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roupeconstructys-my.sharepoint.com/personal/souad_aouina_constructys_fr/Documents/documents Souad Aouina/procédure dernière version/"/>
    </mc:Choice>
  </mc:AlternateContent>
  <xr:revisionPtr revIDLastSave="0" documentId="8_{B88D5E79-53CE-45F1-88C0-945B3C89A86C}" xr6:coauthVersionLast="47" xr6:coauthVersionMax="47" xr10:uidLastSave="{00000000-0000-0000-0000-000000000000}"/>
  <bookViews>
    <workbookView xWindow="-120" yWindow="-120" windowWidth="29040" windowHeight="15720" xr2:uid="{8F175F2B-C921-462B-9267-A8C8DA9665CF}"/>
  </bookViews>
  <sheets>
    <sheet name="1- Notice" sheetId="7" r:id="rId1"/>
    <sheet name="2- CFA" sheetId="1" r:id="rId2"/>
    <sheet name="3- Effectif" sheetId="2" r:id="rId3"/>
    <sheet name="4- Équipements 2025" sheetId="9" r:id="rId4"/>
    <sheet name="5- Travaux 2025" sheetId="10" r:id="rId5"/>
    <sheet name="6- Note d'opportunité" sheetId="11" r:id="rId6"/>
  </sheets>
  <externalReferences>
    <externalReference r:id="rId7"/>
  </externalReferences>
  <definedNames>
    <definedName name="_Hlk67565537" localSheetId="0">'1- Notice'!#REF!</definedName>
    <definedName name="oui">[1]Liste!$D$7:$D$8</definedName>
    <definedName name="typeCFA">[1]Liste!$A$7:$A$8</definedName>
    <definedName name="_xlnm.Print_Area" localSheetId="0">'1- Notice'!$A$1:$B$9</definedName>
    <definedName name="_xlnm.Print_Area" localSheetId="1">'2- CFA'!$A$1:$E$24</definedName>
    <definedName name="_xlnm.Print_Area" localSheetId="2">'3- Effectif'!$A$1:$I$23</definedName>
    <definedName name="_xlnm.Print_Area" localSheetId="3">'4- Équipements 2025'!$A$1:$T$27</definedName>
    <definedName name="_xlnm.Print_Area" localSheetId="4">'5- Travaux 2025'!$A$1:$W$17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1" l="1"/>
  <c r="N7" i="10"/>
  <c r="U7" i="9"/>
  <c r="P8" i="9"/>
  <c r="R8" i="9"/>
  <c r="T8" i="9"/>
  <c r="U8" i="9"/>
  <c r="P9" i="9"/>
  <c r="R9" i="9"/>
  <c r="T9" i="9"/>
  <c r="U9" i="9"/>
  <c r="P10" i="9"/>
  <c r="R10" i="9"/>
  <c r="T10" i="9"/>
  <c r="U10" i="9"/>
  <c r="P11" i="9"/>
  <c r="R11" i="9"/>
  <c r="T11" i="9"/>
  <c r="U11" i="9"/>
  <c r="P12" i="9"/>
  <c r="R12" i="9"/>
  <c r="T12" i="9"/>
  <c r="U12" i="9"/>
  <c r="P13" i="9"/>
  <c r="R13" i="9"/>
  <c r="T13" i="9"/>
  <c r="U13" i="9"/>
  <c r="P14" i="9"/>
  <c r="R14" i="9"/>
  <c r="T14" i="9"/>
  <c r="U14" i="9"/>
  <c r="P15" i="9"/>
  <c r="R15" i="9"/>
  <c r="T15" i="9"/>
  <c r="U15" i="9"/>
  <c r="P16" i="9"/>
  <c r="R16" i="9"/>
  <c r="T16" i="9"/>
  <c r="U16" i="9"/>
  <c r="P17" i="9"/>
  <c r="R17" i="9"/>
  <c r="T17" i="9"/>
  <c r="U17" i="9"/>
  <c r="P18" i="9"/>
  <c r="R18" i="9"/>
  <c r="T18" i="9"/>
  <c r="U18" i="9"/>
  <c r="P19" i="9"/>
  <c r="R19" i="9"/>
  <c r="T19" i="9"/>
  <c r="U19" i="9"/>
  <c r="P20" i="9"/>
  <c r="R20" i="9"/>
  <c r="T20" i="9"/>
  <c r="U20" i="9"/>
  <c r="P21" i="9"/>
  <c r="R21" i="9"/>
  <c r="T21" i="9"/>
  <c r="U21" i="9"/>
  <c r="P22" i="9"/>
  <c r="R22" i="9"/>
  <c r="T22" i="9"/>
  <c r="U22" i="9"/>
  <c r="P23" i="9"/>
  <c r="R23" i="9"/>
  <c r="T23" i="9"/>
  <c r="U23" i="9"/>
  <c r="P24" i="9"/>
  <c r="R24" i="9"/>
  <c r="T24" i="9"/>
  <c r="U24" i="9"/>
  <c r="P25" i="9"/>
  <c r="R25" i="9"/>
  <c r="T25" i="9"/>
  <c r="U25" i="9"/>
  <c r="P26" i="9"/>
  <c r="R26" i="9"/>
  <c r="T26" i="9"/>
  <c r="U26" i="9"/>
  <c r="M27" i="9"/>
  <c r="O27" i="9"/>
  <c r="Q27" i="9"/>
  <c r="S27" i="9"/>
  <c r="S7" i="10"/>
  <c r="U7" i="10"/>
  <c r="W7" i="10"/>
  <c r="X7" i="10" s="1"/>
  <c r="S8" i="10"/>
  <c r="U8" i="10"/>
  <c r="W8" i="10"/>
  <c r="X8" i="10"/>
  <c r="S9" i="10"/>
  <c r="U9" i="10"/>
  <c r="W9" i="10"/>
  <c r="X9" i="10"/>
  <c r="S10" i="10"/>
  <c r="U10" i="10"/>
  <c r="W10" i="10"/>
  <c r="X10" i="10"/>
  <c r="S11" i="10"/>
  <c r="U11" i="10"/>
  <c r="W11" i="10"/>
  <c r="X11" i="10"/>
  <c r="S12" i="10"/>
  <c r="U12" i="10"/>
  <c r="W12" i="10"/>
  <c r="X12" i="10"/>
  <c r="S13" i="10"/>
  <c r="U13" i="10"/>
  <c r="W13" i="10"/>
  <c r="X13" i="10"/>
  <c r="S14" i="10"/>
  <c r="U14" i="10"/>
  <c r="W14" i="10"/>
  <c r="X14" i="10"/>
  <c r="S15" i="10"/>
  <c r="U15" i="10"/>
  <c r="W15" i="10"/>
  <c r="X15" i="10"/>
  <c r="S16" i="10"/>
  <c r="U16" i="10"/>
  <c r="W16" i="10"/>
  <c r="X16" i="10"/>
  <c r="P17" i="10"/>
  <c r="R17" i="10"/>
  <c r="T17" i="10"/>
  <c r="V17" i="10"/>
  <c r="O7" i="10"/>
  <c r="A1" i="9"/>
  <c r="A1" i="10"/>
  <c r="A1" i="2"/>
  <c r="Z16" i="10"/>
  <c r="AC16" i="10" s="1"/>
  <c r="O16" i="10"/>
  <c r="N16" i="10"/>
  <c r="Z15" i="10"/>
  <c r="AC15" i="10" s="1"/>
  <c r="O15" i="10"/>
  <c r="N15" i="10"/>
  <c r="Z14" i="10"/>
  <c r="AC14" i="10" s="1"/>
  <c r="O14" i="10"/>
  <c r="N14" i="10"/>
  <c r="Z13" i="10"/>
  <c r="AC13" i="10" s="1"/>
  <c r="O13" i="10"/>
  <c r="N13" i="10"/>
  <c r="Z12" i="10"/>
  <c r="AC12" i="10" s="1"/>
  <c r="O12" i="10"/>
  <c r="N12" i="10"/>
  <c r="Z11" i="10"/>
  <c r="AC11" i="10" s="1"/>
  <c r="O11" i="10"/>
  <c r="N11" i="10"/>
  <c r="Z10" i="10"/>
  <c r="AC10" i="10" s="1"/>
  <c r="O10" i="10"/>
  <c r="N10" i="10"/>
  <c r="Z9" i="10"/>
  <c r="AC9" i="10" s="1"/>
  <c r="O9" i="10"/>
  <c r="N9" i="10"/>
  <c r="Z8" i="10"/>
  <c r="AC8" i="10" s="1"/>
  <c r="O8" i="10"/>
  <c r="N8" i="10"/>
  <c r="Z7" i="10"/>
  <c r="W8" i="9"/>
  <c r="Z8" i="9" s="1"/>
  <c r="W9" i="9"/>
  <c r="Z9" i="9" s="1"/>
  <c r="W10" i="9"/>
  <c r="Z10" i="9" s="1"/>
  <c r="W11" i="9"/>
  <c r="Z11" i="9" s="1"/>
  <c r="W12" i="9"/>
  <c r="Z12" i="9" s="1"/>
  <c r="W13" i="9"/>
  <c r="Z13" i="9" s="1"/>
  <c r="W14" i="9"/>
  <c r="Z14" i="9" s="1"/>
  <c r="W15" i="9"/>
  <c r="Z15" i="9" s="1"/>
  <c r="W16" i="9"/>
  <c r="Z16" i="9" s="1"/>
  <c r="W17" i="9"/>
  <c r="Z17" i="9" s="1"/>
  <c r="W18" i="9"/>
  <c r="Z18" i="9" s="1"/>
  <c r="W19" i="9"/>
  <c r="Z19" i="9" s="1"/>
  <c r="W20" i="9"/>
  <c r="Z20" i="9" s="1"/>
  <c r="W21" i="9"/>
  <c r="Z21" i="9" s="1"/>
  <c r="W22" i="9"/>
  <c r="Z22" i="9" s="1"/>
  <c r="W23" i="9"/>
  <c r="Z23" i="9" s="1"/>
  <c r="W24" i="9"/>
  <c r="Z24" i="9" s="1"/>
  <c r="W25" i="9"/>
  <c r="Z25" i="9" s="1"/>
  <c r="W26" i="9"/>
  <c r="Z26" i="9" s="1"/>
  <c r="W7" i="9"/>
  <c r="J8" i="9"/>
  <c r="J9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5" i="9"/>
  <c r="I26" i="9"/>
  <c r="S17" i="10" l="1"/>
  <c r="U17" i="10"/>
  <c r="P27" i="9"/>
  <c r="T27" i="9"/>
  <c r="W17" i="10"/>
  <c r="R27" i="9"/>
  <c r="W27" i="9"/>
  <c r="Z17" i="10"/>
  <c r="AC7" i="10"/>
  <c r="AC17" i="10" s="1"/>
  <c r="Z7" i="9"/>
  <c r="Z27" i="9" s="1"/>
  <c r="D12" i="2" l="1"/>
  <c r="E20" i="2" l="1"/>
  <c r="E21" i="2"/>
  <c r="E22" i="2"/>
  <c r="E23" i="2"/>
  <c r="E19" i="2"/>
  <c r="I12" i="2" l="1"/>
  <c r="D23" i="2"/>
  <c r="D22" i="2"/>
  <c r="D21" i="2"/>
  <c r="D20" i="2"/>
  <c r="D19" i="2"/>
  <c r="H12" i="2"/>
  <c r="C12" i="2"/>
</calcChain>
</file>

<file path=xl/sharedStrings.xml><?xml version="1.0" encoding="utf-8"?>
<sst xmlns="http://schemas.openxmlformats.org/spreadsheetml/2006/main" count="268" uniqueCount="215">
  <si>
    <t>DEMANDES DE FINANCEMENT D’INVESTISSEMENT VISANT À FINANCER LES ÉQUIPEMENTS
NÉCESSAIRES À LA RÉALISATION DES FORMATIONS</t>
  </si>
  <si>
    <t>CAMPAGNE 2025</t>
  </si>
  <si>
    <t>Procédure à télécharger ici</t>
  </si>
  <si>
    <t>1. Comment Nommer le Fichier Excel</t>
  </si>
  <si>
    <t>Le fichier Excel doit être nommé selon la nomenclature suivante :</t>
  </si>
  <si>
    <r>
      <t>BAT_2025_numéro de département_nom du CFA</t>
    </r>
    <r>
      <rPr>
        <sz val="11"/>
        <color rgb="FFD0491A"/>
        <rFont val="Calibri"/>
        <family val="2"/>
        <scheme val="minor"/>
      </rPr>
      <t>.</t>
    </r>
  </si>
  <si>
    <r>
      <t>Exemple</t>
    </r>
    <r>
      <rPr>
        <sz val="11"/>
        <color theme="1"/>
        <rFont val="Calibri"/>
        <family val="2"/>
        <scheme val="minor"/>
      </rPr>
      <t xml:space="preserve"> : BAT_2025_05_BTPCFA</t>
    </r>
  </si>
  <si>
    <t>2. Comment Compléter le Fichier Excel</t>
  </si>
  <si>
    <t>Structure du fichier Excel</t>
  </si>
  <si>
    <t>Le fichier comprend 5 onglets :</t>
  </si>
  <si>
    <r>
      <t>1. Notice</t>
    </r>
    <r>
      <rPr>
        <sz val="11"/>
        <color theme="1"/>
        <rFont val="Calibri"/>
        <family val="2"/>
        <scheme val="minor"/>
      </rPr>
      <t xml:space="preserve"> : Guide d’utilisation.</t>
    </r>
  </si>
  <si>
    <r>
      <t>2. CFA</t>
    </r>
    <r>
      <rPr>
        <sz val="11"/>
        <color theme="1"/>
        <rFont val="Calibri"/>
        <family val="2"/>
        <scheme val="minor"/>
      </rPr>
      <t xml:space="preserve"> : Identité de l’OFA et du CFA (à compléter obligatoirement).</t>
    </r>
  </si>
  <si>
    <r>
      <t>3. Effectif</t>
    </r>
    <r>
      <rPr>
        <sz val="11"/>
        <color theme="1"/>
        <rFont val="Calibri"/>
        <family val="2"/>
        <scheme val="minor"/>
      </rPr>
      <t xml:space="preserve"> : Effectifs des apprentis à renseigner (obligatoire).</t>
    </r>
  </si>
  <si>
    <r>
      <t>4. Équipements 2025</t>
    </r>
    <r>
      <rPr>
        <sz val="11"/>
        <color theme="1"/>
        <rFont val="Calibri"/>
        <family val="2"/>
        <scheme val="minor"/>
      </rPr>
      <t xml:space="preserve"> : Compléter pour les demandes liées aux équipements.</t>
    </r>
  </si>
  <si>
    <r>
      <t>5. Travaux 2025</t>
    </r>
    <r>
      <rPr>
        <sz val="11"/>
        <color theme="1"/>
        <rFont val="Calibri"/>
        <family val="2"/>
        <scheme val="minor"/>
      </rPr>
      <t xml:space="preserve"> : Compléter pour les demandes liées aux travaux.</t>
    </r>
  </si>
  <si>
    <r>
      <t>6. Note d'opportunité</t>
    </r>
    <r>
      <rPr>
        <sz val="11"/>
        <color theme="1"/>
        <rFont val="Calibri"/>
        <family val="2"/>
        <scheme val="minor"/>
      </rPr>
      <t xml:space="preserve"> : Compléter uniquement pour les demandes liées aux travaux avec une demande de financement &gt; 500 000 €.</t>
    </r>
  </si>
  <si>
    <r>
      <t>Important</t>
    </r>
    <r>
      <rPr>
        <sz val="11"/>
        <color theme="1"/>
        <rFont val="Calibri"/>
        <family val="2"/>
        <scheme val="minor"/>
      </rPr>
      <t xml:space="preserve"> : En fonction de la nature de la demande, remplir </t>
    </r>
    <r>
      <rPr>
        <b/>
        <sz val="11"/>
        <color theme="1"/>
        <rFont val="Calibri"/>
        <family val="2"/>
        <scheme val="minor"/>
      </rPr>
      <t>l’onglet 4</t>
    </r>
    <r>
      <rPr>
        <sz val="11"/>
        <color theme="1"/>
        <rFont val="Calibri"/>
        <family val="2"/>
        <scheme val="minor"/>
      </rPr>
      <t xml:space="preserve"> (équipements) et/ou </t>
    </r>
    <r>
      <rPr>
        <b/>
        <sz val="11"/>
        <color theme="1"/>
        <rFont val="Calibri"/>
        <family val="2"/>
        <scheme val="minor"/>
      </rPr>
      <t>l’onglet 5</t>
    </r>
    <r>
      <rPr>
        <sz val="11"/>
        <color theme="1"/>
        <rFont val="Calibri"/>
        <family val="2"/>
        <scheme val="minor"/>
      </rPr>
      <t xml:space="preserve"> (travaux).</t>
    </r>
  </si>
  <si>
    <t>Règles générales pour les demandes</t>
  </si>
  <si>
    <t>Une demande peut inclure plusieurs équipements et/ou travaux.</t>
  </si>
  <si>
    <r>
      <t xml:space="preserve">Le fichier permet de soumettre jusqu’à </t>
    </r>
    <r>
      <rPr>
        <b/>
        <sz val="11"/>
        <color theme="1"/>
        <rFont val="Calibri"/>
        <family val="2"/>
        <scheme val="minor"/>
      </rPr>
      <t>20 demandes d’équipements</t>
    </r>
    <r>
      <rPr>
        <sz val="11"/>
        <color theme="1"/>
        <rFont val="Calibri"/>
        <family val="2"/>
        <scheme val="minor"/>
      </rPr>
      <t xml:space="preserve"> et </t>
    </r>
    <r>
      <rPr>
        <b/>
        <sz val="11"/>
        <color theme="1"/>
        <rFont val="Calibri"/>
        <family val="2"/>
        <scheme val="minor"/>
      </rPr>
      <t>10 demandes de travaux</t>
    </r>
    <r>
      <rPr>
        <sz val="11"/>
        <color theme="1"/>
        <rFont val="Calibri"/>
        <family val="2"/>
        <scheme val="minor"/>
      </rPr>
      <t>.</t>
    </r>
  </si>
  <si>
    <r>
      <t xml:space="preserve">Les demandes doivent être classées </t>
    </r>
    <r>
      <rPr>
        <b/>
        <sz val="11"/>
        <color theme="1"/>
        <rFont val="Calibri"/>
        <family val="2"/>
        <scheme val="minor"/>
      </rPr>
      <t>par ordre de priorité</t>
    </r>
    <r>
      <rPr>
        <sz val="11"/>
        <color theme="1"/>
        <rFont val="Calibri"/>
        <family val="2"/>
        <scheme val="minor"/>
      </rPr>
      <t>.</t>
    </r>
  </si>
  <si>
    <t>3. Zoom sur l’Onglet 4 : "Équipements 2025"</t>
  </si>
  <si>
    <t>Pas de suppression/ajout d’onglet/ligne/colonne/cellule.</t>
  </si>
  <si>
    <t>Informations à renseigner</t>
  </si>
  <si>
    <r>
      <t>Numéro de dossier</t>
    </r>
    <r>
      <rPr>
        <sz val="11"/>
        <color theme="1"/>
        <rFont val="Calibri"/>
        <family val="2"/>
        <scheme val="minor"/>
      </rPr>
      <t xml:space="preserve"> : "E1, E2, E3…" (à ne pas modifier).</t>
    </r>
  </si>
  <si>
    <t>Indiquez le nom de l'équipement faisant l'objet de la demande ainsi que la formation concernée.</t>
  </si>
  <si>
    <r>
      <t>Opportunité de la demande</t>
    </r>
    <r>
      <rPr>
        <sz val="11"/>
        <color theme="1"/>
        <rFont val="Calibri"/>
        <family val="2"/>
        <scheme val="minor"/>
      </rPr>
      <t xml:space="preserve"> : Achat, renouvellement, etc.</t>
    </r>
  </si>
  <si>
    <r>
      <t>Date prévisionnelle d’acquisition</t>
    </r>
    <r>
      <rPr>
        <sz val="11"/>
        <color theme="1"/>
        <rFont val="Calibri"/>
        <family val="2"/>
        <scheme val="minor"/>
      </rPr>
      <t xml:space="preserve"> : Format </t>
    </r>
    <r>
      <rPr>
        <b/>
        <sz val="11"/>
        <color theme="1"/>
        <rFont val="Calibri"/>
        <family val="2"/>
        <scheme val="minor"/>
      </rPr>
      <t>MM/AAAA</t>
    </r>
    <r>
      <rPr>
        <sz val="11"/>
        <color theme="1"/>
        <rFont val="Calibri"/>
        <family val="2"/>
        <scheme val="minor"/>
      </rPr>
      <t>.</t>
    </r>
  </si>
  <si>
    <r>
      <t>Ouverture de section ou augmentation de capacité</t>
    </r>
    <r>
      <rPr>
        <sz val="11"/>
        <color theme="1"/>
        <rFont val="Calibri"/>
        <family val="2"/>
        <scheme val="minor"/>
      </rPr>
      <t xml:space="preserve"> : Mentionner "oui" ou "non" (menu déroulant). Si "oui" :</t>
    </r>
  </si>
  <si>
    <t>Coût des équipements</t>
  </si>
  <si>
    <t>Montant total TTC (identique au devis).</t>
  </si>
  <si>
    <t>Préciser les montants de cofinancement et autofinancement (en €, le % se calcule automatiquement).</t>
  </si>
  <si>
    <t>Montant demandé à Constructys (en €, le % se calcule automatiquement).</t>
  </si>
  <si>
    <t>Documents à joindre</t>
  </si>
  <si>
    <r>
      <t>Devis</t>
    </r>
    <r>
      <rPr>
        <sz val="11"/>
        <color theme="1"/>
        <rFont val="Calibri"/>
        <family val="2"/>
        <scheme val="minor"/>
      </rPr>
      <t xml:space="preserve"> </t>
    </r>
  </si>
  <si>
    <t>4. Zoom sur l’Onglet 5 : "Travaux 2025"</t>
  </si>
  <si>
    <r>
      <t>Numéro de dossier</t>
    </r>
    <r>
      <rPr>
        <sz val="11"/>
        <color theme="1"/>
        <rFont val="Calibri"/>
        <family val="2"/>
        <scheme val="minor"/>
      </rPr>
      <t xml:space="preserve"> : "T1, T2, T3…" (à ne pas modifier).</t>
    </r>
  </si>
  <si>
    <r>
      <t>Intitulé du projet</t>
    </r>
    <r>
      <rPr>
        <sz val="11"/>
        <color theme="1"/>
        <rFont val="Calibri"/>
        <family val="2"/>
        <scheme val="minor"/>
      </rPr>
      <t>.</t>
    </r>
  </si>
  <si>
    <r>
      <t>Nature des travaux</t>
    </r>
    <r>
      <rPr>
        <sz val="11"/>
        <color theme="1"/>
        <rFont val="Calibri"/>
        <family val="2"/>
        <scheme val="minor"/>
      </rPr>
      <t xml:space="preserve"> (menu déroulant).</t>
    </r>
  </si>
  <si>
    <r>
      <t>Formation concernée</t>
    </r>
    <r>
      <rPr>
        <sz val="11"/>
        <color theme="1"/>
        <rFont val="Calibri"/>
        <family val="2"/>
        <scheme val="minor"/>
      </rPr>
      <t>.</t>
    </r>
  </si>
  <si>
    <r>
      <t>Date prévisionnelle de réception des travaux</t>
    </r>
    <r>
      <rPr>
        <sz val="11"/>
        <color theme="1"/>
        <rFont val="Calibri"/>
        <family val="2"/>
        <scheme val="minor"/>
      </rPr>
      <t xml:space="preserve"> : Format </t>
    </r>
    <r>
      <rPr>
        <b/>
        <sz val="11"/>
        <color theme="1"/>
        <rFont val="Calibri"/>
        <family val="2"/>
        <scheme val="minor"/>
      </rPr>
      <t>MM/AAAA</t>
    </r>
    <r>
      <rPr>
        <sz val="11"/>
        <color theme="1"/>
        <rFont val="Calibri"/>
        <family val="2"/>
        <scheme val="minor"/>
      </rPr>
      <t>.</t>
    </r>
  </si>
  <si>
    <r>
      <t>Ouverture de section ou augmentation de capacité</t>
    </r>
    <r>
      <rPr>
        <sz val="11"/>
        <color theme="1"/>
        <rFont val="Calibri"/>
        <family val="2"/>
        <scheme val="minor"/>
      </rPr>
      <t xml:space="preserve"> : Mentionner "oui" ou "non". Si "oui" :</t>
    </r>
  </si>
  <si>
    <r>
      <rPr>
        <sz val="11"/>
        <color rgb="FFD0491A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Indiquer la date de l’avis CPREF (</t>
    </r>
    <r>
      <rPr>
        <b/>
        <sz val="11"/>
        <color theme="1"/>
        <rFont val="Calibri"/>
        <family val="2"/>
        <scheme val="minor"/>
      </rPr>
      <t>JJ/MM/AAAA</t>
    </r>
    <r>
      <rPr>
        <sz val="11"/>
        <color theme="1"/>
        <rFont val="Calibri"/>
        <family val="2"/>
        <scheme val="minor"/>
      </rPr>
      <t>).</t>
    </r>
  </si>
  <si>
    <r>
      <rPr>
        <sz val="11"/>
        <color rgb="FFD0491A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Préciser les effectifs prévus au 31/12/2025.</t>
    </r>
  </si>
  <si>
    <t>Coût des travaux</t>
  </si>
  <si>
    <r>
      <t>Annexes</t>
    </r>
    <r>
      <rPr>
        <sz val="11"/>
        <color theme="1"/>
        <rFont val="Calibri"/>
        <family val="2"/>
        <scheme val="minor"/>
      </rPr>
      <t xml:space="preserve"> : Plans, photos, croquis, etc. (ex. : annexe_T1.pdf).</t>
    </r>
  </si>
  <si>
    <r>
      <t xml:space="preserve">Pour une </t>
    </r>
    <r>
      <rPr>
        <b/>
        <sz val="11"/>
        <color theme="1"/>
        <rFont val="Calibri"/>
        <family val="2"/>
        <scheme val="minor"/>
      </rPr>
      <t>étude de travaux</t>
    </r>
    <r>
      <rPr>
        <sz val="11"/>
        <color theme="1"/>
        <rFont val="Calibri"/>
        <family val="2"/>
        <scheme val="minor"/>
      </rPr>
      <t xml:space="preserve"> : Joindre l’étude de l’architecte/urbaniste et les plans associés.</t>
    </r>
  </si>
  <si>
    <r>
      <t xml:space="preserve">A noter : </t>
    </r>
    <r>
      <rPr>
        <sz val="11"/>
        <rFont val="Calibri"/>
        <family val="2"/>
        <scheme val="minor"/>
      </rPr>
      <t>Les études couvrant plusieurs années ne seront pas prises en charge. Seuls les projets à court terme peuvent bénéficier d’un financement.</t>
    </r>
    <r>
      <rPr>
        <b/>
        <sz val="11"/>
        <color theme="5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Pour un grand projet en phase de démarrage, un devis peut être remplacé par une estimation établie par un professionnel (ex. : bureau d’études techniques, économiste, etc.).</t>
    </r>
  </si>
  <si>
    <t xml:space="preserve">5. Zoom sur l'onglet 6 - Note d'opportunité </t>
  </si>
  <si>
    <r>
      <t>Pour toute</t>
    </r>
    <r>
      <rPr>
        <b/>
        <sz val="11"/>
        <color theme="1"/>
        <rFont val="Calibri"/>
        <family val="2"/>
        <scheme val="minor"/>
      </rPr>
      <t xml:space="preserve"> demande de financement de travaux supérieure à 500 000 €, </t>
    </r>
    <r>
      <rPr>
        <sz val="11"/>
        <color theme="1"/>
        <rFont val="Calibri"/>
        <family val="2"/>
        <scheme val="minor"/>
      </rPr>
      <t xml:space="preserve">une note d'opportuinté est demandée (analyse basée sur 5 axes à compléter dans l'onglet 6). 
Une note d'opportunité est à compléter par demande, si plusieurs demandes dupliquer l'onglet en mentionnant le numéro du dossier. </t>
    </r>
  </si>
  <si>
    <t>6. Règles Générales pour les Devis</t>
  </si>
  <si>
    <t>Nommer les devis selon l’intitulé de l’investissement :</t>
  </si>
  <si>
    <r>
      <t>Équipements</t>
    </r>
    <r>
      <rPr>
        <sz val="11"/>
        <color theme="1"/>
        <rFont val="Calibri"/>
        <family val="2"/>
        <scheme val="minor"/>
      </rPr>
      <t xml:space="preserve"> : E1-toupieabois.pdf</t>
    </r>
  </si>
  <si>
    <r>
      <t>Travaux</t>
    </r>
    <r>
      <rPr>
        <sz val="11"/>
        <color theme="1"/>
        <rFont val="Calibri"/>
        <family val="2"/>
        <scheme val="minor"/>
      </rPr>
      <t xml:space="preserve"> : T1-Réfection-toiture.pdf</t>
    </r>
  </si>
  <si>
    <t>Si plusieurs devis pour un équipement :</t>
  </si>
  <si>
    <r>
      <rPr>
        <sz val="11"/>
        <color rgb="FFD0491A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1 seul fichier PDF si ≤ 10 pages.</t>
    </r>
  </si>
  <si>
    <r>
      <rPr>
        <sz val="11"/>
        <color rgb="FFD0491A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Si &gt; 10 pages : Nommer les devis associés (ex. : E1a.pdf, E1b.pdf pour les équipements et T1a.pdf, T1b.pdf pour les travaux ).</t>
    </r>
  </si>
  <si>
    <t>Surligner les lignes concernées et ajouter la TVA manuellement.</t>
  </si>
  <si>
    <t>* champs à compléter obligatoirement</t>
  </si>
  <si>
    <r>
      <t>Identité OFA</t>
    </r>
    <r>
      <rPr>
        <b/>
        <vertAlign val="superscript"/>
        <sz val="14"/>
        <color rgb="FFD0491A"/>
        <rFont val="Calibri"/>
        <family val="2"/>
        <scheme val="minor"/>
      </rPr>
      <t>*</t>
    </r>
  </si>
  <si>
    <r>
      <t>Identité CFA si différent OFA</t>
    </r>
    <r>
      <rPr>
        <b/>
        <vertAlign val="superscript"/>
        <sz val="14"/>
        <color rgb="FFD0491A"/>
        <rFont val="Calibri"/>
        <family val="2"/>
        <scheme val="minor"/>
      </rPr>
      <t>*</t>
    </r>
  </si>
  <si>
    <t>Nom de l'OFA :</t>
  </si>
  <si>
    <t>Nom du CFA :</t>
  </si>
  <si>
    <t>Adresse :</t>
  </si>
  <si>
    <t>Siret :</t>
  </si>
  <si>
    <t xml:space="preserve">Numéro UAI : </t>
  </si>
  <si>
    <t xml:space="preserve">Numéro NDA : </t>
  </si>
  <si>
    <r>
      <t>Identité du contact / demande de financement</t>
    </r>
    <r>
      <rPr>
        <b/>
        <vertAlign val="superscript"/>
        <sz val="14"/>
        <color rgb="FFD0491A"/>
        <rFont val="Calibri"/>
        <family val="2"/>
        <scheme val="minor"/>
      </rPr>
      <t>*</t>
    </r>
  </si>
  <si>
    <t>Civilité :</t>
  </si>
  <si>
    <t xml:space="preserve">Fonction : </t>
  </si>
  <si>
    <t>Nom :</t>
  </si>
  <si>
    <t>Prénom :</t>
  </si>
  <si>
    <t>Téléphone :</t>
  </si>
  <si>
    <t xml:space="preserve"> </t>
  </si>
  <si>
    <t>E-mail :</t>
  </si>
  <si>
    <t xml:space="preserve">Pour être éligible, le CFA doit accueillir au moins 75% d'apprentis relevant d'une entreprise du Bâtiment. </t>
  </si>
  <si>
    <r>
      <t xml:space="preserve"> Apprentis accueillis par l'OFA au 31/12/2024</t>
    </r>
    <r>
      <rPr>
        <b/>
        <vertAlign val="superscript"/>
        <sz val="16"/>
        <rFont val="Calibri"/>
        <family val="2"/>
        <scheme val="minor"/>
      </rPr>
      <t>*</t>
    </r>
  </si>
  <si>
    <r>
      <t xml:space="preserve"> Si différent de l'OFA
Apprentis accueillis par le CFA au 31/12/2024</t>
    </r>
    <r>
      <rPr>
        <b/>
        <vertAlign val="superscript"/>
        <sz val="16"/>
        <rFont val="Calibri"/>
        <family val="2"/>
        <scheme val="minor"/>
      </rPr>
      <t>*</t>
    </r>
  </si>
  <si>
    <t>Apprentis Total 
au 31/12/2024</t>
  </si>
  <si>
    <t>Apprentis Bâtiment
au 31/12/2024</t>
  </si>
  <si>
    <t>% TP</t>
  </si>
  <si>
    <t>Eligibilité</t>
  </si>
  <si>
    <t xml:space="preserve">A défaut, le CFA doit accueillir dans la ou les formations pour lesquelles il demande un financement, 75% d'apprentis salariés d'une entreprise du Bâtiment. </t>
  </si>
  <si>
    <r>
      <rPr>
        <b/>
        <sz val="16"/>
        <color rgb="FF000000"/>
        <rFont val="Calibri"/>
        <scheme val="minor"/>
      </rPr>
      <t>Certification(s) visée(s)
par la demande de financement</t>
    </r>
    <r>
      <rPr>
        <b/>
        <vertAlign val="superscript"/>
        <sz val="16"/>
        <color rgb="FF000000"/>
        <rFont val="Calibri"/>
        <scheme val="minor"/>
      </rPr>
      <t xml:space="preserve">*
</t>
    </r>
    <r>
      <rPr>
        <b/>
        <sz val="16"/>
        <color rgb="FF000000"/>
        <rFont val="Calibri"/>
        <scheme val="minor"/>
      </rPr>
      <t>(Effectif au 31/12/2024)</t>
    </r>
  </si>
  <si>
    <t>Nom de la certification</t>
  </si>
  <si>
    <t>Instruction du dossier</t>
  </si>
  <si>
    <r>
      <t xml:space="preserve">N° de dossier
</t>
    </r>
    <r>
      <rPr>
        <i/>
        <sz val="9"/>
        <rFont val="Arial"/>
        <family val="2"/>
      </rPr>
      <t>A classer par ordre de priorité</t>
    </r>
  </si>
  <si>
    <t>Intitulé de l'Équipement</t>
  </si>
  <si>
    <t>Certifications(s) concernée(s)</t>
  </si>
  <si>
    <t>Opportunité de la demande</t>
  </si>
  <si>
    <t xml:space="preserve">Devis 
(cf. procédures pour modalités de nommage du fichier pdf)
</t>
  </si>
  <si>
    <t>Nom
 fournisseur</t>
  </si>
  <si>
    <t>Date prévisionnelle d'acquisition
(MM/AAAA)</t>
  </si>
  <si>
    <t xml:space="preserve">Ouverture de formation(s) </t>
  </si>
  <si>
    <t>Date accord CPREF ouverture de formation(s) 
JJ/MM/AAAA</t>
  </si>
  <si>
    <t>Si oui : 
Effectifs apprentis prévus au 31/12/2025</t>
  </si>
  <si>
    <t xml:space="preserve">Projet présenté lors d'une précédente campagne, non financé par l'Opco </t>
  </si>
  <si>
    <t xml:space="preserve">Coût TTC de l'équipement 
en €
</t>
  </si>
  <si>
    <t>PLAN DE FINANCEMENT DES INVESTISSEMENTS DU CFA SUR L'ANNEE 2025</t>
  </si>
  <si>
    <t>INSTRUCTION</t>
  </si>
  <si>
    <t>VALIDATION</t>
  </si>
  <si>
    <t>Financement
(subvention région, ...)</t>
  </si>
  <si>
    <t>Autofinancement</t>
  </si>
  <si>
    <t>Participation Constructys</t>
  </si>
  <si>
    <t xml:space="preserve">Priorité </t>
  </si>
  <si>
    <t>Montant retenu en €</t>
  </si>
  <si>
    <t>Commentaires</t>
  </si>
  <si>
    <t>Montant retenu</t>
  </si>
  <si>
    <t>Ligne à titre explicative
à ne pas modifier</t>
  </si>
  <si>
    <t>Exemple : Toupie à bois</t>
  </si>
  <si>
    <t>Exemple : 
CAP maçon</t>
  </si>
  <si>
    <t xml:space="preserve">Exemple : Achat complémentaire, renouvellement, …
</t>
  </si>
  <si>
    <t>Exemple : E1-Toupieabois.pdf</t>
  </si>
  <si>
    <t>Mentionner le fournisseur du devis que vous avez choisi</t>
  </si>
  <si>
    <t>09/2025</t>
  </si>
  <si>
    <t>Menu déroulant
(Oui ou Non)</t>
  </si>
  <si>
    <t>30/06/2024</t>
  </si>
  <si>
    <t>A renseigner en cas de "oui" à ouverture de formation</t>
  </si>
  <si>
    <t>Si oui, indiquer l'année 2021, 2022, 2023, 2024</t>
  </si>
  <si>
    <t>Préciser le(s) financeur(s)</t>
  </si>
  <si>
    <t>Menu déroulant</t>
  </si>
  <si>
    <t>Par défaut colonne J</t>
  </si>
  <si>
    <t>Si non éligible, indiquer le motif</t>
  </si>
  <si>
    <t>Par défaut colonne S</t>
  </si>
  <si>
    <t>Si modification montant retenu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</si>
  <si>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</si>
  <si>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</si>
  <si>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</si>
  <si>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</si>
  <si>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</si>
  <si>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</si>
  <si>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</si>
  <si>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</si>
  <si>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</si>
  <si>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</si>
  <si>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</si>
  <si>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</si>
  <si>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</si>
  <si>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</si>
  <si>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</si>
  <si>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</si>
  <si>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</si>
  <si>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</si>
  <si>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</si>
  <si>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</si>
  <si>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TOTAL EQUIPEMENTS</t>
  </si>
  <si>
    <t>OUI</t>
  </si>
  <si>
    <t>NON</t>
  </si>
  <si>
    <t>Renouvellement</t>
  </si>
  <si>
    <t>Nouveau matériel</t>
  </si>
  <si>
    <t>Eligible</t>
  </si>
  <si>
    <t>Non éligible</t>
  </si>
  <si>
    <t>?</t>
  </si>
  <si>
    <t>Intitulé du projet</t>
  </si>
  <si>
    <t>Nature des travaux</t>
  </si>
  <si>
    <t>Certification(s) concernée(s)</t>
  </si>
  <si>
    <t xml:space="preserve">Annexe à joindre
(plans de repérage, croquis, photos, …)
</t>
  </si>
  <si>
    <t>Date prévisionnelle de réception des travaux
(MM/AAAA)</t>
  </si>
  <si>
    <t>Projet de travaux pluriannuels
Financement de Constructys</t>
  </si>
  <si>
    <t xml:space="preserve">Date accord CPREF Ouverture de formation(s)
(JJ/MM/AAAA) </t>
  </si>
  <si>
    <t>Si oui : 
Effectifs apprentis prévus au 31/12/2024</t>
  </si>
  <si>
    <t xml:space="preserve">Coût TTC des travaux 
en €
</t>
  </si>
  <si>
    <t>Votre projet a-t-il déjà bénéficié d'un financement de Constructys ?</t>
  </si>
  <si>
    <t>Si oui, indiquer le numéro de dossier</t>
  </si>
  <si>
    <t xml:space="preserve">Exemple :  T1-Réfection toiture salles d'enseignement </t>
  </si>
  <si>
    <t>Menu déroulant à utiliser obligatoirement</t>
  </si>
  <si>
    <t>Exemple : Toutes les certifcations</t>
  </si>
  <si>
    <t>Zone libre à compléter obligatoirement.
Synthétiser l'argumentaire. 
Si l'argumentaire est long, merci de joindre un fichier avec les autres annexes</t>
  </si>
  <si>
    <t>Exemple : T1-Réfection-toiture.pdf</t>
  </si>
  <si>
    <t>Un seul fichier ANNEXE T1
(exemple : annexe T1.pdf)</t>
  </si>
  <si>
    <t>12/2025</t>
  </si>
  <si>
    <t>Exemple : TP-004-T1</t>
  </si>
  <si>
    <t>Par défaut colonne N</t>
  </si>
  <si>
    <t>Si P2, P3 ou NR, indiquer le motif</t>
  </si>
  <si>
    <t>Par défaut colonne W</t>
  </si>
  <si>
    <t>Si modif priorité et montant retenu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</si>
  <si>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</si>
  <si>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</si>
  <si>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</si>
  <si>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</si>
  <si>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</si>
  <si>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</si>
  <si>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</si>
  <si>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</si>
  <si>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</si>
  <si>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</si>
  <si>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TOTAL TRAVAUX</t>
  </si>
  <si>
    <t>P1</t>
  </si>
  <si>
    <t>P2</t>
  </si>
  <si>
    <t>P3</t>
  </si>
  <si>
    <t>NR</t>
  </si>
  <si>
    <t>1-Mise aux normes</t>
  </si>
  <si>
    <t>2-Entretien et réparation majeures</t>
  </si>
  <si>
    <t>3-Extension - Restructuration</t>
  </si>
  <si>
    <t xml:space="preserve">4-Acquisition de terrain ou de bien immobilier </t>
  </si>
  <si>
    <t xml:space="preserve">Cet onglet « Note d’opportunité » est à compléter 
uniquement pour les demandes de financement de travaux supérieur à 500 000 €. </t>
  </si>
  <si>
    <r>
      <t xml:space="preserve">Le CFA doit compléter les champs liés aux </t>
    </r>
    <r>
      <rPr>
        <b/>
        <sz val="11"/>
        <color theme="1"/>
        <rFont val="Calibri"/>
        <family val="2"/>
        <scheme val="minor"/>
      </rPr>
      <t>5 axes d’évaluation</t>
    </r>
    <r>
      <rPr>
        <sz val="11"/>
        <color theme="1"/>
        <rFont val="Calibri"/>
        <family val="2"/>
        <scheme val="minor"/>
      </rPr>
      <t xml:space="preserve">, en expliquant brièvement en quoi les travaux apportent une </t>
    </r>
    <r>
      <rPr>
        <b/>
        <sz val="11"/>
        <color theme="1"/>
        <rFont val="Calibri"/>
        <family val="2"/>
        <scheme val="minor"/>
      </rPr>
      <t>valeur ajoutée</t>
    </r>
    <r>
      <rPr>
        <sz val="11"/>
        <color theme="1"/>
        <rFont val="Calibri"/>
        <family val="2"/>
        <scheme val="minor"/>
      </rPr>
      <t xml:space="preserve"> pour chacun des axes suivants :</t>
    </r>
  </si>
  <si>
    <r>
      <t>1. Sécurité</t>
    </r>
    <r>
      <rPr>
        <sz val="11"/>
        <color theme="1"/>
        <rFont val="Calibri"/>
        <family val="2"/>
        <scheme val="minor"/>
      </rPr>
      <t xml:space="preserve"> : Impact des travaux sur la sécurité des apprentis.</t>
    </r>
  </si>
  <si>
    <r>
      <t>2. Nombre d’apprentis impactés</t>
    </r>
    <r>
      <rPr>
        <sz val="11"/>
        <color theme="1"/>
        <rFont val="Calibri"/>
        <family val="2"/>
        <scheme val="minor"/>
      </rPr>
      <t xml:space="preserve"> : Ratio entre les apprentis concernés par les travaux et le total des apprentis du CFA.</t>
    </r>
  </si>
  <si>
    <r>
      <t>3. Capacité d’accueil</t>
    </r>
    <r>
      <rPr>
        <sz val="11"/>
        <color theme="1"/>
        <rFont val="Calibri"/>
        <family val="2"/>
        <scheme val="minor"/>
      </rPr>
      <t xml:space="preserve"> : Contribution des travaux à l’augmentation de la capacité d’accueil.</t>
    </r>
  </si>
  <si>
    <r>
      <t>4. Qualité de la formation</t>
    </r>
    <r>
      <rPr>
        <sz val="11"/>
        <color theme="1"/>
        <rFont val="Calibri"/>
        <family val="2"/>
        <scheme val="minor"/>
      </rPr>
      <t xml:space="preserve"> : Améliorations apportées à la qualité des enseignements.</t>
    </r>
  </si>
  <si>
    <r>
      <t>5. Enjeux territoriaux</t>
    </r>
    <r>
      <rPr>
        <sz val="11"/>
        <color theme="1"/>
        <rFont val="Calibri"/>
        <family val="2"/>
        <scheme val="minor"/>
      </rPr>
      <t xml:space="preserve"> : Pertinence des travaux pour des CFA situés dans des zones rurales, enclavées ou défavorisées.</t>
    </r>
  </si>
  <si>
    <r>
      <t>Note</t>
    </r>
    <r>
      <rPr>
        <sz val="11"/>
        <color theme="1"/>
        <rFont val="Calibri"/>
        <family val="2"/>
        <scheme val="minor"/>
      </rPr>
      <t xml:space="preserve"> : Quelques lignes suffisent pour répondre, il n’est pas nécessaire de rédiger un texte long ou détaillé. 
                  </t>
    </r>
    <r>
      <rPr>
        <b/>
        <u/>
        <sz val="11"/>
        <color rgb="FFD0491A"/>
        <rFont val="Calibri"/>
        <family val="2"/>
        <scheme val="minor"/>
      </rPr>
      <t xml:space="preserve">         Nous vous remercions de compléter une note d'opportunité par demande de travaux &gt; 500 000 €, si plusieurs demandes dupliquer la feuille Excel.</t>
    </r>
    <r>
      <rPr>
        <b/>
        <sz val="11"/>
        <color theme="1"/>
        <rFont val="Calibri"/>
        <family val="2"/>
        <scheme val="minor"/>
      </rPr>
      <t xml:space="preserve">
</t>
    </r>
  </si>
  <si>
    <t xml:space="preserve">N° de dossier Travaux </t>
  </si>
  <si>
    <r>
      <rPr>
        <b/>
        <sz val="14"/>
        <color rgb="FFD0491A"/>
        <rFont val="Arial"/>
        <family val="2"/>
      </rPr>
      <t>Ax</t>
    </r>
    <r>
      <rPr>
        <b/>
        <i/>
        <sz val="14"/>
        <color rgb="FFD0491A"/>
        <rFont val="Arial"/>
        <family val="2"/>
      </rPr>
      <t>e 1 - Sécurité</t>
    </r>
    <r>
      <rPr>
        <b/>
        <i/>
        <sz val="14"/>
        <color rgb="FFC00000"/>
        <rFont val="Arial"/>
        <family val="2"/>
      </rPr>
      <t> </t>
    </r>
    <r>
      <rPr>
        <i/>
        <sz val="14"/>
        <rFont val="Arial"/>
        <family val="2"/>
      </rPr>
      <t xml:space="preserve">
 </t>
    </r>
    <r>
      <rPr>
        <i/>
        <sz val="12"/>
        <rFont val="Arial"/>
        <family val="2"/>
      </rPr>
      <t>En quoi les travaux envisagés visent à garantir la sécurité des apprentis ?</t>
    </r>
  </si>
  <si>
    <r>
      <rPr>
        <b/>
        <sz val="14"/>
        <color rgb="FFD0491A"/>
        <rFont val="Arial"/>
        <family val="2"/>
      </rPr>
      <t>Axe 2 -</t>
    </r>
    <r>
      <rPr>
        <b/>
        <sz val="14"/>
        <color rgb="FFD0491A"/>
        <rFont val="Times New Roman"/>
        <family val="1"/>
      </rPr>
      <t xml:space="preserve"> </t>
    </r>
    <r>
      <rPr>
        <b/>
        <sz val="14"/>
        <color rgb="FFD0491A"/>
        <rFont val="Arial"/>
        <family val="2"/>
      </rPr>
      <t>Nombre d’apprentis impactés</t>
    </r>
    <r>
      <rPr>
        <b/>
        <sz val="14"/>
        <rFont val="Arial"/>
        <family val="2"/>
      </rPr>
      <t xml:space="preserve">
</t>
    </r>
    <r>
      <rPr>
        <i/>
        <sz val="12"/>
        <rFont val="Arial"/>
        <family val="2"/>
      </rPr>
      <t xml:space="preserve"> Quel est le ratio du nombre d’apprentis concernés par les travaux/ nombre d’apprentis total du CFA</t>
    </r>
  </si>
  <si>
    <t xml:space="preserve">Nombre d'apprentis concernés par les travaux </t>
  </si>
  <si>
    <t>Ratio</t>
  </si>
  <si>
    <t xml:space="preserve">Nombre d'apprentis total du CFA </t>
  </si>
  <si>
    <r>
      <rPr>
        <b/>
        <i/>
        <sz val="14"/>
        <color rgb="FFD0491A"/>
        <rFont val="Arial"/>
        <family val="2"/>
      </rPr>
      <t>Axe 3 -</t>
    </r>
    <r>
      <rPr>
        <b/>
        <i/>
        <sz val="14"/>
        <color rgb="FFD0491A"/>
        <rFont val="Times New Roman"/>
        <family val="1"/>
      </rPr>
      <t> </t>
    </r>
    <r>
      <rPr>
        <b/>
        <sz val="14"/>
        <color rgb="FFD0491A"/>
        <rFont val="Arial"/>
        <family val="2"/>
      </rPr>
      <t>Capacité d’accueil</t>
    </r>
    <r>
      <rPr>
        <b/>
        <sz val="10"/>
        <color rgb="FF002060"/>
        <rFont val="Arial"/>
        <family val="2"/>
      </rPr>
      <t xml:space="preserve">
</t>
    </r>
    <r>
      <rPr>
        <i/>
        <sz val="12"/>
        <rFont val="Arial"/>
        <family val="2"/>
      </rPr>
      <t>En quoi les travaux permettent-ils d’augmenter la capacité d’accueil des apprentis ?</t>
    </r>
  </si>
  <si>
    <r>
      <rPr>
        <b/>
        <sz val="14"/>
        <color rgb="FFD0491A"/>
        <rFont val="Arial"/>
        <family val="2"/>
      </rPr>
      <t xml:space="preserve">Axe 4 - Qualité de la formation </t>
    </r>
    <r>
      <rPr>
        <b/>
        <sz val="10"/>
        <color rgb="FF002060"/>
        <rFont val="Arial"/>
        <family val="2"/>
      </rPr>
      <t xml:space="preserve">
</t>
    </r>
    <r>
      <rPr>
        <i/>
        <sz val="12"/>
        <rFont val="Arial"/>
        <family val="2"/>
      </rPr>
      <t>Quel est l'impact des travaux sur l’amélioration de la qualité de la formation ?</t>
    </r>
  </si>
  <si>
    <r>
      <rPr>
        <b/>
        <sz val="16"/>
        <color rgb="FFD0491A"/>
        <rFont val="Arial"/>
        <family val="2"/>
      </rPr>
      <t xml:space="preserve">Axe 5 - Enjeux territoriaux </t>
    </r>
    <r>
      <rPr>
        <b/>
        <sz val="10"/>
        <color theme="1"/>
        <rFont val="Arial"/>
        <family val="2"/>
      </rPr>
      <t xml:space="preserve">
</t>
    </r>
    <r>
      <rPr>
        <i/>
        <sz val="12"/>
        <color theme="1"/>
        <rFont val="Arial"/>
        <family val="2"/>
      </rPr>
      <t>Les t</t>
    </r>
    <r>
      <rPr>
        <i/>
        <sz val="12"/>
        <rFont val="Arial"/>
        <family val="2"/>
      </rPr>
      <t>ravaux concernent des CFA situés dans des zones rurales, enclavées ou défavorisées ?</t>
    </r>
  </si>
  <si>
    <t xml:space="preserve">Réponse par oui ou non </t>
  </si>
  <si>
    <t xml:space="preserve">Si oui : </t>
  </si>
  <si>
    <t xml:space="preserve">Si oui, détailler les éléments de contexte : besoins spécifiques du CFA, accessibilité, impact social 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</si>
</sst>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dd/mm/yy;@"/>
    <numFmt numFmtId="167" formatCode="[$-40C]mmm\-yy;@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D2145A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rgb="FFD2145A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i/>
      <sz val="8"/>
      <color rgb="FFF18700"/>
      <name val="Calibri"/>
      <family val="2"/>
      <scheme val="minor"/>
    </font>
    <font>
      <b/>
      <sz val="11"/>
      <color rgb="FFF18700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i/>
      <sz val="10"/>
      <color rgb="FF4CBDCC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sz val="11"/>
      <color rgb="FFD0491A"/>
      <name val="Calibri"/>
      <family val="2"/>
      <scheme val="minor"/>
    </font>
    <font>
      <b/>
      <sz val="14"/>
      <color rgb="FFD0491A"/>
      <name val="Calibri"/>
      <family val="2"/>
      <scheme val="minor"/>
    </font>
    <font>
      <b/>
      <sz val="20"/>
      <color rgb="FFD0491A"/>
      <name val="Calibri"/>
      <family val="2"/>
      <scheme val="minor"/>
    </font>
    <font>
      <b/>
      <sz val="12"/>
      <color rgb="FFD0491A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D0491A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6"/>
      <name val="Calibri"/>
      <family val="2"/>
      <scheme val="minor"/>
    </font>
    <font>
      <b/>
      <sz val="20"/>
      <color rgb="FFD0491A"/>
      <name val="Arial"/>
      <family val="2"/>
    </font>
    <font>
      <b/>
      <i/>
      <sz val="14"/>
      <color rgb="FFD0491A"/>
      <name val="Arial"/>
      <family val="2"/>
    </font>
    <font>
      <b/>
      <i/>
      <sz val="14"/>
      <color rgb="FFD0491A"/>
      <name val="Times New Roman"/>
      <family val="1"/>
    </font>
    <font>
      <b/>
      <sz val="14"/>
      <color rgb="FFD0491A"/>
      <name val="Arial"/>
      <family val="2"/>
    </font>
    <font>
      <b/>
      <i/>
      <sz val="14"/>
      <color theme="0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sz val="16"/>
      <color rgb="FFD0491A"/>
      <name val="Arial"/>
      <family val="2"/>
    </font>
    <font>
      <b/>
      <sz val="14"/>
      <color rgb="FFD0491A"/>
      <name val="Times New Roman"/>
      <family val="1"/>
    </font>
    <font>
      <b/>
      <vertAlign val="superscript"/>
      <sz val="14"/>
      <color rgb="FFD0491A"/>
      <name val="Calibri"/>
      <family val="2"/>
      <scheme val="minor"/>
    </font>
    <font>
      <i/>
      <sz val="9"/>
      <color rgb="FFF18700"/>
      <name val="Calibri"/>
      <family val="2"/>
      <scheme val="minor"/>
    </font>
    <font>
      <b/>
      <i/>
      <sz val="14"/>
      <color rgb="FFC00000"/>
      <name val="Arial"/>
      <family val="2"/>
    </font>
    <font>
      <b/>
      <sz val="16"/>
      <color rgb="FFD0491A"/>
      <name val="Calibri"/>
      <family val="2"/>
      <scheme val="minor"/>
    </font>
    <font>
      <i/>
      <sz val="12"/>
      <color theme="1"/>
      <name val="Arial"/>
      <family val="2"/>
    </font>
    <font>
      <sz val="11"/>
      <color rgb="FFED643B"/>
      <name val="Wingdings"/>
      <charset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u/>
      <sz val="11"/>
      <color rgb="FFD0491A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6"/>
      <color rgb="FF000000"/>
      <name val="Calibri"/>
      <scheme val="minor"/>
    </font>
    <font>
      <b/>
      <vertAlign val="superscript"/>
      <sz val="16"/>
      <color rgb="FF000000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87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6D"/>
        <bgColor indexed="64"/>
      </patternFill>
    </fill>
    <fill>
      <patternFill patternType="solid">
        <fgColor rgb="FFD0491A"/>
        <bgColor indexed="64"/>
      </patternFill>
    </fill>
  </fills>
  <borders count="8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9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4" xfId="0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3" fontId="6" fillId="0" borderId="7" xfId="0" applyNumberFormat="1" applyFont="1" applyBorder="1" applyAlignment="1">
      <alignment vertical="center" wrapText="1"/>
    </xf>
    <xf numFmtId="0" fontId="7" fillId="0" borderId="2" xfId="0" applyFont="1" applyBorder="1"/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2" fillId="0" borderId="2" xfId="0" applyFont="1" applyBorder="1"/>
    <xf numFmtId="0" fontId="9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9" fontId="6" fillId="3" borderId="7" xfId="1" applyFont="1" applyFill="1" applyBorder="1" applyAlignment="1" applyProtection="1">
      <alignment horizontal="center" vertical="center" wrapText="1"/>
      <protection hidden="1"/>
    </xf>
    <xf numFmtId="0" fontId="0" fillId="0" borderId="5" xfId="0" applyBorder="1"/>
    <xf numFmtId="0" fontId="0" fillId="0" borderId="24" xfId="0" applyBorder="1"/>
    <xf numFmtId="0" fontId="12" fillId="3" borderId="7" xfId="0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 wrapText="1"/>
    </xf>
    <xf numFmtId="49" fontId="15" fillId="2" borderId="17" xfId="2" applyNumberFormat="1" applyFont="1" applyFill="1" applyBorder="1" applyAlignment="1">
      <alignment horizontal="center" vertical="center" wrapText="1"/>
    </xf>
    <xf numFmtId="49" fontId="11" fillId="3" borderId="29" xfId="2" applyNumberFormat="1" applyFont="1" applyFill="1" applyBorder="1" applyAlignment="1">
      <alignment horizontal="center" vertical="center" wrapText="1"/>
    </xf>
    <xf numFmtId="49" fontId="11" fillId="4" borderId="30" xfId="2" applyNumberFormat="1" applyFont="1" applyFill="1" applyBorder="1" applyAlignment="1">
      <alignment horizontal="center" vertical="center" wrapText="1"/>
    </xf>
    <xf numFmtId="9" fontId="15" fillId="3" borderId="31" xfId="1" applyFont="1" applyFill="1" applyBorder="1" applyAlignment="1" applyProtection="1">
      <alignment horizontal="center" vertical="center" wrapText="1"/>
      <protection locked="0"/>
    </xf>
    <xf numFmtId="49" fontId="15" fillId="2" borderId="15" xfId="2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8" fillId="0" borderId="0" xfId="0" applyFont="1"/>
    <xf numFmtId="0" fontId="6" fillId="0" borderId="0" xfId="0" applyFont="1"/>
    <xf numFmtId="0" fontId="6" fillId="0" borderId="1" xfId="0" applyFont="1" applyBorder="1"/>
    <xf numFmtId="0" fontId="17" fillId="0" borderId="28" xfId="0" applyFont="1" applyBorder="1" applyAlignment="1">
      <alignment vertical="center" wrapText="1"/>
    </xf>
    <xf numFmtId="0" fontId="17" fillId="0" borderId="24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0" xfId="0" applyFont="1"/>
    <xf numFmtId="0" fontId="17" fillId="0" borderId="2" xfId="0" applyFont="1" applyBorder="1"/>
    <xf numFmtId="0" fontId="17" fillId="0" borderId="1" xfId="0" applyFont="1" applyBorder="1"/>
    <xf numFmtId="0" fontId="6" fillId="0" borderId="6" xfId="0" applyFont="1" applyBorder="1"/>
    <xf numFmtId="0" fontId="19" fillId="0" borderId="4" xfId="0" applyFont="1" applyBorder="1"/>
    <xf numFmtId="0" fontId="20" fillId="0" borderId="1" xfId="0" applyFont="1" applyBorder="1"/>
    <xf numFmtId="0" fontId="8" fillId="9" borderId="9" xfId="0" applyFont="1" applyFill="1" applyBorder="1" applyAlignment="1">
      <alignment horizontal="center" vertical="center" wrapText="1"/>
    </xf>
    <xf numFmtId="0" fontId="0" fillId="0" borderId="10" xfId="0" applyBorder="1"/>
    <xf numFmtId="49" fontId="11" fillId="4" borderId="44" xfId="2" applyNumberFormat="1" applyFont="1" applyFill="1" applyBorder="1" applyAlignment="1">
      <alignment horizontal="center" vertical="center" wrapText="1"/>
    </xf>
    <xf numFmtId="165" fontId="15" fillId="2" borderId="18" xfId="4" applyNumberFormat="1" applyFont="1" applyFill="1" applyBorder="1" applyAlignment="1" applyProtection="1">
      <alignment horizontal="center" vertical="center" wrapText="1"/>
      <protection locked="0"/>
    </xf>
    <xf numFmtId="165" fontId="11" fillId="3" borderId="29" xfId="2" applyNumberFormat="1" applyFont="1" applyFill="1" applyBorder="1" applyAlignment="1" applyProtection="1">
      <alignment vertical="center" wrapText="1"/>
      <protection locked="0"/>
    </xf>
    <xf numFmtId="49" fontId="11" fillId="4" borderId="29" xfId="2" applyNumberFormat="1" applyFont="1" applyFill="1" applyBorder="1" applyAlignment="1">
      <alignment horizontal="center" vertical="center" wrapText="1"/>
    </xf>
    <xf numFmtId="49" fontId="11" fillId="4" borderId="31" xfId="2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 shrinkToFit="1"/>
    </xf>
    <xf numFmtId="49" fontId="15" fillId="0" borderId="13" xfId="2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2" borderId="14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5" xfId="2" applyNumberFormat="1" applyFont="1" applyFill="1" applyBorder="1" applyAlignment="1">
      <alignment horizontal="left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Border="1" applyAlignment="1">
      <alignment vertical="center"/>
    </xf>
    <xf numFmtId="49" fontId="15" fillId="2" borderId="15" xfId="0" applyNumberFormat="1" applyFont="1" applyFill="1" applyBorder="1" applyAlignment="1">
      <alignment horizontal="center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49" fontId="15" fillId="2" borderId="1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25" xfId="2" applyNumberFormat="1" applyFont="1" applyFill="1" applyBorder="1" applyAlignment="1">
      <alignment horizontal="left" vertical="center" wrapText="1"/>
    </xf>
    <xf numFmtId="49" fontId="15" fillId="2" borderId="25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5" xfId="4" applyNumberFormat="1" applyFont="1" applyFill="1" applyBorder="1" applyAlignment="1" applyProtection="1">
      <alignment horizontal="center" vertical="center" wrapText="1"/>
      <protection locked="0"/>
    </xf>
    <xf numFmtId="167" fontId="15" fillId="2" borderId="14" xfId="2" applyNumberFormat="1" applyFont="1" applyFill="1" applyBorder="1" applyAlignment="1">
      <alignment horizontal="center" vertical="center" wrapText="1"/>
    </xf>
    <xf numFmtId="0" fontId="15" fillId="8" borderId="22" xfId="2" applyFont="1" applyFill="1" applyBorder="1" applyAlignment="1">
      <alignment horizontal="left" vertical="center" wrapText="1"/>
    </xf>
    <xf numFmtId="0" fontId="15" fillId="8" borderId="27" xfId="0" applyFont="1" applyFill="1" applyBorder="1" applyAlignment="1">
      <alignment horizontal="center" vertical="center" wrapText="1"/>
    </xf>
    <xf numFmtId="49" fontId="15" fillId="8" borderId="27" xfId="2" applyNumberFormat="1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horizontal="center" vertical="center" wrapText="1"/>
    </xf>
    <xf numFmtId="49" fontId="15" fillId="8" borderId="22" xfId="2" applyNumberFormat="1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165" fontId="16" fillId="8" borderId="21" xfId="2" applyNumberFormat="1" applyFont="1" applyFill="1" applyBorder="1" applyAlignment="1">
      <alignment horizontal="center" vertical="center" wrapText="1"/>
    </xf>
    <xf numFmtId="165" fontId="16" fillId="8" borderId="22" xfId="3" applyNumberFormat="1" applyFont="1" applyFill="1" applyBorder="1" applyAlignment="1">
      <alignment horizontal="center" vertical="center" wrapText="1"/>
    </xf>
    <xf numFmtId="0" fontId="17" fillId="0" borderId="10" xfId="0" applyFont="1" applyBorder="1"/>
    <xf numFmtId="49" fontId="16" fillId="8" borderId="21" xfId="2" applyNumberFormat="1" applyFont="1" applyFill="1" applyBorder="1" applyAlignment="1">
      <alignment horizontal="center" vertical="center" wrapText="1"/>
    </xf>
    <xf numFmtId="49" fontId="16" fillId="8" borderId="22" xfId="2" applyNumberFormat="1" applyFont="1" applyFill="1" applyBorder="1" applyAlignment="1">
      <alignment horizontal="center" vertical="center" wrapText="1"/>
    </xf>
    <xf numFmtId="49" fontId="16" fillId="8" borderId="23" xfId="2" applyNumberFormat="1" applyFont="1" applyFill="1" applyBorder="1" applyAlignment="1">
      <alignment horizontal="center" vertical="center" wrapText="1"/>
    </xf>
    <xf numFmtId="49" fontId="16" fillId="10" borderId="35" xfId="2" applyNumberFormat="1" applyFont="1" applyFill="1" applyBorder="1" applyAlignment="1">
      <alignment horizontal="center" vertical="center" wrapText="1"/>
    </xf>
    <xf numFmtId="49" fontId="16" fillId="10" borderId="36" xfId="2" applyNumberFormat="1" applyFont="1" applyFill="1" applyBorder="1" applyAlignment="1">
      <alignment horizontal="center" vertical="center" wrapText="1"/>
    </xf>
    <xf numFmtId="49" fontId="16" fillId="10" borderId="37" xfId="2" applyNumberFormat="1" applyFont="1" applyFill="1" applyBorder="1" applyAlignment="1">
      <alignment horizontal="center" vertical="center" wrapText="1"/>
    </xf>
    <xf numFmtId="49" fontId="11" fillId="4" borderId="47" xfId="2" applyNumberFormat="1" applyFont="1" applyFill="1" applyBorder="1" applyAlignment="1">
      <alignment horizontal="center" vertical="center" wrapText="1"/>
    </xf>
    <xf numFmtId="165" fontId="11" fillId="3" borderId="36" xfId="2" applyNumberFormat="1" applyFont="1" applyFill="1" applyBorder="1" applyAlignment="1" applyProtection="1">
      <alignment vertical="center" wrapText="1"/>
      <protection locked="0"/>
    </xf>
    <xf numFmtId="0" fontId="15" fillId="0" borderId="13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49" fontId="22" fillId="8" borderId="21" xfId="2" applyNumberFormat="1" applyFont="1" applyFill="1" applyBorder="1" applyAlignment="1">
      <alignment horizontal="center" vertical="center" wrapText="1"/>
    </xf>
    <xf numFmtId="166" fontId="15" fillId="2" borderId="15" xfId="2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49" fontId="15" fillId="0" borderId="14" xfId="2" applyNumberFormat="1" applyFont="1" applyBorder="1" applyAlignment="1">
      <alignment horizontal="left" vertical="center" wrapText="1"/>
    </xf>
    <xf numFmtId="49" fontId="15" fillId="8" borderId="23" xfId="2" applyNumberFormat="1" applyFont="1" applyFill="1" applyBorder="1" applyAlignment="1">
      <alignment horizontal="center" vertical="center" wrapText="1"/>
    </xf>
    <xf numFmtId="165" fontId="16" fillId="11" borderId="35" xfId="2" applyNumberFormat="1" applyFont="1" applyFill="1" applyBorder="1" applyAlignment="1">
      <alignment horizontal="center" vertical="center" wrapText="1"/>
    </xf>
    <xf numFmtId="165" fontId="16" fillId="11" borderId="37" xfId="2" applyNumberFormat="1" applyFont="1" applyFill="1" applyBorder="1" applyAlignment="1">
      <alignment horizontal="center" vertical="center" wrapText="1"/>
    </xf>
    <xf numFmtId="165" fontId="16" fillId="8" borderId="21" xfId="3" applyNumberFormat="1" applyFont="1" applyFill="1" applyBorder="1" applyAlignment="1">
      <alignment horizontal="center" vertical="center" wrapText="1"/>
    </xf>
    <xf numFmtId="9" fontId="16" fillId="8" borderId="23" xfId="3" applyNumberFormat="1" applyFont="1" applyFill="1" applyBorder="1" applyAlignment="1">
      <alignment horizontal="center" vertical="center" wrapText="1"/>
    </xf>
    <xf numFmtId="9" fontId="15" fillId="2" borderId="20" xfId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/>
    <xf numFmtId="49" fontId="15" fillId="2" borderId="18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20" xfId="2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60" xfId="0" applyFont="1" applyBorder="1"/>
    <xf numFmtId="0" fontId="0" fillId="0" borderId="61" xfId="0" applyBorder="1" applyAlignment="1">
      <alignment vertical="center"/>
    </xf>
    <xf numFmtId="0" fontId="0" fillId="0" borderId="60" xfId="0" applyBorder="1"/>
    <xf numFmtId="0" fontId="33" fillId="0" borderId="60" xfId="0" applyFont="1" applyBorder="1" applyAlignment="1">
      <alignment vertical="center"/>
    </xf>
    <xf numFmtId="0" fontId="0" fillId="0" borderId="60" xfId="0" applyBorder="1" applyAlignment="1">
      <alignment horizontal="left" vertical="center" indent="1"/>
    </xf>
    <xf numFmtId="0" fontId="2" fillId="0" borderId="60" xfId="0" applyFont="1" applyBorder="1" applyAlignment="1">
      <alignment horizontal="left" vertical="center" indent="1"/>
    </xf>
    <xf numFmtId="0" fontId="0" fillId="0" borderId="61" xfId="0" applyBorder="1"/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left" vertical="center" indent="2"/>
    </xf>
    <xf numFmtId="0" fontId="2" fillId="0" borderId="60" xfId="0" applyFont="1" applyBorder="1" applyAlignment="1">
      <alignment horizontal="left" vertical="center" indent="2"/>
    </xf>
    <xf numFmtId="0" fontId="0" fillId="0" borderId="62" xfId="0" applyBorder="1" applyAlignment="1">
      <alignment horizontal="left" vertical="center" indent="2"/>
    </xf>
    <xf numFmtId="0" fontId="0" fillId="0" borderId="63" xfId="0" applyBorder="1"/>
    <xf numFmtId="0" fontId="0" fillId="0" borderId="64" xfId="0" applyBorder="1"/>
    <xf numFmtId="0" fontId="0" fillId="0" borderId="65" xfId="0" applyBorder="1" applyAlignment="1">
      <alignment vertical="center"/>
    </xf>
    <xf numFmtId="0" fontId="0" fillId="0" borderId="64" xfId="0" applyBorder="1" applyAlignment="1">
      <alignment horizontal="left" vertical="center" indent="1"/>
    </xf>
    <xf numFmtId="0" fontId="0" fillId="0" borderId="65" xfId="0" applyBorder="1"/>
    <xf numFmtId="0" fontId="2" fillId="0" borderId="2" xfId="0" applyFont="1" applyBorder="1"/>
    <xf numFmtId="0" fontId="38" fillId="0" borderId="4" xfId="0" applyFont="1" applyBorder="1"/>
    <xf numFmtId="0" fontId="0" fillId="2" borderId="70" xfId="0" applyFill="1" applyBorder="1"/>
    <xf numFmtId="0" fontId="0" fillId="2" borderId="0" xfId="0" applyFill="1"/>
    <xf numFmtId="0" fontId="0" fillId="2" borderId="71" xfId="0" applyFill="1" applyBorder="1"/>
    <xf numFmtId="0" fontId="0" fillId="2" borderId="70" xfId="0" applyFill="1" applyBorder="1" applyAlignment="1">
      <alignment horizontal="left" vertical="center" indent="1"/>
    </xf>
    <xf numFmtId="0" fontId="2" fillId="2" borderId="70" xfId="0" applyFont="1" applyFill="1" applyBorder="1" applyAlignment="1">
      <alignment horizontal="left" vertical="center" indent="1"/>
    </xf>
    <xf numFmtId="0" fontId="31" fillId="0" borderId="1" xfId="0" applyFont="1" applyBorder="1"/>
    <xf numFmtId="0" fontId="50" fillId="0" borderId="1" xfId="0" applyFont="1" applyBorder="1"/>
    <xf numFmtId="0" fontId="0" fillId="0" borderId="15" xfId="0" applyBorder="1" applyAlignment="1">
      <alignment horizontal="center" vertical="center"/>
    </xf>
    <xf numFmtId="165" fontId="16" fillId="8" borderId="73" xfId="2" applyNumberFormat="1" applyFont="1" applyFill="1" applyBorder="1" applyAlignment="1">
      <alignment horizontal="center" vertical="center" wrapText="1"/>
    </xf>
    <xf numFmtId="1" fontId="15" fillId="2" borderId="25" xfId="2" applyNumberFormat="1" applyFont="1" applyFill="1" applyBorder="1" applyAlignment="1">
      <alignment horizontal="center" vertical="center" wrapText="1"/>
    </xf>
    <xf numFmtId="49" fontId="15" fillId="8" borderId="45" xfId="2" applyNumberFormat="1" applyFont="1" applyFill="1" applyBorder="1" applyAlignment="1">
      <alignment horizontal="center" vertical="center" wrapText="1"/>
    </xf>
    <xf numFmtId="49" fontId="15" fillId="8" borderId="75" xfId="2" applyNumberFormat="1" applyFont="1" applyFill="1" applyBorder="1" applyAlignment="1">
      <alignment horizontal="center" vertical="center" wrapText="1"/>
    </xf>
    <xf numFmtId="167" fontId="15" fillId="2" borderId="32" xfId="2" applyNumberFormat="1" applyFont="1" applyFill="1" applyBorder="1" applyAlignment="1">
      <alignment horizontal="center" vertical="center" wrapText="1"/>
    </xf>
    <xf numFmtId="49" fontId="15" fillId="2" borderId="34" xfId="2" applyNumberFormat="1" applyFont="1" applyFill="1" applyBorder="1" applyAlignment="1">
      <alignment horizontal="center" vertical="center" wrapText="1"/>
    </xf>
    <xf numFmtId="167" fontId="15" fillId="2" borderId="76" xfId="2" applyNumberFormat="1" applyFont="1" applyFill="1" applyBorder="1" applyAlignment="1">
      <alignment horizontal="center" vertical="center" wrapText="1"/>
    </xf>
    <xf numFmtId="49" fontId="15" fillId="2" borderId="19" xfId="2" applyNumberFormat="1" applyFont="1" applyFill="1" applyBorder="1" applyAlignment="1">
      <alignment horizontal="center" vertical="center" wrapText="1"/>
    </xf>
    <xf numFmtId="49" fontId="11" fillId="4" borderId="35" xfId="2" applyNumberFormat="1" applyFont="1" applyFill="1" applyBorder="1" applyAlignment="1">
      <alignment horizontal="center" vertical="center" wrapText="1"/>
    </xf>
    <xf numFmtId="49" fontId="11" fillId="4" borderId="37" xfId="2" applyNumberFormat="1" applyFont="1" applyFill="1" applyBorder="1" applyAlignment="1">
      <alignment horizontal="center" vertical="center" wrapText="1"/>
    </xf>
    <xf numFmtId="165" fontId="16" fillId="8" borderId="49" xfId="2" applyNumberFormat="1" applyFont="1" applyFill="1" applyBorder="1" applyAlignment="1">
      <alignment horizontal="center" vertical="center" wrapText="1"/>
    </xf>
    <xf numFmtId="167" fontId="15" fillId="2" borderId="56" xfId="2" applyNumberFormat="1" applyFont="1" applyFill="1" applyBorder="1" applyAlignment="1">
      <alignment horizontal="center" vertical="center" wrapText="1"/>
    </xf>
    <xf numFmtId="49" fontId="15" fillId="2" borderId="34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4" applyNumberFormat="1" applyFont="1" applyFill="1" applyBorder="1" applyAlignment="1" applyProtection="1">
      <alignment horizontal="center" vertical="center" wrapText="1"/>
      <protection locked="0"/>
    </xf>
    <xf numFmtId="167" fontId="15" fillId="2" borderId="35" xfId="2" applyNumberFormat="1" applyFont="1" applyFill="1" applyBorder="1" applyAlignment="1">
      <alignment horizontal="center" vertical="center" wrapText="1"/>
    </xf>
    <xf numFmtId="49" fontId="15" fillId="2" borderId="37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7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4" fillId="0" borderId="2" xfId="0" applyFont="1" applyBorder="1" applyAlignment="1">
      <alignment vertical="center" wrapText="1"/>
    </xf>
    <xf numFmtId="0" fontId="60" fillId="0" borderId="2" xfId="0" applyFont="1" applyBorder="1" applyAlignment="1">
      <alignment vertical="center"/>
    </xf>
    <xf numFmtId="0" fontId="60" fillId="0" borderId="1" xfId="0" applyFont="1" applyBorder="1" applyAlignment="1">
      <alignment vertical="center"/>
    </xf>
    <xf numFmtId="165" fontId="16" fillId="8" borderId="49" xfId="3" applyNumberFormat="1" applyFont="1" applyFill="1" applyBorder="1" applyAlignment="1">
      <alignment horizontal="center" vertical="center" wrapText="1"/>
    </xf>
    <xf numFmtId="165" fontId="15" fillId="2" borderId="74" xfId="4" applyNumberFormat="1" applyFont="1" applyFill="1" applyBorder="1" applyAlignment="1" applyProtection="1">
      <alignment horizontal="center" vertical="center" wrapText="1"/>
      <protection locked="0"/>
    </xf>
    <xf numFmtId="165" fontId="15" fillId="2" borderId="56" xfId="4" applyNumberFormat="1" applyFont="1" applyFill="1" applyBorder="1" applyAlignment="1" applyProtection="1">
      <alignment horizontal="center" vertical="center" wrapText="1"/>
      <protection locked="0"/>
    </xf>
    <xf numFmtId="165" fontId="11" fillId="3" borderId="68" xfId="2" applyNumberFormat="1" applyFont="1" applyFill="1" applyBorder="1" applyAlignment="1" applyProtection="1">
      <alignment vertical="center" wrapText="1"/>
      <protection locked="0"/>
    </xf>
    <xf numFmtId="49" fontId="11" fillId="4" borderId="55" xfId="2" applyNumberFormat="1" applyFont="1" applyFill="1" applyBorder="1" applyAlignment="1">
      <alignment horizontal="center" vertical="center" wrapText="1"/>
    </xf>
    <xf numFmtId="165" fontId="11" fillId="3" borderId="58" xfId="2" applyNumberFormat="1" applyFont="1" applyFill="1" applyBorder="1" applyAlignment="1" applyProtection="1">
      <alignment vertical="center" wrapText="1"/>
      <protection locked="0"/>
    </xf>
    <xf numFmtId="165" fontId="11" fillId="3" borderId="53" xfId="2" applyNumberFormat="1" applyFont="1" applyFill="1" applyBorder="1" applyAlignment="1" applyProtection="1">
      <alignment vertical="center" wrapText="1"/>
      <protection locked="0"/>
    </xf>
    <xf numFmtId="0" fontId="32" fillId="3" borderId="52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0" fillId="0" borderId="57" xfId="0" applyBorder="1" applyAlignment="1">
      <alignment horizontal="left" vertical="center"/>
    </xf>
    <xf numFmtId="0" fontId="0" fillId="0" borderId="8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32" fillId="3" borderId="46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55" fillId="0" borderId="80" xfId="0" applyFont="1" applyBorder="1" applyAlignment="1">
      <alignment horizontal="left" vertical="center"/>
    </xf>
    <xf numFmtId="0" fontId="54" fillId="0" borderId="77" xfId="0" applyFont="1" applyBorder="1" applyAlignment="1">
      <alignment horizontal="left" vertical="center"/>
    </xf>
    <xf numFmtId="0" fontId="57" fillId="0" borderId="81" xfId="0" applyFont="1" applyBorder="1" applyAlignment="1">
      <alignment horizontal="left" wrapText="1"/>
    </xf>
    <xf numFmtId="0" fontId="57" fillId="0" borderId="78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35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61" fillId="0" borderId="81" xfId="5" applyFont="1" applyBorder="1" applyAlignment="1">
      <alignment horizontal="center" vertical="center" wrapText="1"/>
    </xf>
    <xf numFmtId="0" fontId="61" fillId="0" borderId="78" xfId="5" applyFont="1" applyBorder="1" applyAlignment="1">
      <alignment horizontal="center" vertical="center" wrapText="1"/>
    </xf>
    <xf numFmtId="0" fontId="34" fillId="12" borderId="66" xfId="0" applyFont="1" applyFill="1" applyBorder="1" applyAlignment="1">
      <alignment horizontal="center" vertical="center" wrapText="1"/>
    </xf>
    <xf numFmtId="0" fontId="34" fillId="12" borderId="67" xfId="0" applyFont="1" applyFill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0" borderId="8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2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49" fontId="11" fillId="6" borderId="32" xfId="2" applyNumberFormat="1" applyFont="1" applyFill="1" applyBorder="1" applyAlignment="1">
      <alignment horizontal="center" vertical="center" wrapText="1"/>
    </xf>
    <xf numFmtId="49" fontId="11" fillId="6" borderId="35" xfId="2" applyNumberFormat="1" applyFont="1" applyFill="1" applyBorder="1" applyAlignment="1">
      <alignment horizontal="center" vertical="center" wrapText="1"/>
    </xf>
    <xf numFmtId="49" fontId="16" fillId="6" borderId="33" xfId="2" applyNumberFormat="1" applyFont="1" applyFill="1" applyBorder="1" applyAlignment="1">
      <alignment horizontal="center" vertical="center" wrapText="1"/>
    </xf>
    <xf numFmtId="49" fontId="16" fillId="6" borderId="36" xfId="2" applyNumberFormat="1" applyFont="1" applyFill="1" applyBorder="1" applyAlignment="1">
      <alignment horizontal="center" vertical="center" wrapText="1"/>
    </xf>
    <xf numFmtId="49" fontId="16" fillId="10" borderId="32" xfId="2" applyNumberFormat="1" applyFont="1" applyFill="1" applyBorder="1" applyAlignment="1">
      <alignment horizontal="center" vertical="center" wrapText="1"/>
    </xf>
    <xf numFmtId="49" fontId="16" fillId="10" borderId="33" xfId="2" applyNumberFormat="1" applyFont="1" applyFill="1" applyBorder="1" applyAlignment="1">
      <alignment horizontal="center" vertical="center" wrapText="1"/>
    </xf>
    <xf numFmtId="49" fontId="16" fillId="10" borderId="34" xfId="2" applyNumberFormat="1" applyFont="1" applyFill="1" applyBorder="1" applyAlignment="1">
      <alignment horizontal="center" vertical="center" wrapText="1"/>
    </xf>
    <xf numFmtId="49" fontId="16" fillId="10" borderId="38" xfId="2" applyNumberFormat="1" applyFont="1" applyFill="1" applyBorder="1" applyAlignment="1">
      <alignment horizontal="center" vertical="center" wrapText="1"/>
    </xf>
    <xf numFmtId="49" fontId="16" fillId="10" borderId="39" xfId="2" applyNumberFormat="1" applyFont="1" applyFill="1" applyBorder="1" applyAlignment="1">
      <alignment horizontal="center" vertical="center" wrapText="1"/>
    </xf>
    <xf numFmtId="49" fontId="16" fillId="10" borderId="41" xfId="2" applyNumberFormat="1" applyFont="1" applyFill="1" applyBorder="1" applyAlignment="1">
      <alignment horizontal="center" vertical="center" wrapText="1"/>
    </xf>
    <xf numFmtId="49" fontId="16" fillId="7" borderId="33" xfId="2" applyNumberFormat="1" applyFont="1" applyFill="1" applyBorder="1" applyAlignment="1">
      <alignment horizontal="center" vertical="center" wrapText="1"/>
    </xf>
    <xf numFmtId="49" fontId="16" fillId="7" borderId="36" xfId="2" applyNumberFormat="1" applyFont="1" applyFill="1" applyBorder="1" applyAlignment="1">
      <alignment horizontal="center" vertical="center" wrapText="1"/>
    </xf>
    <xf numFmtId="165" fontId="16" fillId="5" borderId="35" xfId="4" applyNumberFormat="1" applyFont="1" applyFill="1" applyBorder="1" applyAlignment="1">
      <alignment horizontal="center" vertical="center" wrapText="1"/>
    </xf>
    <xf numFmtId="165" fontId="16" fillId="5" borderId="37" xfId="4" applyNumberFormat="1" applyFont="1" applyFill="1" applyBorder="1" applyAlignment="1">
      <alignment horizontal="center" vertical="center" wrapText="1"/>
    </xf>
    <xf numFmtId="49" fontId="16" fillId="7" borderId="34" xfId="2" applyNumberFormat="1" applyFont="1" applyFill="1" applyBorder="1" applyAlignment="1">
      <alignment horizontal="center" vertical="center" wrapText="1"/>
    </xf>
    <xf numFmtId="49" fontId="16" fillId="7" borderId="37" xfId="2" applyNumberFormat="1" applyFont="1" applyFill="1" applyBorder="1" applyAlignment="1">
      <alignment horizontal="center" vertical="center" wrapText="1"/>
    </xf>
    <xf numFmtId="165" fontId="16" fillId="5" borderId="52" xfId="2" applyNumberFormat="1" applyFont="1" applyFill="1" applyBorder="1" applyAlignment="1">
      <alignment horizontal="center" vertical="center" wrapText="1"/>
    </xf>
    <xf numFmtId="165" fontId="16" fillId="5" borderId="53" xfId="2" applyNumberFormat="1" applyFont="1" applyFill="1" applyBorder="1" applyAlignment="1">
      <alignment horizontal="center" vertical="center" wrapText="1"/>
    </xf>
    <xf numFmtId="165" fontId="16" fillId="11" borderId="52" xfId="2" applyNumberFormat="1" applyFont="1" applyFill="1" applyBorder="1" applyAlignment="1">
      <alignment horizontal="center" vertical="center" wrapText="1"/>
    </xf>
    <xf numFmtId="165" fontId="16" fillId="11" borderId="50" xfId="2" applyNumberFormat="1" applyFont="1" applyFill="1" applyBorder="1" applyAlignment="1">
      <alignment horizontal="center" vertical="center" wrapText="1"/>
    </xf>
    <xf numFmtId="165" fontId="16" fillId="11" borderId="70" xfId="2" applyNumberFormat="1" applyFont="1" applyFill="1" applyBorder="1" applyAlignment="1">
      <alignment horizontal="center" vertical="center" wrapText="1"/>
    </xf>
    <xf numFmtId="165" fontId="16" fillId="11" borderId="71" xfId="2" applyNumberFormat="1" applyFont="1" applyFill="1" applyBorder="1" applyAlignment="1">
      <alignment horizontal="center" vertical="center" wrapText="1"/>
    </xf>
    <xf numFmtId="0" fontId="16" fillId="5" borderId="38" xfId="2" applyFont="1" applyFill="1" applyBorder="1" applyAlignment="1">
      <alignment horizontal="center" vertical="center" wrapText="1"/>
    </xf>
    <xf numFmtId="0" fontId="16" fillId="5" borderId="39" xfId="2" applyFont="1" applyFill="1" applyBorder="1" applyAlignment="1">
      <alignment horizontal="center" vertical="center" wrapText="1"/>
    </xf>
    <xf numFmtId="0" fontId="16" fillId="5" borderId="41" xfId="2" applyFont="1" applyFill="1" applyBorder="1" applyAlignment="1">
      <alignment horizontal="center" vertical="center" wrapText="1"/>
    </xf>
    <xf numFmtId="165" fontId="16" fillId="5" borderId="47" xfId="2" applyNumberFormat="1" applyFont="1" applyFill="1" applyBorder="1" applyAlignment="1">
      <alignment horizontal="center" vertical="center" wrapText="1"/>
    </xf>
    <xf numFmtId="165" fontId="16" fillId="5" borderId="48" xfId="2" applyNumberFormat="1" applyFont="1" applyFill="1" applyBorder="1" applyAlignment="1">
      <alignment horizontal="center" vertical="center" wrapText="1"/>
    </xf>
    <xf numFmtId="165" fontId="16" fillId="5" borderId="57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16" fillId="6" borderId="33" xfId="2" applyNumberFormat="1" applyFont="1" applyFill="1" applyBorder="1" applyAlignment="1">
      <alignment horizontal="center" vertical="center" wrapText="1"/>
    </xf>
    <xf numFmtId="165" fontId="16" fillId="6" borderId="36" xfId="2" applyNumberFormat="1" applyFont="1" applyFill="1" applyBorder="1" applyAlignment="1">
      <alignment horizontal="center" vertical="center" wrapText="1"/>
    </xf>
    <xf numFmtId="165" fontId="16" fillId="6" borderId="40" xfId="2" applyNumberFormat="1" applyFont="1" applyFill="1" applyBorder="1" applyAlignment="1">
      <alignment horizontal="center" vertical="center" wrapText="1"/>
    </xf>
    <xf numFmtId="165" fontId="16" fillId="6" borderId="43" xfId="2" applyNumberFormat="1" applyFont="1" applyFill="1" applyBorder="1" applyAlignment="1">
      <alignment horizontal="center" vertical="center" wrapText="1"/>
    </xf>
    <xf numFmtId="49" fontId="16" fillId="7" borderId="32" xfId="2" applyNumberFormat="1" applyFont="1" applyFill="1" applyBorder="1" applyAlignment="1">
      <alignment horizontal="center" vertical="center" wrapText="1"/>
    </xf>
    <xf numFmtId="49" fontId="16" fillId="7" borderId="35" xfId="2" applyNumberFormat="1" applyFont="1" applyFill="1" applyBorder="1" applyAlignment="1">
      <alignment horizontal="center" vertical="center" wrapText="1"/>
    </xf>
    <xf numFmtId="165" fontId="16" fillId="6" borderId="82" xfId="2" applyNumberFormat="1" applyFont="1" applyFill="1" applyBorder="1" applyAlignment="1">
      <alignment horizontal="center" vertical="center" wrapText="1"/>
    </xf>
    <xf numFmtId="165" fontId="16" fillId="6" borderId="30" xfId="2" applyNumberFormat="1" applyFont="1" applyFill="1" applyBorder="1" applyAlignment="1">
      <alignment horizontal="center" vertical="center" wrapText="1"/>
    </xf>
    <xf numFmtId="165" fontId="16" fillId="5" borderId="45" xfId="2" applyNumberFormat="1" applyFont="1" applyFill="1" applyBorder="1" applyAlignment="1">
      <alignment horizontal="center" vertical="center" wrapText="1"/>
    </xf>
    <xf numFmtId="165" fontId="16" fillId="5" borderId="29" xfId="2" applyNumberFormat="1" applyFont="1" applyFill="1" applyBorder="1" applyAlignment="1">
      <alignment horizontal="center" vertical="center" wrapText="1"/>
    </xf>
    <xf numFmtId="165" fontId="24" fillId="9" borderId="38" xfId="2" applyNumberFormat="1" applyFont="1" applyFill="1" applyBorder="1" applyAlignment="1">
      <alignment horizontal="center" vertical="center" wrapText="1"/>
    </xf>
    <xf numFmtId="165" fontId="24" fillId="9" borderId="41" xfId="2" applyNumberFormat="1" applyFont="1" applyFill="1" applyBorder="1" applyAlignment="1">
      <alignment horizontal="center" vertical="center" wrapText="1"/>
    </xf>
    <xf numFmtId="0" fontId="16" fillId="5" borderId="40" xfId="2" applyFont="1" applyFill="1" applyBorder="1" applyAlignment="1">
      <alignment horizontal="center" vertical="center" wrapText="1"/>
    </xf>
    <xf numFmtId="165" fontId="16" fillId="5" borderId="43" xfId="2" applyNumberFormat="1" applyFont="1" applyFill="1" applyBorder="1" applyAlignment="1">
      <alignment horizontal="center" vertical="center" wrapText="1"/>
    </xf>
    <xf numFmtId="0" fontId="42" fillId="12" borderId="52" xfId="0" applyFont="1" applyFill="1" applyBorder="1" applyAlignment="1">
      <alignment horizontal="center" vertical="center" wrapText="1"/>
    </xf>
    <xf numFmtId="0" fontId="42" fillId="12" borderId="69" xfId="0" applyFont="1" applyFill="1" applyBorder="1" applyAlignment="1">
      <alignment horizontal="center" vertical="center"/>
    </xf>
    <xf numFmtId="0" fontId="42" fillId="12" borderId="50" xfId="0" applyFont="1" applyFill="1" applyBorder="1" applyAlignment="1">
      <alignment horizontal="center" vertical="center"/>
    </xf>
    <xf numFmtId="0" fontId="42" fillId="12" borderId="53" xfId="0" applyFont="1" applyFill="1" applyBorder="1" applyAlignment="1">
      <alignment horizontal="center" vertical="center"/>
    </xf>
    <xf numFmtId="0" fontId="42" fillId="12" borderId="68" xfId="0" applyFont="1" applyFill="1" applyBorder="1" applyAlignment="1">
      <alignment horizontal="center" vertical="center"/>
    </xf>
    <xf numFmtId="0" fontId="42" fillId="12" borderId="51" xfId="0" applyFont="1" applyFill="1" applyBorder="1" applyAlignment="1">
      <alignment horizontal="center" vertical="center"/>
    </xf>
    <xf numFmtId="0" fontId="44" fillId="3" borderId="70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/>
    </xf>
    <xf numFmtId="0" fontId="44" fillId="3" borderId="71" xfId="0" applyFont="1" applyFill="1" applyBorder="1" applyAlignment="1">
      <alignment horizontal="center" vertical="center"/>
    </xf>
    <xf numFmtId="0" fontId="0" fillId="0" borderId="7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1" xfId="0" applyBorder="1" applyAlignment="1">
      <alignment horizontal="left"/>
    </xf>
    <xf numFmtId="0" fontId="43" fillId="3" borderId="70" xfId="0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/>
    </xf>
    <xf numFmtId="0" fontId="43" fillId="3" borderId="71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9" fontId="52" fillId="0" borderId="15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2" xfId="0" applyBorder="1" applyAlignment="1">
      <alignment horizontal="center" vertical="top"/>
    </xf>
    <xf numFmtId="0" fontId="2" fillId="2" borderId="7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1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79" xfId="0" applyFont="1" applyFill="1" applyBorder="1" applyAlignment="1">
      <alignment horizontal="center" vertical="center"/>
    </xf>
    <xf numFmtId="0" fontId="27" fillId="3" borderId="70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27" fillId="3" borderId="71" xfId="0" applyFont="1" applyFill="1" applyBorder="1" applyAlignment="1">
      <alignment horizontal="center" vertical="center"/>
    </xf>
    <xf numFmtId="0" fontId="28" fillId="3" borderId="70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71" xfId="0" applyFont="1" applyFill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6" fillId="3" borderId="71" xfId="0" applyFont="1" applyFill="1" applyBorder="1" applyAlignment="1">
      <alignment horizontal="center" vertical="center"/>
    </xf>
    <xf numFmtId="0" fontId="0" fillId="0" borderId="7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1" xfId="0" applyBorder="1" applyAlignment="1">
      <alignment horizontal="left" vertical="top"/>
    </xf>
    <xf numFmtId="0" fontId="29" fillId="0" borderId="70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7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53" xfId="0" applyFont="1" applyBorder="1" applyAlignment="1">
      <alignment horizontal="left" vertical="center" wrapText="1"/>
    </xf>
    <xf numFmtId="0" fontId="29" fillId="0" borderId="68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9" fillId="0" borderId="71" xfId="0" applyFont="1" applyBorder="1" applyAlignment="1">
      <alignment horizontal="left" vertical="top"/>
    </xf>
    <xf numFmtId="0" fontId="29" fillId="0" borderId="68" xfId="0" applyFont="1" applyBorder="1" applyAlignment="1">
      <alignment horizontal="left" vertical="top"/>
    </xf>
    <xf numFmtId="0" fontId="29" fillId="0" borderId="51" xfId="0" applyFont="1" applyBorder="1" applyAlignment="1">
      <alignment horizontal="left" vertical="top"/>
    </xf>
    <xf numFmtId="0" fontId="29" fillId="0" borderId="71" xfId="0" applyFont="1" applyBorder="1" applyAlignment="1">
      <alignment horizontal="center" vertical="top"/>
    </xf>
  </cellXfs>
  <cellStyles count="6">
    <cellStyle name="Lien hypertexte" xfId="5" builtinId="8"/>
    <cellStyle name="Milliers 2" xfId="3" xr:uid="{955A7794-9DCE-4320-81CE-4B29EE5728EB}"/>
    <cellStyle name="Monétaire 2" xfId="4" xr:uid="{CBE56849-33B7-43B3-955F-9F32C456630C}"/>
    <cellStyle name="Normal" xfId="0" builtinId="0"/>
    <cellStyle name="Normal 2" xfId="2" xr:uid="{69E371B8-3FF9-4190-AA44-EFFA62B10679}"/>
    <cellStyle name="Pourcentage" xfId="1" builtinId="5"/>
  </cellStyles>
  <dxfs count="0"/>
  <tableStyles count="0" defaultTableStyle="TableStyleMedium2" defaultPivotStyle="PivotStyleLight16"/>
  <colors>
    <mruColors>
      <color rgb="FFD0491A"/>
      <color rgb="FFFFC06D"/>
      <color rgb="FFF18700"/>
      <color rgb="FFFFFF99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sv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323850</xdr:rowOff>
    </xdr:from>
    <xdr:to>
      <xdr:col>1</xdr:col>
      <xdr:colOff>1421277</xdr:colOff>
      <xdr:row>3</xdr:row>
      <xdr:rowOff>23223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723F2A-84EF-4D34-AB15-8B2174EA9E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23850"/>
          <a:ext cx="1259352" cy="699498"/>
        </a:xfrm>
        <a:prstGeom prst="rect">
          <a:avLst/>
        </a:prstGeom>
      </xdr:spPr>
    </xdr:pic>
    <xdr:clientData/>
  </xdr:twoCellAnchor>
  <xdr:twoCellAnchor editAs="oneCell">
    <xdr:from>
      <xdr:col>1</xdr:col>
      <xdr:colOff>4943475</xdr:colOff>
      <xdr:row>7</xdr:row>
      <xdr:rowOff>66675</xdr:rowOff>
    </xdr:from>
    <xdr:to>
      <xdr:col>1</xdr:col>
      <xdr:colOff>5591175</xdr:colOff>
      <xdr:row>8</xdr:row>
      <xdr:rowOff>28575</xdr:rowOff>
    </xdr:to>
    <xdr:pic>
      <xdr:nvPicPr>
        <xdr:cNvPr id="3" name="Graphique 2" descr="Télécharger du cloud avec un remplissage uni">
          <a:extLst>
            <a:ext uri="{FF2B5EF4-FFF2-40B4-BE49-F238E27FC236}">
              <a16:creationId xmlns:a16="http://schemas.microsoft.com/office/drawing/2014/main" id="{EB87A192-2C5F-4210-BE94-9687EE8E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34000" y="3038475"/>
          <a:ext cx="64770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1578328</xdr:colOff>
      <xdr:row>0</xdr:row>
      <xdr:rowOff>74083</xdr:rowOff>
    </xdr:from>
    <xdr:to>
      <xdr:col>5</xdr:col>
      <xdr:colOff>10301</xdr:colOff>
      <xdr:row>4</xdr:row>
      <xdr:rowOff>31538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F5C09D-8B3F-4B2F-8EF0-654DA9E005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5939" y="74083"/>
          <a:ext cx="1261251" cy="6912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760132</xdr:colOff>
      <xdr:row>0</xdr:row>
      <xdr:rowOff>0</xdr:rowOff>
    </xdr:from>
    <xdr:to>
      <xdr:col>9</xdr:col>
      <xdr:colOff>3890</xdr:colOff>
      <xdr:row>3</xdr:row>
      <xdr:rowOff>9749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AD0C54-8521-41FC-A5F8-71C38DCDB8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0"/>
          <a:ext cx="1260817" cy="704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326570</xdr:colOff>
      <xdr:row>0</xdr:row>
      <xdr:rowOff>137584</xdr:rowOff>
    </xdr:from>
    <xdr:to>
      <xdr:col>19</xdr:col>
      <xdr:colOff>621816</xdr:colOff>
      <xdr:row>2</xdr:row>
      <xdr:rowOff>169122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4AC507-5F71-4756-AA16-61C96B3AAD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9153" y="137584"/>
          <a:ext cx="1194828" cy="6982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326570</xdr:colOff>
      <xdr:row>0</xdr:row>
      <xdr:rowOff>137584</xdr:rowOff>
    </xdr:from>
    <xdr:to>
      <xdr:col>22</xdr:col>
      <xdr:colOff>621816</xdr:colOff>
      <xdr:row>2</xdr:row>
      <xdr:rowOff>169122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954642-5889-4E9A-906A-238A5C8ED6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0" y="137584"/>
          <a:ext cx="1190594" cy="6887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514351</xdr:colOff>
      <xdr:row>11</xdr:row>
      <xdr:rowOff>161926</xdr:rowOff>
    </xdr:from>
    <xdr:ext cx="247649" cy="209549"/>
    <xdr:pic>
      <xdr:nvPicPr>
        <xdr:cNvPr id="4" name="Graphique 3" descr="Avertissement avec un remplissage uni">
          <a:extLst>
            <a:ext uri="{FF2B5EF4-FFF2-40B4-BE49-F238E27FC236}">
              <a16:creationId xmlns:a16="http://schemas.microsoft.com/office/drawing/2014/main" id="{8172AC7C-A1F9-4606-B998-4B84A700C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4351" y="3562351"/>
          <a:ext cx="247649" cy="2095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oupeconstructys.sharepoint.com/DD/Animation%20R&#233;seau/1%20-%20MISSIONS%202021/13-%20INVESTISSEMENT%20CFA%20-%20%20CCCA%20BTP/PROCEDURE%20DEPOT/Bench/opco2i-formulaire-2021-demande-de-subvention-c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Identité CFA"/>
      <sheetName val="Effectif accueilli"/>
      <sheetName val="Plan de financement"/>
      <sheetName val="Sections apprentissage"/>
      <sheetName val="Projets immobiliers"/>
      <sheetName val="Codes IDCC et Branches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nstructys.fr/wp-content/uploads/2024/12/Procedure-Investissements-des-CFA-202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4076-0D1A-42D0-8692-F860FB55B69D}">
  <sheetPr codeName="Feuil1">
    <pageSetUpPr fitToPage="1"/>
  </sheetPr>
  <dimension ref="A1:C95"/>
  <sheetViews>
    <sheetView tabSelected="1" topLeftCell="A31" zoomScaleNormal="100" workbookViewId="0">
      <selection activeCell="A91" sqref="A91"/>
    </sheetView>
  </sheetViews>
  <sheetFormatPr baseColWidth="10" defaultColWidth="10.85546875" defaultRowHeight="15" x14ac:dyDescent="0.25"/>
  <cols>
    <col min="1" max="1" width="5.85546875" style="1" customWidth="1"/>
    <col min="2" max="2" width="168.7109375" style="1" customWidth="1"/>
    <col min="3" max="16384" width="10.85546875" style="1"/>
  </cols>
  <sheetData>
    <row r="1" spans="1:3" ht="26.25" x14ac:dyDescent="0.25">
      <c r="A1" s="176"/>
      <c r="B1" s="176"/>
    </row>
    <row r="2" spans="1:3" ht="26.25" x14ac:dyDescent="0.25">
      <c r="A2" s="176"/>
      <c r="B2" s="176"/>
    </row>
    <row r="3" spans="1:3" ht="26.25" x14ac:dyDescent="0.25">
      <c r="A3" s="176"/>
      <c r="B3" s="176"/>
    </row>
    <row r="4" spans="1:3" ht="17.100000000000001" customHeight="1" x14ac:dyDescent="0.25">
      <c r="A4" s="176"/>
      <c r="B4" s="176"/>
    </row>
    <row r="5" spans="1:3" ht="17.100000000000001" customHeight="1" thickBot="1" x14ac:dyDescent="0.3">
      <c r="A5" s="177"/>
      <c r="B5" s="177"/>
    </row>
    <row r="6" spans="1:3" ht="75" customHeight="1" thickBot="1" x14ac:dyDescent="0.3">
      <c r="A6" s="184" t="s">
        <v>0</v>
      </c>
      <c r="B6" s="185"/>
      <c r="C6" s="2"/>
    </row>
    <row r="7" spans="1:3" ht="47.25" customHeight="1" x14ac:dyDescent="0.25">
      <c r="A7" s="186" t="s">
        <v>1</v>
      </c>
      <c r="B7" s="187"/>
      <c r="C7" s="154"/>
    </row>
    <row r="8" spans="1:3" ht="54" customHeight="1" x14ac:dyDescent="0.25">
      <c r="A8" s="188"/>
      <c r="B8" s="189"/>
      <c r="C8" s="154"/>
    </row>
    <row r="9" spans="1:3" s="156" customFormat="1" ht="37.5" customHeight="1" thickBot="1" x14ac:dyDescent="0.3">
      <c r="A9" s="182" t="s">
        <v>2</v>
      </c>
      <c r="B9" s="183"/>
      <c r="C9" s="155"/>
    </row>
    <row r="10" spans="1:3" s="13" customFormat="1" ht="26.1" customHeight="1" thickBot="1" x14ac:dyDescent="0.3">
      <c r="A10" s="170" t="s">
        <v>3</v>
      </c>
      <c r="B10" s="171"/>
      <c r="C10" s="12"/>
    </row>
    <row r="11" spans="1:3" s="13" customFormat="1" ht="23.1" customHeight="1" x14ac:dyDescent="0.25">
      <c r="A11" s="178" t="s">
        <v>4</v>
      </c>
      <c r="B11" s="179"/>
      <c r="C11" s="12"/>
    </row>
    <row r="12" spans="1:3" s="13" customFormat="1" ht="29.1" customHeight="1" x14ac:dyDescent="0.25">
      <c r="A12" s="180" t="s">
        <v>5</v>
      </c>
      <c r="B12" s="181"/>
      <c r="C12" s="12"/>
    </row>
    <row r="13" spans="1:3" s="13" customFormat="1" x14ac:dyDescent="0.25">
      <c r="A13" s="108" t="s">
        <v>6</v>
      </c>
      <c r="B13" s="109"/>
      <c r="C13" s="12"/>
    </row>
    <row r="14" spans="1:3" s="13" customFormat="1" ht="13.5" customHeight="1" thickBot="1" x14ac:dyDescent="0.3">
      <c r="A14" s="110"/>
      <c r="B14" s="109"/>
      <c r="C14" s="12"/>
    </row>
    <row r="15" spans="1:3" s="13" customFormat="1" ht="26.45" customHeight="1" thickBot="1" x14ac:dyDescent="0.3">
      <c r="A15" s="170" t="s">
        <v>7</v>
      </c>
      <c r="B15" s="171"/>
      <c r="C15" s="12"/>
    </row>
    <row r="16" spans="1:3" s="13" customFormat="1" ht="20.100000000000001" customHeight="1" x14ac:dyDescent="0.25">
      <c r="A16" s="120"/>
      <c r="B16" s="121"/>
      <c r="C16" s="12"/>
    </row>
    <row r="17" spans="1:3" s="13" customFormat="1" ht="20.100000000000001" customHeight="1" x14ac:dyDescent="0.25">
      <c r="A17" s="111" t="s">
        <v>8</v>
      </c>
      <c r="B17" s="109"/>
      <c r="C17" s="12"/>
    </row>
    <row r="18" spans="1:3" s="13" customFormat="1" ht="19.5" customHeight="1" x14ac:dyDescent="0.25">
      <c r="A18" s="110"/>
      <c r="B18" s="109"/>
      <c r="C18" s="12"/>
    </row>
    <row r="19" spans="1:3" s="13" customFormat="1" ht="20.100000000000001" customHeight="1" x14ac:dyDescent="0.25">
      <c r="A19" s="110" t="s">
        <v>9</v>
      </c>
      <c r="B19" s="109"/>
      <c r="C19" s="12"/>
    </row>
    <row r="20" spans="1:3" s="13" customFormat="1" ht="20.100000000000001" customHeight="1" x14ac:dyDescent="0.25">
      <c r="A20" s="112"/>
      <c r="B20" s="109"/>
      <c r="C20" s="12"/>
    </row>
    <row r="21" spans="1:3" s="13" customFormat="1" ht="19.5" customHeight="1" x14ac:dyDescent="0.25">
      <c r="A21" s="113" t="s">
        <v>10</v>
      </c>
      <c r="B21" s="109"/>
      <c r="C21" s="12"/>
    </row>
    <row r="22" spans="1:3" s="13" customFormat="1" ht="19.5" customHeight="1" x14ac:dyDescent="0.25">
      <c r="A22" s="113" t="s">
        <v>11</v>
      </c>
      <c r="B22" s="109"/>
      <c r="C22" s="12"/>
    </row>
    <row r="23" spans="1:3" ht="19.5" customHeight="1" x14ac:dyDescent="0.25">
      <c r="A23" s="113" t="s">
        <v>12</v>
      </c>
      <c r="B23" s="114"/>
      <c r="C23" s="2"/>
    </row>
    <row r="24" spans="1:3" ht="19.5" customHeight="1" x14ac:dyDescent="0.25">
      <c r="A24" s="113" t="s">
        <v>13</v>
      </c>
      <c r="B24" s="115"/>
      <c r="C24" s="2"/>
    </row>
    <row r="25" spans="1:3" ht="19.5" customHeight="1" x14ac:dyDescent="0.25">
      <c r="A25" s="113" t="s">
        <v>14</v>
      </c>
      <c r="B25" s="114"/>
      <c r="C25" s="2"/>
    </row>
    <row r="26" spans="1:3" s="13" customFormat="1" ht="19.5" customHeight="1" x14ac:dyDescent="0.25">
      <c r="A26" s="113" t="s">
        <v>15</v>
      </c>
      <c r="B26" s="109"/>
      <c r="C26" s="12"/>
    </row>
    <row r="27" spans="1:3" s="13" customFormat="1" ht="19.5" customHeight="1" x14ac:dyDescent="0.25">
      <c r="A27" s="113" t="s">
        <v>16</v>
      </c>
      <c r="B27" s="109"/>
      <c r="C27" s="12"/>
    </row>
    <row r="28" spans="1:3" s="13" customFormat="1" ht="19.5" customHeight="1" x14ac:dyDescent="0.25">
      <c r="A28" s="113"/>
      <c r="B28" s="109"/>
      <c r="C28" s="12"/>
    </row>
    <row r="29" spans="1:3" ht="19.5" customHeight="1" x14ac:dyDescent="0.25">
      <c r="A29" s="111" t="s">
        <v>17</v>
      </c>
      <c r="B29" s="114"/>
      <c r="C29" s="2"/>
    </row>
    <row r="30" spans="1:3" ht="19.5" customHeight="1" x14ac:dyDescent="0.25">
      <c r="A30" s="112" t="s">
        <v>18</v>
      </c>
      <c r="B30" s="114"/>
      <c r="C30" s="2"/>
    </row>
    <row r="31" spans="1:3" ht="19.5" customHeight="1" x14ac:dyDescent="0.25">
      <c r="A31" s="112" t="s">
        <v>19</v>
      </c>
      <c r="B31" s="114"/>
      <c r="C31" s="2"/>
    </row>
    <row r="32" spans="1:3" ht="19.5" customHeight="1" x14ac:dyDescent="0.25">
      <c r="A32" s="112" t="s">
        <v>20</v>
      </c>
      <c r="B32" s="114"/>
      <c r="C32" s="2"/>
    </row>
    <row r="33" spans="1:3" s="13" customFormat="1" ht="11.1" customHeight="1" thickBot="1" x14ac:dyDescent="0.3">
      <c r="A33" s="110"/>
      <c r="B33" s="109"/>
      <c r="C33" s="12"/>
    </row>
    <row r="34" spans="1:3" ht="27" thickBot="1" x14ac:dyDescent="0.3">
      <c r="A34" s="170" t="s">
        <v>21</v>
      </c>
      <c r="B34" s="171"/>
      <c r="C34" s="2"/>
    </row>
    <row r="35" spans="1:3" x14ac:dyDescent="0.25">
      <c r="A35" s="172" t="s">
        <v>22</v>
      </c>
      <c r="B35" s="173"/>
      <c r="C35" s="2"/>
    </row>
    <row r="36" spans="1:3" x14ac:dyDescent="0.25">
      <c r="A36" s="110"/>
      <c r="B36" s="114"/>
      <c r="C36" s="2"/>
    </row>
    <row r="37" spans="1:3" ht="15.75" x14ac:dyDescent="0.25">
      <c r="A37" s="111" t="s">
        <v>23</v>
      </c>
      <c r="B37" s="114"/>
      <c r="C37" s="2"/>
    </row>
    <row r="38" spans="1:3" x14ac:dyDescent="0.25">
      <c r="A38" s="112"/>
      <c r="B38" s="114"/>
      <c r="C38" s="2"/>
    </row>
    <row r="39" spans="1:3" x14ac:dyDescent="0.25">
      <c r="A39" s="113" t="s">
        <v>24</v>
      </c>
      <c r="B39" s="114"/>
      <c r="C39" s="2"/>
    </row>
    <row r="40" spans="1:3" x14ac:dyDescent="0.25">
      <c r="A40" s="112" t="s">
        <v>25</v>
      </c>
      <c r="B40" s="114"/>
      <c r="C40" s="2"/>
    </row>
    <row r="41" spans="1:3" x14ac:dyDescent="0.25">
      <c r="A41" s="113" t="s">
        <v>26</v>
      </c>
      <c r="B41" s="114"/>
      <c r="C41" s="2"/>
    </row>
    <row r="42" spans="1:3" ht="11.45" customHeight="1" x14ac:dyDescent="0.25">
      <c r="A42" s="113" t="s">
        <v>27</v>
      </c>
      <c r="B42" s="114"/>
      <c r="C42" s="2"/>
    </row>
    <row r="43" spans="1:3" x14ac:dyDescent="0.25">
      <c r="A43" s="113" t="s">
        <v>28</v>
      </c>
      <c r="B43" s="114"/>
      <c r="C43" s="2"/>
    </row>
    <row r="44" spans="1:3" x14ac:dyDescent="0.25">
      <c r="A44" s="110"/>
      <c r="B44" s="114"/>
      <c r="C44" s="2"/>
    </row>
    <row r="45" spans="1:3" x14ac:dyDescent="0.25">
      <c r="A45" s="110"/>
      <c r="B45" s="114"/>
      <c r="C45" s="2"/>
    </row>
    <row r="46" spans="1:3" x14ac:dyDescent="0.25">
      <c r="A46" s="110"/>
      <c r="B46" s="114"/>
      <c r="C46" s="2"/>
    </row>
    <row r="47" spans="1:3" ht="15.75" x14ac:dyDescent="0.25">
      <c r="A47" s="111" t="s">
        <v>29</v>
      </c>
      <c r="B47" s="114"/>
      <c r="C47" s="2"/>
    </row>
    <row r="48" spans="1:3" x14ac:dyDescent="0.25">
      <c r="A48" s="112"/>
      <c r="B48" s="114"/>
      <c r="C48" s="2"/>
    </row>
    <row r="49" spans="1:3" x14ac:dyDescent="0.25">
      <c r="A49" s="112" t="s">
        <v>30</v>
      </c>
      <c r="B49" s="114"/>
      <c r="C49" s="2"/>
    </row>
    <row r="50" spans="1:3" x14ac:dyDescent="0.25">
      <c r="A50" s="112" t="s">
        <v>31</v>
      </c>
      <c r="B50" s="114"/>
      <c r="C50" s="2"/>
    </row>
    <row r="51" spans="1:3" x14ac:dyDescent="0.25">
      <c r="A51" s="112" t="s">
        <v>32</v>
      </c>
      <c r="B51" s="114"/>
      <c r="C51" s="2"/>
    </row>
    <row r="52" spans="1:3" x14ac:dyDescent="0.25">
      <c r="A52" s="110"/>
      <c r="B52" s="114"/>
      <c r="C52" s="2"/>
    </row>
    <row r="53" spans="1:3" ht="15.75" x14ac:dyDescent="0.25">
      <c r="A53" s="111" t="s">
        <v>33</v>
      </c>
      <c r="B53" s="114"/>
      <c r="C53" s="2"/>
    </row>
    <row r="54" spans="1:3" x14ac:dyDescent="0.25">
      <c r="A54" s="112"/>
      <c r="B54" s="114"/>
      <c r="C54" s="2"/>
    </row>
    <row r="55" spans="1:3" x14ac:dyDescent="0.25">
      <c r="A55" s="113" t="s">
        <v>34</v>
      </c>
      <c r="B55" s="114"/>
      <c r="C55" s="2"/>
    </row>
    <row r="56" spans="1:3" ht="15.75" thickBot="1" x14ac:dyDescent="0.3">
      <c r="A56" s="110"/>
      <c r="B56" s="114"/>
      <c r="C56" s="2"/>
    </row>
    <row r="57" spans="1:3" ht="27" thickBot="1" x14ac:dyDescent="0.3">
      <c r="A57" s="170" t="s">
        <v>35</v>
      </c>
      <c r="B57" s="171"/>
      <c r="C57" s="2"/>
    </row>
    <row r="58" spans="1:3" x14ac:dyDescent="0.25">
      <c r="A58" s="172" t="s">
        <v>22</v>
      </c>
      <c r="B58" s="173"/>
      <c r="C58" s="2"/>
    </row>
    <row r="59" spans="1:3" x14ac:dyDescent="0.25">
      <c r="A59" s="110"/>
      <c r="B59" s="114"/>
      <c r="C59" s="2"/>
    </row>
    <row r="60" spans="1:3" ht="15.75" x14ac:dyDescent="0.25">
      <c r="A60" s="111" t="s">
        <v>23</v>
      </c>
      <c r="B60" s="114"/>
      <c r="C60" s="2"/>
    </row>
    <row r="61" spans="1:3" x14ac:dyDescent="0.25">
      <c r="A61" s="112"/>
      <c r="B61" s="114"/>
      <c r="C61" s="2"/>
    </row>
    <row r="62" spans="1:3" x14ac:dyDescent="0.25">
      <c r="A62" s="113" t="s">
        <v>36</v>
      </c>
      <c r="B62" s="114"/>
      <c r="C62" s="2"/>
    </row>
    <row r="63" spans="1:3" x14ac:dyDescent="0.25">
      <c r="A63" s="113" t="s">
        <v>37</v>
      </c>
      <c r="B63" s="114"/>
      <c r="C63" s="2"/>
    </row>
    <row r="64" spans="1:3" x14ac:dyDescent="0.25">
      <c r="A64" s="113" t="s">
        <v>38</v>
      </c>
      <c r="B64" s="114"/>
      <c r="C64" s="2"/>
    </row>
    <row r="65" spans="1:3" x14ac:dyDescent="0.25">
      <c r="A65" s="113" t="s">
        <v>39</v>
      </c>
      <c r="B65" s="114"/>
      <c r="C65" s="2"/>
    </row>
    <row r="66" spans="1:3" x14ac:dyDescent="0.25">
      <c r="A66" s="113" t="s">
        <v>40</v>
      </c>
      <c r="B66" s="114"/>
      <c r="C66" s="2"/>
    </row>
    <row r="67" spans="1:3" x14ac:dyDescent="0.25">
      <c r="A67" s="113" t="s">
        <v>41</v>
      </c>
      <c r="B67" s="114"/>
      <c r="C67" s="2"/>
    </row>
    <row r="68" spans="1:3" x14ac:dyDescent="0.25">
      <c r="A68" s="116" t="s">
        <v>42</v>
      </c>
      <c r="B68" s="114"/>
      <c r="C68" s="2"/>
    </row>
    <row r="69" spans="1:3" x14ac:dyDescent="0.25">
      <c r="A69" s="116" t="s">
        <v>43</v>
      </c>
      <c r="B69" s="114"/>
      <c r="C69" s="2"/>
    </row>
    <row r="70" spans="1:3" x14ac:dyDescent="0.25">
      <c r="A70" s="110"/>
      <c r="B70" s="114"/>
      <c r="C70" s="2"/>
    </row>
    <row r="71" spans="1:3" ht="15.75" x14ac:dyDescent="0.25">
      <c r="A71" s="111" t="s">
        <v>44</v>
      </c>
      <c r="B71" s="114"/>
      <c r="C71" s="2"/>
    </row>
    <row r="72" spans="1:3" x14ac:dyDescent="0.25">
      <c r="A72" s="112"/>
      <c r="B72" s="114"/>
      <c r="C72" s="2"/>
    </row>
    <row r="73" spans="1:3" x14ac:dyDescent="0.25">
      <c r="A73" s="112" t="s">
        <v>30</v>
      </c>
      <c r="B73" s="114"/>
      <c r="C73" s="2"/>
    </row>
    <row r="74" spans="1:3" ht="9" customHeight="1" x14ac:dyDescent="0.25">
      <c r="A74" s="112" t="s">
        <v>31</v>
      </c>
      <c r="B74" s="114"/>
      <c r="C74" s="2"/>
    </row>
    <row r="75" spans="1:3" x14ac:dyDescent="0.25">
      <c r="A75" s="112" t="s">
        <v>32</v>
      </c>
      <c r="B75" s="114"/>
      <c r="C75" s="2"/>
    </row>
    <row r="76" spans="1:3" x14ac:dyDescent="0.25">
      <c r="A76" s="112"/>
      <c r="B76" s="114"/>
      <c r="C76" s="2"/>
    </row>
    <row r="77" spans="1:3" ht="15.75" x14ac:dyDescent="0.25">
      <c r="A77" s="111" t="s">
        <v>33</v>
      </c>
      <c r="B77" s="114"/>
      <c r="C77" s="2"/>
    </row>
    <row r="78" spans="1:3" x14ac:dyDescent="0.25">
      <c r="A78" s="112"/>
      <c r="B78" s="114"/>
      <c r="C78" s="2"/>
    </row>
    <row r="79" spans="1:3" x14ac:dyDescent="0.25">
      <c r="A79" s="113" t="s">
        <v>34</v>
      </c>
      <c r="B79" s="114"/>
      <c r="C79" s="2"/>
    </row>
    <row r="80" spans="1:3" x14ac:dyDescent="0.25">
      <c r="A80" s="113" t="s">
        <v>45</v>
      </c>
      <c r="B80" s="114"/>
      <c r="C80" s="2"/>
    </row>
    <row r="81" spans="1:3" x14ac:dyDescent="0.25">
      <c r="A81" s="112" t="s">
        <v>46</v>
      </c>
      <c r="B81" s="114"/>
      <c r="C81" s="2"/>
    </row>
    <row r="82" spans="1:3" x14ac:dyDescent="0.25">
      <c r="A82" s="168"/>
      <c r="B82" s="169"/>
      <c r="C82" s="2"/>
    </row>
    <row r="83" spans="1:3" ht="28.5" customHeight="1" x14ac:dyDescent="0.25">
      <c r="A83" s="174" t="s">
        <v>47</v>
      </c>
      <c r="B83" s="175"/>
      <c r="C83" s="2"/>
    </row>
    <row r="84" spans="1:3" ht="15.75" thickBot="1" x14ac:dyDescent="0.3">
      <c r="A84" s="110"/>
      <c r="B84" s="114"/>
      <c r="C84" s="2"/>
    </row>
    <row r="85" spans="1:3" ht="26.25" x14ac:dyDescent="0.25">
      <c r="A85" s="164" t="s">
        <v>48</v>
      </c>
      <c r="B85" s="165"/>
      <c r="C85" s="2"/>
    </row>
    <row r="86" spans="1:3" ht="55.5" customHeight="1" thickBot="1" x14ac:dyDescent="0.3">
      <c r="A86" s="166" t="s">
        <v>49</v>
      </c>
      <c r="B86" s="167"/>
      <c r="C86" s="2"/>
    </row>
    <row r="87" spans="1:3" s="107" customFormat="1" ht="27" thickBot="1" x14ac:dyDescent="0.3">
      <c r="A87" s="170" t="s">
        <v>50</v>
      </c>
      <c r="B87" s="171"/>
      <c r="C87" s="124"/>
    </row>
    <row r="88" spans="1:3" x14ac:dyDescent="0.25">
      <c r="A88" s="122"/>
      <c r="B88" s="123"/>
      <c r="C88" s="2"/>
    </row>
    <row r="89" spans="1:3" ht="27.75" customHeight="1" x14ac:dyDescent="0.25">
      <c r="A89" s="112" t="s">
        <v>51</v>
      </c>
      <c r="B89" s="114"/>
      <c r="C89" s="2"/>
    </row>
    <row r="90" spans="1:3" ht="27.75" customHeight="1" x14ac:dyDescent="0.25">
      <c r="A90" s="117" t="s">
        <v>52</v>
      </c>
      <c r="B90" s="114"/>
      <c r="C90" s="2"/>
    </row>
    <row r="91" spans="1:3" ht="27.75" customHeight="1" x14ac:dyDescent="0.25">
      <c r="A91" s="117" t="s">
        <v>53</v>
      </c>
      <c r="B91" s="114"/>
      <c r="C91" s="2"/>
    </row>
    <row r="92" spans="1:3" ht="27.75" customHeight="1" x14ac:dyDescent="0.25">
      <c r="A92" s="112" t="s">
        <v>54</v>
      </c>
      <c r="B92" s="114"/>
      <c r="C92" s="2"/>
    </row>
    <row r="93" spans="1:3" x14ac:dyDescent="0.25">
      <c r="A93" s="116" t="s">
        <v>55</v>
      </c>
      <c r="B93" s="114"/>
      <c r="C93" s="2"/>
    </row>
    <row r="94" spans="1:3" x14ac:dyDescent="0.25">
      <c r="A94" s="116" t="s">
        <v>56</v>
      </c>
      <c r="B94" s="114"/>
      <c r="C94" s="2"/>
    </row>
    <row r="95" spans="1:3" ht="15.75" thickBot="1" x14ac:dyDescent="0.3">
      <c r="A95" s="118" t="s">
        <v>57</v>
      </c>
      <c r="B95" s="119"/>
      <c r="C95" s="2"/>
    </row>
  </sheetData>
  <mergeCells count="22">
    <mergeCell ref="A87:B87"/>
    <mergeCell ref="A35:B35"/>
    <mergeCell ref="A58:B58"/>
    <mergeCell ref="A83:B83"/>
    <mergeCell ref="A1:B1"/>
    <mergeCell ref="A2:B2"/>
    <mergeCell ref="A3:B3"/>
    <mergeCell ref="A4:B4"/>
    <mergeCell ref="A5:B5"/>
    <mergeCell ref="A11:B11"/>
    <mergeCell ref="A12:B12"/>
    <mergeCell ref="A9:B9"/>
    <mergeCell ref="A6:B6"/>
    <mergeCell ref="A7:B7"/>
    <mergeCell ref="A10:B10"/>
    <mergeCell ref="A8:B8"/>
    <mergeCell ref="A85:B85"/>
    <mergeCell ref="A86:B86"/>
    <mergeCell ref="A82:B82"/>
    <mergeCell ref="A15:B15"/>
    <mergeCell ref="A34:B34"/>
    <mergeCell ref="A57:B57"/>
  </mergeCells>
  <hyperlinks>
    <hyperlink ref="A9:B9" r:id="rId1" display="Procédure à télécharger ici" xr:uid="{F2F86F2E-76A2-4CB9-B295-67E14CE38B3C}"/>
  </hyperlinks>
  <pageMargins left="0.70866141732283472" right="0.70866141732283472" top="0.74803149606299213" bottom="0.74803149606299213" header="0.31496062992125984" footer="0.31496062992125984"/>
  <pageSetup paperSize="9" scale="94" orientation="portrait" r:id="rId2"/>
  <headerFooter>
    <oddFooter>&amp;R&amp;F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0A0C-15B0-400F-87F0-FD4A3272C6B6}">
  <sheetPr codeName="Feuil2">
    <pageSetUpPr fitToPage="1"/>
  </sheetPr>
  <dimension ref="A6:I26"/>
  <sheetViews>
    <sheetView zoomScale="90" zoomScaleNormal="90" workbookViewId="0">
      <selection sqref="A1:XFD1048576"/>
    </sheetView>
  </sheetViews>
  <sheetFormatPr baseColWidth="10" defaultColWidth="10.85546875" defaultRowHeight="15" x14ac:dyDescent="0.25"/>
  <cols>
    <col min="1" max="1" width="23.85546875" style="1" customWidth="1"/>
    <col min="2" max="2" width="40.5703125" style="1" customWidth="1"/>
    <col min="3" max="3" width="4.140625" style="1" customWidth="1"/>
    <col min="4" max="4" width="23.5703125" style="1" customWidth="1"/>
    <col min="5" max="5" width="40.5703125" style="1" customWidth="1"/>
    <col min="6" max="16384" width="10.85546875" style="1"/>
  </cols>
  <sheetData>
    <row r="6" spans="1:9" x14ac:dyDescent="0.25">
      <c r="A6" s="132" t="s">
        <v>58</v>
      </c>
      <c r="I6" s="2"/>
    </row>
    <row r="7" spans="1:9" x14ac:dyDescent="0.25">
      <c r="A7" s="51"/>
      <c r="I7" s="2"/>
    </row>
    <row r="8" spans="1:9" ht="21" x14ac:dyDescent="0.3">
      <c r="A8" s="131" t="s">
        <v>59</v>
      </c>
      <c r="B8" s="3"/>
      <c r="C8" s="3"/>
      <c r="D8" s="131" t="s">
        <v>60</v>
      </c>
      <c r="I8" s="2"/>
    </row>
    <row r="9" spans="1:9" ht="9.9499999999999993" customHeight="1" thickBot="1" x14ac:dyDescent="0.3">
      <c r="A9" s="6"/>
      <c r="B9" s="6"/>
      <c r="I9" s="2"/>
    </row>
    <row r="10" spans="1:9" s="13" customFormat="1" ht="21" customHeight="1" thickTop="1" thickBot="1" x14ac:dyDescent="0.3">
      <c r="A10" s="18" t="s">
        <v>61</v>
      </c>
      <c r="B10" s="9"/>
      <c r="C10" s="10"/>
      <c r="D10" s="18" t="s">
        <v>62</v>
      </c>
      <c r="E10" s="9"/>
      <c r="F10" s="11"/>
      <c r="G10" s="11"/>
      <c r="H10" s="11"/>
      <c r="I10" s="12"/>
    </row>
    <row r="11" spans="1:9" s="26" customFormat="1" ht="46.5" customHeight="1" thickTop="1" thickBot="1" x14ac:dyDescent="0.3">
      <c r="A11" s="21" t="s">
        <v>63</v>
      </c>
      <c r="B11" s="22"/>
      <c r="C11" s="23"/>
      <c r="D11" s="21" t="s">
        <v>63</v>
      </c>
      <c r="E11" s="22"/>
      <c r="F11" s="24"/>
      <c r="G11" s="24"/>
      <c r="H11" s="24"/>
      <c r="I11" s="25"/>
    </row>
    <row r="12" spans="1:9" s="13" customFormat="1" ht="21" customHeight="1" thickTop="1" thickBot="1" x14ac:dyDescent="0.3">
      <c r="A12" s="19" t="s">
        <v>64</v>
      </c>
      <c r="B12" s="9"/>
      <c r="C12" s="14"/>
      <c r="D12" s="19" t="s">
        <v>64</v>
      </c>
      <c r="E12" s="9"/>
      <c r="F12" s="11"/>
      <c r="G12" s="190"/>
      <c r="H12" s="190"/>
      <c r="I12" s="12"/>
    </row>
    <row r="13" spans="1:9" s="13" customFormat="1" ht="21" customHeight="1" thickTop="1" thickBot="1" x14ac:dyDescent="0.3">
      <c r="A13" s="19" t="s">
        <v>65</v>
      </c>
      <c r="B13" s="9"/>
      <c r="C13" s="14"/>
      <c r="D13" s="19" t="s">
        <v>65</v>
      </c>
      <c r="E13" s="9"/>
      <c r="F13" s="11"/>
      <c r="G13" s="11"/>
      <c r="H13" s="11"/>
      <c r="I13" s="12"/>
    </row>
    <row r="14" spans="1:9" s="13" customFormat="1" ht="21" customHeight="1" thickTop="1" thickBot="1" x14ac:dyDescent="0.3">
      <c r="A14" s="19" t="s">
        <v>66</v>
      </c>
      <c r="B14" s="9"/>
      <c r="C14" s="14"/>
      <c r="D14" s="11"/>
      <c r="E14" s="11"/>
      <c r="F14" s="11"/>
      <c r="G14" s="11"/>
      <c r="H14" s="11"/>
      <c r="I14" s="12"/>
    </row>
    <row r="15" spans="1:9" s="13" customFormat="1" ht="21" customHeight="1" thickTop="1" x14ac:dyDescent="0.25">
      <c r="A15" s="10"/>
      <c r="B15" s="10"/>
      <c r="C15" s="10"/>
      <c r="F15" s="11"/>
      <c r="G15" s="11"/>
      <c r="H15" s="11"/>
      <c r="I15" s="12"/>
    </row>
    <row r="16" spans="1:9" x14ac:dyDescent="0.25">
      <c r="A16" s="8"/>
      <c r="B16" s="8"/>
      <c r="C16" s="4"/>
      <c r="D16" s="4"/>
      <c r="E16" s="4"/>
      <c r="F16" s="4"/>
      <c r="G16" s="4"/>
      <c r="H16" s="4"/>
      <c r="I16" s="2"/>
    </row>
    <row r="17" spans="1:9" ht="21" x14ac:dyDescent="0.3">
      <c r="A17" s="131" t="s">
        <v>67</v>
      </c>
      <c r="B17" s="5"/>
      <c r="C17" s="5"/>
      <c r="D17" s="5"/>
      <c r="E17" s="5"/>
      <c r="F17" s="4"/>
      <c r="G17" s="4"/>
      <c r="H17" s="4"/>
      <c r="I17" s="2"/>
    </row>
    <row r="18" spans="1:9" ht="9.9499999999999993" customHeight="1" thickBot="1" x14ac:dyDescent="0.3">
      <c r="A18" s="7"/>
      <c r="B18" s="7"/>
      <c r="C18" s="4"/>
      <c r="D18" s="4"/>
      <c r="E18" s="4"/>
      <c r="F18" s="4"/>
      <c r="G18" s="4"/>
      <c r="H18" s="4"/>
      <c r="I18" s="2"/>
    </row>
    <row r="19" spans="1:9" s="13" customFormat="1" ht="21" customHeight="1" thickTop="1" thickBot="1" x14ac:dyDescent="0.3">
      <c r="A19" s="19" t="s">
        <v>68</v>
      </c>
      <c r="B19" s="9"/>
      <c r="C19" s="10"/>
      <c r="D19" s="11"/>
      <c r="E19" s="11"/>
      <c r="F19" s="11"/>
      <c r="G19" s="11"/>
      <c r="H19" s="11"/>
      <c r="I19" s="12"/>
    </row>
    <row r="20" spans="1:9" s="13" customFormat="1" ht="21" customHeight="1" thickTop="1" thickBot="1" x14ac:dyDescent="0.3">
      <c r="A20" s="19" t="s">
        <v>69</v>
      </c>
      <c r="B20" s="9"/>
      <c r="C20" s="10"/>
      <c r="D20" s="11"/>
      <c r="E20" s="11"/>
      <c r="F20" s="11"/>
      <c r="G20" s="11"/>
      <c r="H20" s="11"/>
      <c r="I20" s="12"/>
    </row>
    <row r="21" spans="1:9" s="13" customFormat="1" ht="21" customHeight="1" thickTop="1" thickBot="1" x14ac:dyDescent="0.3">
      <c r="A21" s="19" t="s">
        <v>70</v>
      </c>
      <c r="B21" s="9"/>
      <c r="C21" s="10"/>
      <c r="D21" s="11"/>
      <c r="E21" s="11"/>
      <c r="F21" s="11"/>
      <c r="G21" s="11"/>
      <c r="H21" s="11"/>
      <c r="I21" s="12"/>
    </row>
    <row r="22" spans="1:9" s="13" customFormat="1" ht="21" customHeight="1" thickTop="1" thickBot="1" x14ac:dyDescent="0.3">
      <c r="A22" s="19" t="s">
        <v>71</v>
      </c>
      <c r="B22" s="9"/>
      <c r="C22" s="10"/>
      <c r="D22" s="191"/>
      <c r="E22" s="191"/>
      <c r="F22" s="11"/>
      <c r="G22" s="11"/>
      <c r="H22" s="11"/>
      <c r="I22" s="12"/>
    </row>
    <row r="23" spans="1:9" s="13" customFormat="1" ht="21" customHeight="1" thickTop="1" thickBot="1" x14ac:dyDescent="0.3">
      <c r="A23" s="19" t="s">
        <v>72</v>
      </c>
      <c r="B23" s="9" t="s">
        <v>73</v>
      </c>
      <c r="C23" s="10"/>
      <c r="D23" s="11"/>
      <c r="E23" s="11"/>
      <c r="F23" s="11"/>
      <c r="G23" s="11"/>
      <c r="H23" s="11"/>
      <c r="I23" s="12"/>
    </row>
    <row r="24" spans="1:9" s="13" customFormat="1" ht="21" customHeight="1" thickTop="1" thickBot="1" x14ac:dyDescent="0.3">
      <c r="A24" s="19" t="s">
        <v>74</v>
      </c>
      <c r="B24" s="9"/>
      <c r="C24" s="10"/>
      <c r="D24" s="11"/>
      <c r="E24" s="11"/>
      <c r="F24" s="11"/>
      <c r="G24" s="11"/>
      <c r="H24" s="11"/>
      <c r="I24" s="12"/>
    </row>
    <row r="25" spans="1:9" ht="15.75" thickTop="1" x14ac:dyDescent="0.25">
      <c r="A25" s="8"/>
      <c r="B25" s="8"/>
      <c r="C25" s="4"/>
      <c r="D25" s="4"/>
      <c r="E25" s="4"/>
      <c r="F25" s="4"/>
      <c r="G25" s="4"/>
      <c r="H25" s="4"/>
      <c r="I25" s="2"/>
    </row>
    <row r="26" spans="1:9" x14ac:dyDescent="0.25">
      <c r="I26" s="2"/>
    </row>
  </sheetData>
  <mergeCells count="2">
    <mergeCell ref="G12:H12"/>
    <mergeCell ref="D22:E2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AF97-6FD9-43A5-A69D-9667758DAD22}">
  <sheetPr codeName="Feuil3">
    <pageSetUpPr fitToPage="1"/>
  </sheetPr>
  <dimension ref="A1:J24"/>
  <sheetViews>
    <sheetView zoomScale="85" zoomScaleNormal="85" workbookViewId="0">
      <selection activeCell="H18" sqref="H18"/>
    </sheetView>
  </sheetViews>
  <sheetFormatPr baseColWidth="10" defaultColWidth="10.85546875" defaultRowHeight="15" x14ac:dyDescent="0.25"/>
  <cols>
    <col min="1" max="2" width="25.5703125" style="1" customWidth="1"/>
    <col min="3" max="3" width="20.5703125" style="1" customWidth="1"/>
    <col min="4" max="4" width="13.140625" style="1" bestFit="1" customWidth="1"/>
    <col min="5" max="5" width="20" style="1" customWidth="1"/>
    <col min="6" max="6" width="20.7109375" style="1" customWidth="1"/>
    <col min="7" max="7" width="24.85546875" style="1" customWidth="1"/>
    <col min="8" max="8" width="13" style="1" bestFit="1" customWidth="1"/>
    <col min="9" max="9" width="15.85546875" style="1" customWidth="1"/>
    <col min="10" max="16384" width="10.85546875" style="1"/>
  </cols>
  <sheetData>
    <row r="1" spans="1:10" ht="26.25" x14ac:dyDescent="0.4">
      <c r="A1" s="50" t="str">
        <f>CONCATENATE("Effectifs - ",'2- CFA'!B10," - ",'2- CFA'!E10)</f>
        <v xml:space="preserve">Effectifs -  - </v>
      </c>
      <c r="B1" s="38"/>
      <c r="C1" s="39"/>
      <c r="D1" s="39"/>
      <c r="E1" s="39"/>
    </row>
    <row r="5" spans="1:10" x14ac:dyDescent="0.25">
      <c r="A5" s="6"/>
      <c r="B5" s="6"/>
      <c r="C5" s="6"/>
      <c r="D5" s="6"/>
      <c r="E5" s="6"/>
      <c r="F5" s="6"/>
    </row>
    <row r="6" spans="1:10" x14ac:dyDescent="0.25">
      <c r="A6" s="51" t="s">
        <v>58</v>
      </c>
      <c r="G6" s="53"/>
    </row>
    <row r="7" spans="1:10" x14ac:dyDescent="0.25">
      <c r="G7" s="53"/>
    </row>
    <row r="8" spans="1:10" x14ac:dyDescent="0.25">
      <c r="A8" s="192" t="s">
        <v>75</v>
      </c>
      <c r="B8" s="193"/>
      <c r="C8" s="193"/>
      <c r="D8" s="193"/>
      <c r="E8" s="193"/>
      <c r="F8" s="193"/>
      <c r="G8" s="194"/>
    </row>
    <row r="9" spans="1:10" ht="9.9499999999999993" customHeight="1" thickBot="1" x14ac:dyDescent="0.3">
      <c r="A9" s="6"/>
      <c r="B9" s="6"/>
      <c r="C9" s="6"/>
      <c r="D9" s="6"/>
      <c r="E9" s="6"/>
      <c r="F9" s="6"/>
    </row>
    <row r="10" spans="1:10" ht="64.5" customHeight="1" thickTop="1" thickBot="1" x14ac:dyDescent="0.4">
      <c r="A10" s="199" t="s">
        <v>76</v>
      </c>
      <c r="B10" s="198"/>
      <c r="C10" s="17"/>
      <c r="E10" s="6"/>
      <c r="F10" s="199" t="s">
        <v>77</v>
      </c>
      <c r="G10" s="198"/>
    </row>
    <row r="11" spans="1:10" ht="52.5" customHeight="1" thickTop="1" thickBot="1" x14ac:dyDescent="0.3">
      <c r="A11" s="52" t="s">
        <v>78</v>
      </c>
      <c r="B11" s="52" t="s">
        <v>79</v>
      </c>
      <c r="C11" s="52" t="s">
        <v>80</v>
      </c>
      <c r="D11" s="52" t="s">
        <v>81</v>
      </c>
      <c r="E11" s="6"/>
      <c r="F11" s="52" t="s">
        <v>78</v>
      </c>
      <c r="G11" s="52" t="s">
        <v>79</v>
      </c>
      <c r="H11" s="52" t="s">
        <v>80</v>
      </c>
      <c r="I11" s="52" t="s">
        <v>81</v>
      </c>
    </row>
    <row r="12" spans="1:10" ht="27" customHeight="1" thickTop="1" thickBot="1" x14ac:dyDescent="0.3">
      <c r="A12" s="16"/>
      <c r="B12" s="16"/>
      <c r="C12" s="27" t="str">
        <f>IF(A12=0,"non connu",B12/A12)</f>
        <v>non connu</v>
      </c>
      <c r="D12" s="30" t="str">
        <f>IF(A12=0,"A déterminer",IF((B12/A12)&gt;74.9%,"Eligible","non éligible"))</f>
        <v>A déterminer</v>
      </c>
      <c r="E12" s="28"/>
      <c r="F12" s="16"/>
      <c r="G12" s="16"/>
      <c r="H12" s="27" t="str">
        <f>IF(F12=0,"non connu",G12/F12)</f>
        <v>non connu</v>
      </c>
      <c r="I12" s="30" t="str">
        <f>IF(F12=0,"A déterminer",IF((G12/F12)&gt;74.9%,"Eligible","non éligible"))</f>
        <v>A déterminer</v>
      </c>
      <c r="J12" s="2"/>
    </row>
    <row r="13" spans="1:10" ht="15.75" thickTop="1" x14ac:dyDescent="0.25">
      <c r="A13" s="15"/>
      <c r="B13" s="15"/>
      <c r="C13" s="15"/>
      <c r="D13" s="15"/>
      <c r="E13" s="6"/>
      <c r="F13" s="15"/>
      <c r="I13" s="15"/>
    </row>
    <row r="15" spans="1:10" x14ac:dyDescent="0.25">
      <c r="A15" s="195" t="s">
        <v>82</v>
      </c>
      <c r="B15" s="194"/>
      <c r="C15" s="194"/>
      <c r="D15" s="194"/>
      <c r="E15" s="194"/>
      <c r="F15" s="194"/>
      <c r="G15" s="194"/>
    </row>
    <row r="16" spans="1:10" ht="9.9499999999999993" customHeight="1" thickBot="1" x14ac:dyDescent="0.3"/>
    <row r="17" spans="1:6" ht="84.75" customHeight="1" thickTop="1" thickBot="1" x14ac:dyDescent="0.3">
      <c r="A17" s="196" t="s">
        <v>83</v>
      </c>
      <c r="B17" s="197"/>
      <c r="C17" s="198"/>
      <c r="D17" s="2"/>
      <c r="E17" s="2"/>
    </row>
    <row r="18" spans="1:6" ht="33" thickTop="1" thickBot="1" x14ac:dyDescent="0.3">
      <c r="A18" s="52" t="s">
        <v>84</v>
      </c>
      <c r="B18" s="52" t="s">
        <v>78</v>
      </c>
      <c r="C18" s="52" t="s">
        <v>79</v>
      </c>
      <c r="D18" s="52" t="s">
        <v>80</v>
      </c>
      <c r="E18" s="52" t="s">
        <v>81</v>
      </c>
    </row>
    <row r="19" spans="1:6" ht="21" customHeight="1" thickTop="1" thickBot="1" x14ac:dyDescent="0.3">
      <c r="A19" s="16"/>
      <c r="B19" s="16"/>
      <c r="C19" s="16"/>
      <c r="D19" s="27" t="str">
        <f>IF(B19=0,"non connu",C19/B19)</f>
        <v>non connu</v>
      </c>
      <c r="E19" s="30" t="str">
        <f>IF(B19=0,"A déterminer",IF((C19/B19)&gt;74.9%,"Eligible","non éligible"))</f>
        <v>A déterminer</v>
      </c>
      <c r="F19" s="20"/>
    </row>
    <row r="20" spans="1:6" ht="21" customHeight="1" thickTop="1" thickBot="1" x14ac:dyDescent="0.3">
      <c r="A20" s="16"/>
      <c r="B20" s="16"/>
      <c r="C20" s="16"/>
      <c r="D20" s="27" t="str">
        <f>IF(B20=0,"non connu",C20/B20)</f>
        <v>non connu</v>
      </c>
      <c r="E20" s="30" t="str">
        <f t="shared" ref="E20:E23" si="0">IF(B20=0,"A déterminer",IF((C20/B20)&gt;74.9%,"Eligible","non éligible"))</f>
        <v>A déterminer</v>
      </c>
      <c r="F20" s="20"/>
    </row>
    <row r="21" spans="1:6" ht="21" customHeight="1" thickTop="1" thickBot="1" x14ac:dyDescent="0.3">
      <c r="A21" s="16"/>
      <c r="B21" s="16"/>
      <c r="C21" s="16"/>
      <c r="D21" s="27" t="str">
        <f>IF(B21=0,"non connu",C21/B21)</f>
        <v>non connu</v>
      </c>
      <c r="E21" s="30" t="str">
        <f t="shared" si="0"/>
        <v>A déterminer</v>
      </c>
      <c r="F21" s="20"/>
    </row>
    <row r="22" spans="1:6" ht="21" customHeight="1" thickTop="1" thickBot="1" x14ac:dyDescent="0.3">
      <c r="A22" s="16"/>
      <c r="B22" s="16"/>
      <c r="C22" s="16"/>
      <c r="D22" s="27" t="str">
        <f>IF(B22=0,"non connu",C22/B22)</f>
        <v>non connu</v>
      </c>
      <c r="E22" s="30" t="str">
        <f t="shared" si="0"/>
        <v>A déterminer</v>
      </c>
      <c r="F22" s="20"/>
    </row>
    <row r="23" spans="1:6" ht="21" customHeight="1" thickTop="1" thickBot="1" x14ac:dyDescent="0.3">
      <c r="A23" s="16"/>
      <c r="B23" s="16"/>
      <c r="C23" s="16"/>
      <c r="D23" s="27" t="str">
        <f>IF(B23=0,"non connu",C23/B23)</f>
        <v>non connu</v>
      </c>
      <c r="E23" s="30" t="str">
        <f t="shared" si="0"/>
        <v>A déterminer</v>
      </c>
      <c r="F23" s="20"/>
    </row>
    <row r="24" spans="1:6" ht="15.75" thickTop="1" x14ac:dyDescent="0.25">
      <c r="E24" s="29"/>
      <c r="F24" s="20"/>
    </row>
  </sheetData>
  <mergeCells count="5">
    <mergeCell ref="A8:G8"/>
    <mergeCell ref="A15:G15"/>
    <mergeCell ref="A17:C17"/>
    <mergeCell ref="A10:B10"/>
    <mergeCell ref="F10:G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12C1-EF8E-42FF-BE41-A770FB5C55BE}">
  <sheetPr codeName="Feuil4">
    <pageSetUpPr fitToPage="1"/>
  </sheetPr>
  <dimension ref="A1:AB43"/>
  <sheetViews>
    <sheetView topLeftCell="B1" zoomScale="90" zoomScaleNormal="90" workbookViewId="0">
      <selection activeCell="M7" sqref="M7"/>
    </sheetView>
  </sheetViews>
  <sheetFormatPr baseColWidth="10" defaultColWidth="10.85546875" defaultRowHeight="14.25" outlineLevelCol="1" x14ac:dyDescent="0.2"/>
  <cols>
    <col min="1" max="1" width="11.42578125" style="40" customWidth="1"/>
    <col min="2" max="2" width="36.42578125" style="40" customWidth="1"/>
    <col min="3" max="3" width="17.7109375" style="40" bestFit="1" customWidth="1"/>
    <col min="4" max="4" width="25.5703125" style="40" customWidth="1"/>
    <col min="5" max="5" width="22.140625" style="40" customWidth="1"/>
    <col min="6" max="6" width="19.28515625" style="40" customWidth="1"/>
    <col min="7" max="7" width="16.140625" style="40" customWidth="1"/>
    <col min="8" max="8" width="12.85546875" style="40" customWidth="1"/>
    <col min="9" max="9" width="16.5703125" style="40" customWidth="1"/>
    <col min="10" max="10" width="12.85546875" style="40" customWidth="1"/>
    <col min="11" max="11" width="16.140625" style="40" customWidth="1"/>
    <col min="12" max="12" width="14.7109375" style="40" bestFit="1" customWidth="1"/>
    <col min="13" max="13" width="15.140625" style="40" customWidth="1"/>
    <col min="14" max="14" width="19.140625" style="40" customWidth="1"/>
    <col min="15" max="18" width="10.85546875" style="40"/>
    <col min="19" max="20" width="13.42578125" style="40" customWidth="1"/>
    <col min="21" max="21" width="22.28515625" style="40" customWidth="1"/>
    <col min="22" max="23" width="10.85546875" style="40" hidden="1" customWidth="1" outlineLevel="1"/>
    <col min="24" max="24" width="22.42578125" style="40" hidden="1" customWidth="1" outlineLevel="1"/>
    <col min="25" max="26" width="10.85546875" style="40" hidden="1" customWidth="1" outlineLevel="1"/>
    <col min="27" max="27" width="24.5703125" style="40" hidden="1" customWidth="1" outlineLevel="1"/>
    <col min="28" max="28" width="0" style="40" hidden="1" customWidth="1" collapsed="1"/>
    <col min="29" max="16384" width="10.85546875" style="40"/>
  </cols>
  <sheetData>
    <row r="1" spans="1:28" s="39" customFormat="1" ht="26.25" x14ac:dyDescent="0.4">
      <c r="A1" s="125" t="str">
        <f>CONCATENATE("Demande de financement Equipements - ",'2- CFA'!B10," - ",'2- CFA'!E10)</f>
        <v xml:space="preserve">Demande de financement Equipements -  - </v>
      </c>
      <c r="B1" s="38"/>
    </row>
    <row r="2" spans="1:28" s="39" customFormat="1" ht="25.5" x14ac:dyDescent="0.35">
      <c r="B2" s="38"/>
      <c r="V2" s="228" t="s">
        <v>85</v>
      </c>
      <c r="W2" s="228"/>
      <c r="X2" s="228"/>
      <c r="Y2" s="228"/>
      <c r="Z2" s="228"/>
      <c r="AA2" s="228"/>
    </row>
    <row r="3" spans="1:28" s="39" customFormat="1" ht="25.5" x14ac:dyDescent="0.35">
      <c r="B3" s="38"/>
    </row>
    <row r="4" spans="1:28" s="37" customFormat="1" ht="39.6" customHeight="1" x14ac:dyDescent="0.2">
      <c r="A4" s="200" t="s">
        <v>86</v>
      </c>
      <c r="B4" s="202" t="s">
        <v>87</v>
      </c>
      <c r="C4" s="202" t="s">
        <v>88</v>
      </c>
      <c r="D4" s="202" t="s">
        <v>89</v>
      </c>
      <c r="E4" s="229" t="s">
        <v>90</v>
      </c>
      <c r="F4" s="235" t="s">
        <v>91</v>
      </c>
      <c r="G4" s="231" t="s">
        <v>92</v>
      </c>
      <c r="H4" s="233" t="s">
        <v>93</v>
      </c>
      <c r="I4" s="210" t="s">
        <v>94</v>
      </c>
      <c r="J4" s="214" t="s">
        <v>95</v>
      </c>
      <c r="K4" s="218" t="s">
        <v>96</v>
      </c>
      <c r="L4" s="219"/>
      <c r="M4" s="216" t="s">
        <v>97</v>
      </c>
      <c r="N4" s="222" t="s">
        <v>98</v>
      </c>
      <c r="O4" s="223"/>
      <c r="P4" s="223"/>
      <c r="Q4" s="223"/>
      <c r="R4" s="223"/>
      <c r="S4" s="223"/>
      <c r="T4" s="224"/>
      <c r="V4" s="207" t="s">
        <v>99</v>
      </c>
      <c r="W4" s="208"/>
      <c r="X4" s="209"/>
      <c r="Y4" s="204" t="s">
        <v>100</v>
      </c>
      <c r="Z4" s="205"/>
      <c r="AA4" s="206"/>
    </row>
    <row r="5" spans="1:28" s="37" customFormat="1" ht="65.45" customHeight="1" x14ac:dyDescent="0.25">
      <c r="A5" s="201"/>
      <c r="B5" s="203"/>
      <c r="C5" s="203"/>
      <c r="D5" s="203"/>
      <c r="E5" s="230"/>
      <c r="F5" s="236"/>
      <c r="G5" s="232"/>
      <c r="H5" s="234"/>
      <c r="I5" s="211"/>
      <c r="J5" s="215"/>
      <c r="K5" s="220"/>
      <c r="L5" s="221"/>
      <c r="M5" s="217"/>
      <c r="N5" s="225" t="s">
        <v>101</v>
      </c>
      <c r="O5" s="226"/>
      <c r="P5" s="227"/>
      <c r="Q5" s="226" t="s">
        <v>102</v>
      </c>
      <c r="R5" s="227"/>
      <c r="S5" s="212" t="s">
        <v>103</v>
      </c>
      <c r="T5" s="213"/>
      <c r="U5" s="104"/>
      <c r="V5" s="85" t="s">
        <v>104</v>
      </c>
      <c r="W5" s="86" t="s">
        <v>105</v>
      </c>
      <c r="X5" s="87" t="s">
        <v>106</v>
      </c>
      <c r="Y5" s="85" t="s">
        <v>104</v>
      </c>
      <c r="Z5" s="86" t="s">
        <v>107</v>
      </c>
      <c r="AA5" s="87" t="s">
        <v>106</v>
      </c>
    </row>
    <row r="6" spans="1:28" s="37" customFormat="1" ht="48" x14ac:dyDescent="0.25">
      <c r="A6" s="92" t="s">
        <v>108</v>
      </c>
      <c r="B6" s="73" t="s">
        <v>109</v>
      </c>
      <c r="C6" s="74" t="s">
        <v>110</v>
      </c>
      <c r="D6" s="74" t="s">
        <v>111</v>
      </c>
      <c r="E6" s="74" t="s">
        <v>112</v>
      </c>
      <c r="F6" s="74" t="s">
        <v>113</v>
      </c>
      <c r="G6" s="75" t="s">
        <v>114</v>
      </c>
      <c r="H6" s="76" t="s">
        <v>115</v>
      </c>
      <c r="I6" s="77" t="s">
        <v>116</v>
      </c>
      <c r="J6" s="74" t="s">
        <v>117</v>
      </c>
      <c r="K6" s="136" t="s">
        <v>115</v>
      </c>
      <c r="L6" s="137" t="s">
        <v>118</v>
      </c>
      <c r="M6" s="134">
        <v>3000</v>
      </c>
      <c r="N6" s="79" t="s">
        <v>119</v>
      </c>
      <c r="O6" s="80">
        <v>700</v>
      </c>
      <c r="P6" s="102">
        <v>0.23</v>
      </c>
      <c r="Q6" s="157">
        <v>800</v>
      </c>
      <c r="R6" s="102">
        <v>0.27</v>
      </c>
      <c r="S6" s="101">
        <v>1500</v>
      </c>
      <c r="T6" s="102">
        <v>0.5</v>
      </c>
      <c r="U6" s="104"/>
      <c r="V6" s="82" t="s">
        <v>120</v>
      </c>
      <c r="W6" s="83" t="s">
        <v>121</v>
      </c>
      <c r="X6" s="84" t="s">
        <v>122</v>
      </c>
      <c r="Y6" s="82" t="s">
        <v>120</v>
      </c>
      <c r="Z6" s="83" t="s">
        <v>123</v>
      </c>
      <c r="AA6" s="84" t="s">
        <v>124</v>
      </c>
    </row>
    <row r="7" spans="1:28" s="43" customFormat="1" ht="34.5" customHeight="1" x14ac:dyDescent="0.25">
      <c r="A7" s="90" t="s">
        <v>125</v>
      </c>
      <c r="B7" s="60"/>
      <c r="C7" s="61"/>
      <c r="D7" s="31"/>
      <c r="E7" s="62"/>
      <c r="F7" s="62"/>
      <c r="G7" s="72"/>
      <c r="H7" s="59"/>
      <c r="I7" s="93"/>
      <c r="J7" s="135"/>
      <c r="K7" s="138"/>
      <c r="L7" s="139"/>
      <c r="M7" s="158"/>
      <c r="N7" s="105"/>
      <c r="O7" s="55"/>
      <c r="P7" s="103"/>
      <c r="Q7" s="159"/>
      <c r="R7" s="103"/>
      <c r="S7" s="55"/>
      <c r="T7" s="103"/>
      <c r="U7" s="41" t="str">
        <f t="shared" ref="U7:U26" si="0">IF(M7=0,"",IF(T7&gt;0.5,"plafond à respecter de 50%",IF((O7+S7+Q7)&lt;&gt;M7, "plan de financement à vérifier","")))</f>
        <v/>
      </c>
      <c r="V7" s="94"/>
      <c r="W7" s="55">
        <f t="shared" ref="W7:W26" si="1">M7</f>
        <v>0</v>
      </c>
      <c r="X7" s="95"/>
      <c r="Y7" s="94"/>
      <c r="Z7" s="55">
        <f>W7</f>
        <v>0</v>
      </c>
      <c r="AA7" s="95"/>
      <c r="AB7" s="42"/>
    </row>
    <row r="8" spans="1:28" s="44" customFormat="1" ht="34.5" customHeight="1" x14ac:dyDescent="0.25">
      <c r="A8" s="91" t="s">
        <v>126</v>
      </c>
      <c r="B8" s="63"/>
      <c r="C8" s="64"/>
      <c r="D8" s="31"/>
      <c r="E8" s="62"/>
      <c r="F8" s="62"/>
      <c r="G8" s="72"/>
      <c r="H8" s="59"/>
      <c r="I8" s="93" t="str">
        <f t="shared" ref="I8:I26" si="2">IF(H8="OUI","indiquer la date","")</f>
        <v/>
      </c>
      <c r="J8" s="135" t="str">
        <f t="shared" ref="J8:J26" si="3">IF(H8="OUI","à compléter","")</f>
        <v/>
      </c>
      <c r="K8" s="140"/>
      <c r="L8" s="141"/>
      <c r="M8" s="158"/>
      <c r="N8" s="105"/>
      <c r="O8" s="55"/>
      <c r="P8" s="103" t="str">
        <f t="shared" ref="P8:P26" si="4">IF(M8="","",O8/M8)</f>
        <v/>
      </c>
      <c r="Q8" s="159"/>
      <c r="R8" s="103" t="str">
        <f t="shared" ref="R8:R26" si="5">IF(M8="","",Q8/M8)</f>
        <v/>
      </c>
      <c r="S8" s="55"/>
      <c r="T8" s="103" t="str">
        <f t="shared" ref="T8:T26" si="6">IF(M8="","",S8/M8)</f>
        <v/>
      </c>
      <c r="U8" s="41" t="str">
        <f t="shared" si="0"/>
        <v/>
      </c>
      <c r="V8" s="94"/>
      <c r="W8" s="55">
        <f t="shared" si="1"/>
        <v>0</v>
      </c>
      <c r="X8" s="96"/>
      <c r="Y8" s="94"/>
      <c r="Z8" s="55">
        <f t="shared" ref="Z8:Z26" si="7">W8</f>
        <v>0</v>
      </c>
      <c r="AA8" s="96"/>
      <c r="AB8" s="45"/>
    </row>
    <row r="9" spans="1:28" s="44" customFormat="1" ht="34.5" customHeight="1" x14ac:dyDescent="0.25">
      <c r="A9" s="91" t="s">
        <v>127</v>
      </c>
      <c r="B9" s="63"/>
      <c r="C9" s="64"/>
      <c r="D9" s="31"/>
      <c r="E9" s="62"/>
      <c r="F9" s="62"/>
      <c r="G9" s="72"/>
      <c r="H9" s="59"/>
      <c r="I9" s="93" t="str">
        <f t="shared" si="2"/>
        <v/>
      </c>
      <c r="J9" s="135" t="str">
        <f t="shared" si="3"/>
        <v/>
      </c>
      <c r="K9" s="140"/>
      <c r="L9" s="141"/>
      <c r="M9" s="158"/>
      <c r="N9" s="105"/>
      <c r="O9" s="55"/>
      <c r="P9" s="103" t="str">
        <f t="shared" si="4"/>
        <v/>
      </c>
      <c r="Q9" s="159"/>
      <c r="R9" s="103" t="str">
        <f t="shared" si="5"/>
        <v/>
      </c>
      <c r="S9" s="55"/>
      <c r="T9" s="103" t="str">
        <f t="shared" si="6"/>
        <v/>
      </c>
      <c r="U9" s="41" t="str">
        <f t="shared" si="0"/>
        <v/>
      </c>
      <c r="V9" s="94"/>
      <c r="W9" s="55">
        <f t="shared" si="1"/>
        <v>0</v>
      </c>
      <c r="X9" s="96"/>
      <c r="Y9" s="94"/>
      <c r="Z9" s="55">
        <f t="shared" si="7"/>
        <v>0</v>
      </c>
      <c r="AA9" s="96"/>
      <c r="AB9" s="45"/>
    </row>
    <row r="10" spans="1:28" s="44" customFormat="1" ht="34.5" customHeight="1" x14ac:dyDescent="0.25">
      <c r="A10" s="91" t="s">
        <v>128</v>
      </c>
      <c r="B10" s="63"/>
      <c r="C10" s="64"/>
      <c r="D10" s="31"/>
      <c r="E10" s="62"/>
      <c r="F10" s="62"/>
      <c r="G10" s="72"/>
      <c r="H10" s="59"/>
      <c r="I10" s="93" t="str">
        <f t="shared" si="2"/>
        <v/>
      </c>
      <c r="J10" s="135"/>
      <c r="K10" s="140"/>
      <c r="L10" s="141"/>
      <c r="M10" s="158"/>
      <c r="N10" s="105"/>
      <c r="O10" s="55"/>
      <c r="P10" s="103" t="str">
        <f t="shared" si="4"/>
        <v/>
      </c>
      <c r="Q10" s="159"/>
      <c r="R10" s="103" t="str">
        <f t="shared" si="5"/>
        <v/>
      </c>
      <c r="S10" s="55"/>
      <c r="T10" s="103" t="str">
        <f t="shared" si="6"/>
        <v/>
      </c>
      <c r="U10" s="41" t="str">
        <f t="shared" si="0"/>
        <v/>
      </c>
      <c r="V10" s="94"/>
      <c r="W10" s="55">
        <f t="shared" si="1"/>
        <v>0</v>
      </c>
      <c r="X10" s="96"/>
      <c r="Y10" s="94"/>
      <c r="Z10" s="55">
        <f t="shared" si="7"/>
        <v>0</v>
      </c>
      <c r="AA10" s="96"/>
      <c r="AB10" s="45"/>
    </row>
    <row r="11" spans="1:28" s="44" customFormat="1" ht="34.5" customHeight="1" x14ac:dyDescent="0.25">
      <c r="A11" s="91" t="s">
        <v>129</v>
      </c>
      <c r="B11" s="63"/>
      <c r="C11" s="64"/>
      <c r="D11" s="31"/>
      <c r="E11" s="62"/>
      <c r="F11" s="62"/>
      <c r="G11" s="72"/>
      <c r="H11" s="59"/>
      <c r="I11" s="93" t="str">
        <f t="shared" si="2"/>
        <v/>
      </c>
      <c r="J11" s="135" t="str">
        <f t="shared" si="3"/>
        <v/>
      </c>
      <c r="K11" s="140"/>
      <c r="L11" s="141"/>
      <c r="M11" s="158"/>
      <c r="N11" s="105"/>
      <c r="O11" s="55"/>
      <c r="P11" s="103" t="str">
        <f t="shared" si="4"/>
        <v/>
      </c>
      <c r="Q11" s="159"/>
      <c r="R11" s="103" t="str">
        <f t="shared" si="5"/>
        <v/>
      </c>
      <c r="S11" s="55"/>
      <c r="T11" s="103" t="str">
        <f t="shared" si="6"/>
        <v/>
      </c>
      <c r="U11" s="41" t="str">
        <f t="shared" si="0"/>
        <v/>
      </c>
      <c r="V11" s="94"/>
      <c r="W11" s="55">
        <f t="shared" si="1"/>
        <v>0</v>
      </c>
      <c r="X11" s="96"/>
      <c r="Y11" s="94"/>
      <c r="Z11" s="55">
        <f t="shared" si="7"/>
        <v>0</v>
      </c>
      <c r="AA11" s="96"/>
      <c r="AB11" s="45"/>
    </row>
    <row r="12" spans="1:28" s="44" customFormat="1" ht="34.5" customHeight="1" x14ac:dyDescent="0.25">
      <c r="A12" s="91" t="s">
        <v>130</v>
      </c>
      <c r="B12" s="63"/>
      <c r="C12" s="64"/>
      <c r="D12" s="31"/>
      <c r="E12" s="62"/>
      <c r="F12" s="62"/>
      <c r="G12" s="72"/>
      <c r="H12" s="59"/>
      <c r="I12" s="93" t="str">
        <f t="shared" si="2"/>
        <v/>
      </c>
      <c r="J12" s="135" t="str">
        <f t="shared" si="3"/>
        <v/>
      </c>
      <c r="K12" s="140"/>
      <c r="L12" s="141"/>
      <c r="M12" s="158"/>
      <c r="N12" s="105"/>
      <c r="O12" s="55"/>
      <c r="P12" s="103" t="str">
        <f t="shared" si="4"/>
        <v/>
      </c>
      <c r="Q12" s="159"/>
      <c r="R12" s="103" t="str">
        <f t="shared" si="5"/>
        <v/>
      </c>
      <c r="S12" s="55"/>
      <c r="T12" s="103" t="str">
        <f t="shared" si="6"/>
        <v/>
      </c>
      <c r="U12" s="41" t="str">
        <f t="shared" si="0"/>
        <v/>
      </c>
      <c r="V12" s="94"/>
      <c r="W12" s="55">
        <f t="shared" si="1"/>
        <v>0</v>
      </c>
      <c r="X12" s="96"/>
      <c r="Y12" s="94"/>
      <c r="Z12" s="55">
        <f t="shared" si="7"/>
        <v>0</v>
      </c>
      <c r="AA12" s="96"/>
      <c r="AB12" s="45"/>
    </row>
    <row r="13" spans="1:28" s="44" customFormat="1" ht="34.5" customHeight="1" x14ac:dyDescent="0.25">
      <c r="A13" s="91" t="s">
        <v>131</v>
      </c>
      <c r="B13" s="65"/>
      <c r="C13" s="65"/>
      <c r="D13" s="31"/>
      <c r="E13" s="62"/>
      <c r="F13" s="62"/>
      <c r="G13" s="72"/>
      <c r="H13" s="59"/>
      <c r="I13" s="93" t="str">
        <f t="shared" si="2"/>
        <v/>
      </c>
      <c r="J13" s="135" t="str">
        <f t="shared" si="3"/>
        <v/>
      </c>
      <c r="K13" s="140"/>
      <c r="L13" s="141"/>
      <c r="M13" s="158"/>
      <c r="N13" s="105"/>
      <c r="O13" s="55"/>
      <c r="P13" s="103" t="str">
        <f t="shared" si="4"/>
        <v/>
      </c>
      <c r="Q13" s="159"/>
      <c r="R13" s="103" t="str">
        <f t="shared" si="5"/>
        <v/>
      </c>
      <c r="S13" s="55"/>
      <c r="T13" s="103" t="str">
        <f t="shared" si="6"/>
        <v/>
      </c>
      <c r="U13" s="41" t="str">
        <f t="shared" si="0"/>
        <v/>
      </c>
      <c r="V13" s="94"/>
      <c r="W13" s="55">
        <f t="shared" si="1"/>
        <v>0</v>
      </c>
      <c r="X13" s="96"/>
      <c r="Y13" s="94"/>
      <c r="Z13" s="55">
        <f t="shared" si="7"/>
        <v>0</v>
      </c>
      <c r="AA13" s="96"/>
      <c r="AB13" s="45"/>
    </row>
    <row r="14" spans="1:28" s="44" customFormat="1" ht="34.5" customHeight="1" x14ac:dyDescent="0.25">
      <c r="A14" s="91" t="s">
        <v>132</v>
      </c>
      <c r="B14" s="63"/>
      <c r="C14" s="66"/>
      <c r="D14" s="31"/>
      <c r="E14" s="62"/>
      <c r="F14" s="62"/>
      <c r="G14" s="72"/>
      <c r="H14" s="59"/>
      <c r="I14" s="93" t="str">
        <f t="shared" si="2"/>
        <v/>
      </c>
      <c r="J14" s="135" t="str">
        <f t="shared" si="3"/>
        <v/>
      </c>
      <c r="K14" s="140"/>
      <c r="L14" s="141"/>
      <c r="M14" s="158"/>
      <c r="N14" s="105"/>
      <c r="O14" s="55"/>
      <c r="P14" s="103" t="str">
        <f t="shared" si="4"/>
        <v/>
      </c>
      <c r="Q14" s="159"/>
      <c r="R14" s="103" t="str">
        <f t="shared" si="5"/>
        <v/>
      </c>
      <c r="S14" s="55"/>
      <c r="T14" s="103" t="str">
        <f t="shared" si="6"/>
        <v/>
      </c>
      <c r="U14" s="41" t="str">
        <f t="shared" si="0"/>
        <v/>
      </c>
      <c r="V14" s="94"/>
      <c r="W14" s="55">
        <f t="shared" si="1"/>
        <v>0</v>
      </c>
      <c r="X14" s="96"/>
      <c r="Y14" s="94"/>
      <c r="Z14" s="55">
        <f t="shared" si="7"/>
        <v>0</v>
      </c>
      <c r="AA14" s="96"/>
      <c r="AB14" s="45"/>
    </row>
    <row r="15" spans="1:28" s="44" customFormat="1" ht="34.5" customHeight="1" x14ac:dyDescent="0.25">
      <c r="A15" s="91" t="s">
        <v>133</v>
      </c>
      <c r="B15" s="63"/>
      <c r="C15" s="66"/>
      <c r="D15" s="31"/>
      <c r="E15" s="62"/>
      <c r="F15" s="62"/>
      <c r="G15" s="72"/>
      <c r="H15" s="59"/>
      <c r="I15" s="93" t="str">
        <f t="shared" si="2"/>
        <v/>
      </c>
      <c r="J15" s="135" t="str">
        <f t="shared" si="3"/>
        <v/>
      </c>
      <c r="K15" s="140"/>
      <c r="L15" s="141"/>
      <c r="M15" s="158"/>
      <c r="N15" s="105"/>
      <c r="O15" s="55"/>
      <c r="P15" s="103" t="str">
        <f t="shared" si="4"/>
        <v/>
      </c>
      <c r="Q15" s="159"/>
      <c r="R15" s="103" t="str">
        <f t="shared" si="5"/>
        <v/>
      </c>
      <c r="S15" s="55"/>
      <c r="T15" s="103" t="str">
        <f t="shared" si="6"/>
        <v/>
      </c>
      <c r="U15" s="41" t="str">
        <f t="shared" si="0"/>
        <v/>
      </c>
      <c r="V15" s="94"/>
      <c r="W15" s="55">
        <f t="shared" si="1"/>
        <v>0</v>
      </c>
      <c r="X15" s="96"/>
      <c r="Y15" s="94"/>
      <c r="Z15" s="55">
        <f t="shared" si="7"/>
        <v>0</v>
      </c>
      <c r="AA15" s="96"/>
      <c r="AB15" s="45"/>
    </row>
    <row r="16" spans="1:28" s="44" customFormat="1" ht="34.5" customHeight="1" x14ac:dyDescent="0.25">
      <c r="A16" s="91" t="s">
        <v>134</v>
      </c>
      <c r="B16" s="63"/>
      <c r="C16" s="67"/>
      <c r="D16" s="32"/>
      <c r="E16" s="68"/>
      <c r="F16" s="68"/>
      <c r="G16" s="72"/>
      <c r="H16" s="59"/>
      <c r="I16" s="93" t="str">
        <f t="shared" si="2"/>
        <v/>
      </c>
      <c r="J16" s="135" t="str">
        <f t="shared" si="3"/>
        <v/>
      </c>
      <c r="K16" s="140"/>
      <c r="L16" s="141"/>
      <c r="M16" s="158"/>
      <c r="N16" s="105"/>
      <c r="O16" s="55"/>
      <c r="P16" s="103" t="str">
        <f t="shared" si="4"/>
        <v/>
      </c>
      <c r="Q16" s="159"/>
      <c r="R16" s="103" t="str">
        <f t="shared" si="5"/>
        <v/>
      </c>
      <c r="S16" s="55"/>
      <c r="T16" s="103" t="str">
        <f t="shared" si="6"/>
        <v/>
      </c>
      <c r="U16" s="41" t="str">
        <f t="shared" si="0"/>
        <v/>
      </c>
      <c r="V16" s="94"/>
      <c r="W16" s="55">
        <f t="shared" si="1"/>
        <v>0</v>
      </c>
      <c r="X16" s="96"/>
      <c r="Y16" s="94"/>
      <c r="Z16" s="55">
        <f t="shared" si="7"/>
        <v>0</v>
      </c>
      <c r="AA16" s="96"/>
      <c r="AB16" s="45"/>
    </row>
    <row r="17" spans="1:28" s="44" customFormat="1" ht="34.5" customHeight="1" x14ac:dyDescent="0.25">
      <c r="A17" s="91" t="s">
        <v>135</v>
      </c>
      <c r="B17" s="69"/>
      <c r="C17" s="66"/>
      <c r="D17" s="36"/>
      <c r="E17" s="70"/>
      <c r="F17" s="62"/>
      <c r="G17" s="72"/>
      <c r="H17" s="59"/>
      <c r="I17" s="93" t="str">
        <f t="shared" si="2"/>
        <v/>
      </c>
      <c r="J17" s="135" t="str">
        <f t="shared" si="3"/>
        <v/>
      </c>
      <c r="K17" s="140"/>
      <c r="L17" s="141"/>
      <c r="M17" s="158"/>
      <c r="N17" s="105"/>
      <c r="O17" s="55"/>
      <c r="P17" s="103" t="str">
        <f t="shared" si="4"/>
        <v/>
      </c>
      <c r="Q17" s="159"/>
      <c r="R17" s="103" t="str">
        <f t="shared" si="5"/>
        <v/>
      </c>
      <c r="S17" s="55"/>
      <c r="T17" s="103" t="str">
        <f t="shared" si="6"/>
        <v/>
      </c>
      <c r="U17" s="41" t="str">
        <f t="shared" si="0"/>
        <v/>
      </c>
      <c r="V17" s="94"/>
      <c r="W17" s="55">
        <f t="shared" si="1"/>
        <v>0</v>
      </c>
      <c r="X17" s="96"/>
      <c r="Y17" s="94"/>
      <c r="Z17" s="55">
        <f t="shared" si="7"/>
        <v>0</v>
      </c>
      <c r="AA17" s="96"/>
      <c r="AB17" s="45"/>
    </row>
    <row r="18" spans="1:28" s="44" customFormat="1" ht="34.5" customHeight="1" x14ac:dyDescent="0.25">
      <c r="A18" s="91" t="s">
        <v>136</v>
      </c>
      <c r="B18" s="69"/>
      <c r="C18" s="66"/>
      <c r="D18" s="36"/>
      <c r="E18" s="70"/>
      <c r="F18" s="62"/>
      <c r="G18" s="72"/>
      <c r="H18" s="59"/>
      <c r="I18" s="93" t="str">
        <f t="shared" si="2"/>
        <v/>
      </c>
      <c r="J18" s="135" t="str">
        <f t="shared" si="3"/>
        <v/>
      </c>
      <c r="K18" s="140"/>
      <c r="L18" s="141"/>
      <c r="M18" s="158"/>
      <c r="N18" s="105"/>
      <c r="O18" s="55"/>
      <c r="P18" s="103" t="str">
        <f t="shared" si="4"/>
        <v/>
      </c>
      <c r="Q18" s="159"/>
      <c r="R18" s="103" t="str">
        <f t="shared" si="5"/>
        <v/>
      </c>
      <c r="S18" s="55"/>
      <c r="T18" s="103" t="str">
        <f t="shared" si="6"/>
        <v/>
      </c>
      <c r="U18" s="41" t="str">
        <f t="shared" si="0"/>
        <v/>
      </c>
      <c r="V18" s="94"/>
      <c r="W18" s="55">
        <f t="shared" si="1"/>
        <v>0</v>
      </c>
      <c r="X18" s="96"/>
      <c r="Y18" s="94"/>
      <c r="Z18" s="55">
        <f t="shared" si="7"/>
        <v>0</v>
      </c>
      <c r="AA18" s="96"/>
      <c r="AB18" s="45"/>
    </row>
    <row r="19" spans="1:28" s="44" customFormat="1" ht="34.5" customHeight="1" x14ac:dyDescent="0.25">
      <c r="A19" s="91" t="s">
        <v>137</v>
      </c>
      <c r="B19" s="69"/>
      <c r="C19" s="66"/>
      <c r="D19" s="36"/>
      <c r="E19" s="71"/>
      <c r="F19" s="62"/>
      <c r="G19" s="72"/>
      <c r="H19" s="59"/>
      <c r="I19" s="93" t="str">
        <f t="shared" si="2"/>
        <v/>
      </c>
      <c r="J19" s="135" t="str">
        <f t="shared" si="3"/>
        <v/>
      </c>
      <c r="K19" s="140"/>
      <c r="L19" s="141"/>
      <c r="M19" s="158"/>
      <c r="N19" s="105"/>
      <c r="O19" s="55"/>
      <c r="P19" s="103" t="str">
        <f t="shared" si="4"/>
        <v/>
      </c>
      <c r="Q19" s="159"/>
      <c r="R19" s="103" t="str">
        <f t="shared" si="5"/>
        <v/>
      </c>
      <c r="S19" s="55"/>
      <c r="T19" s="103" t="str">
        <f t="shared" si="6"/>
        <v/>
      </c>
      <c r="U19" s="41" t="str">
        <f t="shared" si="0"/>
        <v/>
      </c>
      <c r="V19" s="94"/>
      <c r="W19" s="55">
        <f t="shared" si="1"/>
        <v>0</v>
      </c>
      <c r="X19" s="96"/>
      <c r="Y19" s="94"/>
      <c r="Z19" s="55">
        <f t="shared" si="7"/>
        <v>0</v>
      </c>
      <c r="AA19" s="96"/>
      <c r="AB19" s="45"/>
    </row>
    <row r="20" spans="1:28" s="44" customFormat="1" ht="34.5" customHeight="1" x14ac:dyDescent="0.25">
      <c r="A20" s="91" t="s">
        <v>138</v>
      </c>
      <c r="B20" s="69"/>
      <c r="C20" s="66"/>
      <c r="D20" s="36"/>
      <c r="E20" s="71"/>
      <c r="F20" s="62"/>
      <c r="G20" s="72"/>
      <c r="H20" s="59"/>
      <c r="I20" s="93" t="str">
        <f t="shared" si="2"/>
        <v/>
      </c>
      <c r="J20" s="135" t="str">
        <f t="shared" si="3"/>
        <v/>
      </c>
      <c r="K20" s="140"/>
      <c r="L20" s="141"/>
      <c r="M20" s="158"/>
      <c r="N20" s="105"/>
      <c r="O20" s="55"/>
      <c r="P20" s="103" t="str">
        <f t="shared" si="4"/>
        <v/>
      </c>
      <c r="Q20" s="159"/>
      <c r="R20" s="103" t="str">
        <f t="shared" si="5"/>
        <v/>
      </c>
      <c r="S20" s="55"/>
      <c r="T20" s="103" t="str">
        <f t="shared" si="6"/>
        <v/>
      </c>
      <c r="U20" s="41" t="str">
        <f t="shared" si="0"/>
        <v/>
      </c>
      <c r="V20" s="94"/>
      <c r="W20" s="55">
        <f t="shared" si="1"/>
        <v>0</v>
      </c>
      <c r="X20" s="96"/>
      <c r="Y20" s="94"/>
      <c r="Z20" s="55">
        <f t="shared" si="7"/>
        <v>0</v>
      </c>
      <c r="AA20" s="96"/>
      <c r="AB20" s="45"/>
    </row>
    <row r="21" spans="1:28" s="44" customFormat="1" ht="34.5" customHeight="1" x14ac:dyDescent="0.25">
      <c r="A21" s="91" t="s">
        <v>139</v>
      </c>
      <c r="B21" s="69"/>
      <c r="C21" s="66"/>
      <c r="D21" s="36"/>
      <c r="E21" s="71"/>
      <c r="F21" s="62"/>
      <c r="G21" s="72"/>
      <c r="H21" s="59"/>
      <c r="I21" s="93" t="str">
        <f t="shared" si="2"/>
        <v/>
      </c>
      <c r="J21" s="135" t="str">
        <f t="shared" si="3"/>
        <v/>
      </c>
      <c r="K21" s="140"/>
      <c r="L21" s="141"/>
      <c r="M21" s="158"/>
      <c r="N21" s="105"/>
      <c r="O21" s="55"/>
      <c r="P21" s="103" t="str">
        <f t="shared" si="4"/>
        <v/>
      </c>
      <c r="Q21" s="159"/>
      <c r="R21" s="103" t="str">
        <f t="shared" si="5"/>
        <v/>
      </c>
      <c r="S21" s="55"/>
      <c r="T21" s="103" t="str">
        <f t="shared" si="6"/>
        <v/>
      </c>
      <c r="U21" s="41" t="str">
        <f t="shared" si="0"/>
        <v/>
      </c>
      <c r="V21" s="94"/>
      <c r="W21" s="55">
        <f t="shared" si="1"/>
        <v>0</v>
      </c>
      <c r="X21" s="96"/>
      <c r="Y21" s="94"/>
      <c r="Z21" s="55">
        <f t="shared" si="7"/>
        <v>0</v>
      </c>
      <c r="AA21" s="96"/>
      <c r="AB21" s="45"/>
    </row>
    <row r="22" spans="1:28" s="44" customFormat="1" ht="34.5" customHeight="1" x14ac:dyDescent="0.25">
      <c r="A22" s="91" t="s">
        <v>140</v>
      </c>
      <c r="B22" s="69"/>
      <c r="C22" s="66"/>
      <c r="D22" s="36"/>
      <c r="E22" s="71"/>
      <c r="F22" s="62"/>
      <c r="G22" s="72"/>
      <c r="H22" s="59"/>
      <c r="I22" s="93" t="str">
        <f t="shared" si="2"/>
        <v/>
      </c>
      <c r="J22" s="135" t="str">
        <f t="shared" si="3"/>
        <v/>
      </c>
      <c r="K22" s="140"/>
      <c r="L22" s="141"/>
      <c r="M22" s="158"/>
      <c r="N22" s="105"/>
      <c r="O22" s="55"/>
      <c r="P22" s="103" t="str">
        <f t="shared" si="4"/>
        <v/>
      </c>
      <c r="Q22" s="159"/>
      <c r="R22" s="103" t="str">
        <f t="shared" si="5"/>
        <v/>
      </c>
      <c r="S22" s="55"/>
      <c r="T22" s="103" t="str">
        <f t="shared" si="6"/>
        <v/>
      </c>
      <c r="U22" s="41" t="str">
        <f t="shared" si="0"/>
        <v/>
      </c>
      <c r="V22" s="94"/>
      <c r="W22" s="55">
        <f t="shared" si="1"/>
        <v>0</v>
      </c>
      <c r="X22" s="96"/>
      <c r="Y22" s="94"/>
      <c r="Z22" s="55">
        <f t="shared" si="7"/>
        <v>0</v>
      </c>
      <c r="AA22" s="96"/>
      <c r="AB22" s="45"/>
    </row>
    <row r="23" spans="1:28" s="44" customFormat="1" ht="34.5" customHeight="1" x14ac:dyDescent="0.25">
      <c r="A23" s="91" t="s">
        <v>141</v>
      </c>
      <c r="B23" s="69"/>
      <c r="C23" s="66"/>
      <c r="D23" s="36"/>
      <c r="E23" s="71"/>
      <c r="F23" s="62"/>
      <c r="G23" s="72"/>
      <c r="H23" s="59"/>
      <c r="I23" s="93" t="str">
        <f t="shared" si="2"/>
        <v/>
      </c>
      <c r="J23" s="135" t="str">
        <f t="shared" si="3"/>
        <v/>
      </c>
      <c r="K23" s="140"/>
      <c r="L23" s="141"/>
      <c r="M23" s="158"/>
      <c r="N23" s="105"/>
      <c r="O23" s="55"/>
      <c r="P23" s="103" t="str">
        <f t="shared" si="4"/>
        <v/>
      </c>
      <c r="Q23" s="159"/>
      <c r="R23" s="103" t="str">
        <f t="shared" si="5"/>
        <v/>
      </c>
      <c r="S23" s="55"/>
      <c r="T23" s="103" t="str">
        <f t="shared" si="6"/>
        <v/>
      </c>
      <c r="U23" s="41" t="str">
        <f t="shared" si="0"/>
        <v/>
      </c>
      <c r="V23" s="94"/>
      <c r="W23" s="55">
        <f t="shared" si="1"/>
        <v>0</v>
      </c>
      <c r="X23" s="96"/>
      <c r="Y23" s="94"/>
      <c r="Z23" s="55">
        <f t="shared" si="7"/>
        <v>0</v>
      </c>
      <c r="AA23" s="96"/>
      <c r="AB23" s="45"/>
    </row>
    <row r="24" spans="1:28" s="44" customFormat="1" ht="34.5" customHeight="1" x14ac:dyDescent="0.25">
      <c r="A24" s="91" t="s">
        <v>142</v>
      </c>
      <c r="B24" s="69"/>
      <c r="C24" s="66"/>
      <c r="D24" s="36"/>
      <c r="E24" s="71"/>
      <c r="F24" s="62"/>
      <c r="G24" s="72"/>
      <c r="H24" s="59"/>
      <c r="I24" s="93"/>
      <c r="J24" s="135" t="str">
        <f t="shared" si="3"/>
        <v/>
      </c>
      <c r="K24" s="140"/>
      <c r="L24" s="141"/>
      <c r="M24" s="158"/>
      <c r="N24" s="105"/>
      <c r="O24" s="55"/>
      <c r="P24" s="103" t="str">
        <f t="shared" si="4"/>
        <v/>
      </c>
      <c r="Q24" s="159"/>
      <c r="R24" s="103" t="str">
        <f t="shared" si="5"/>
        <v/>
      </c>
      <c r="S24" s="55"/>
      <c r="T24" s="103" t="str">
        <f t="shared" si="6"/>
        <v/>
      </c>
      <c r="U24" s="41" t="str">
        <f t="shared" si="0"/>
        <v/>
      </c>
      <c r="V24" s="94"/>
      <c r="W24" s="55">
        <f t="shared" si="1"/>
        <v>0</v>
      </c>
      <c r="X24" s="96"/>
      <c r="Y24" s="94"/>
      <c r="Z24" s="55">
        <f t="shared" si="7"/>
        <v>0</v>
      </c>
      <c r="AA24" s="96"/>
      <c r="AB24" s="45"/>
    </row>
    <row r="25" spans="1:28" s="44" customFormat="1" ht="34.5" customHeight="1" x14ac:dyDescent="0.25">
      <c r="A25" s="91" t="s">
        <v>143</v>
      </c>
      <c r="B25" s="69"/>
      <c r="C25" s="66"/>
      <c r="D25" s="36"/>
      <c r="E25" s="71"/>
      <c r="F25" s="62"/>
      <c r="G25" s="72"/>
      <c r="H25" s="59"/>
      <c r="I25" s="93" t="str">
        <f t="shared" si="2"/>
        <v/>
      </c>
      <c r="J25" s="135" t="str">
        <f t="shared" si="3"/>
        <v/>
      </c>
      <c r="K25" s="140"/>
      <c r="L25" s="141"/>
      <c r="M25" s="158"/>
      <c r="N25" s="105"/>
      <c r="O25" s="55"/>
      <c r="P25" s="103" t="str">
        <f t="shared" si="4"/>
        <v/>
      </c>
      <c r="Q25" s="159"/>
      <c r="R25" s="103" t="str">
        <f t="shared" si="5"/>
        <v/>
      </c>
      <c r="S25" s="55"/>
      <c r="T25" s="103" t="str">
        <f t="shared" si="6"/>
        <v/>
      </c>
      <c r="U25" s="41" t="str">
        <f t="shared" si="0"/>
        <v/>
      </c>
      <c r="V25" s="94"/>
      <c r="W25" s="55">
        <f t="shared" si="1"/>
        <v>0</v>
      </c>
      <c r="X25" s="96"/>
      <c r="Y25" s="94"/>
      <c r="Z25" s="55">
        <f t="shared" si="7"/>
        <v>0</v>
      </c>
      <c r="AA25" s="96"/>
      <c r="AB25" s="45"/>
    </row>
    <row r="26" spans="1:28" s="44" customFormat="1" ht="34.5" customHeight="1" x14ac:dyDescent="0.25">
      <c r="A26" s="91" t="s">
        <v>144</v>
      </c>
      <c r="B26" s="69"/>
      <c r="C26" s="66"/>
      <c r="D26" s="36"/>
      <c r="E26" s="71"/>
      <c r="F26" s="62"/>
      <c r="G26" s="72"/>
      <c r="H26" s="59"/>
      <c r="I26" s="93" t="str">
        <f t="shared" si="2"/>
        <v/>
      </c>
      <c r="J26" s="135" t="str">
        <f t="shared" si="3"/>
        <v/>
      </c>
      <c r="K26" s="140"/>
      <c r="L26" s="141"/>
      <c r="M26" s="158"/>
      <c r="N26" s="105"/>
      <c r="O26" s="55"/>
      <c r="P26" s="103" t="str">
        <f t="shared" si="4"/>
        <v/>
      </c>
      <c r="Q26" s="159"/>
      <c r="R26" s="103" t="str">
        <f t="shared" si="5"/>
        <v/>
      </c>
      <c r="S26" s="55"/>
      <c r="T26" s="103" t="str">
        <f t="shared" si="6"/>
        <v/>
      </c>
      <c r="U26" s="41" t="str">
        <f t="shared" si="0"/>
        <v/>
      </c>
      <c r="V26" s="94"/>
      <c r="W26" s="55">
        <f t="shared" si="1"/>
        <v>0</v>
      </c>
      <c r="X26" s="96"/>
      <c r="Y26" s="94"/>
      <c r="Z26" s="55">
        <f t="shared" si="7"/>
        <v>0</v>
      </c>
      <c r="AA26" s="96"/>
      <c r="AB26" s="45"/>
    </row>
    <row r="27" spans="1:28" s="48" customFormat="1" ht="23.45" customHeight="1" x14ac:dyDescent="0.2">
      <c r="A27" s="46"/>
      <c r="B27" s="33" t="s">
        <v>145</v>
      </c>
      <c r="C27" s="34"/>
      <c r="D27" s="34"/>
      <c r="E27" s="34"/>
      <c r="F27" s="54"/>
      <c r="G27" s="54"/>
      <c r="H27" s="57"/>
      <c r="I27" s="34"/>
      <c r="J27" s="54"/>
      <c r="K27" s="142"/>
      <c r="L27" s="143"/>
      <c r="M27" s="160">
        <f>SUM(M7:M26)</f>
        <v>0</v>
      </c>
      <c r="N27" s="161"/>
      <c r="O27" s="56">
        <f>SUM(O7:O26)</f>
        <v>0</v>
      </c>
      <c r="P27" s="35" t="str">
        <f>IF(M27=0,"",O27/M27)</f>
        <v/>
      </c>
      <c r="Q27" s="162">
        <f>SUM(Q7:Q26)</f>
        <v>0</v>
      </c>
      <c r="R27" s="35" t="str">
        <f>IF(M27=0,"",Q27/M27)</f>
        <v/>
      </c>
      <c r="S27" s="56">
        <f>SUM(S7:S26)</f>
        <v>0</v>
      </c>
      <c r="T27" s="35" t="str">
        <f>IF(M27=0,"",S27/M27)</f>
        <v/>
      </c>
      <c r="U27" s="81"/>
      <c r="V27" s="88"/>
      <c r="W27" s="56">
        <f>SUM(W7:W26)</f>
        <v>0</v>
      </c>
      <c r="X27" s="34"/>
      <c r="Y27" s="54"/>
      <c r="Z27" s="89">
        <f>SUM(Z7:Z26)</f>
        <v>0</v>
      </c>
      <c r="AA27" s="34"/>
      <c r="AB27" s="47"/>
    </row>
    <row r="28" spans="1:28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V28" s="49"/>
      <c r="W28" s="49"/>
      <c r="X28" s="49"/>
      <c r="Y28" s="49"/>
      <c r="Z28" s="49"/>
      <c r="AA28" s="49"/>
    </row>
    <row r="34" spans="8:22" ht="36" hidden="1" customHeight="1" x14ac:dyDescent="0.2"/>
    <row r="35" spans="8:22" hidden="1" x14ac:dyDescent="0.2"/>
    <row r="36" spans="8:22" hidden="1" x14ac:dyDescent="0.2">
      <c r="H36" s="40" t="s">
        <v>146</v>
      </c>
    </row>
    <row r="37" spans="8:22" hidden="1" x14ac:dyDescent="0.2">
      <c r="H37" s="40" t="s">
        <v>147</v>
      </c>
    </row>
    <row r="38" spans="8:22" hidden="1" x14ac:dyDescent="0.2"/>
    <row r="39" spans="8:22" hidden="1" x14ac:dyDescent="0.2">
      <c r="H39" s="40" t="s">
        <v>148</v>
      </c>
    </row>
    <row r="40" spans="8:22" hidden="1" x14ac:dyDescent="0.2">
      <c r="H40" s="40" t="s">
        <v>149</v>
      </c>
      <c r="V40" s="40" t="s">
        <v>150</v>
      </c>
    </row>
    <row r="41" spans="8:22" hidden="1" x14ac:dyDescent="0.2">
      <c r="V41" s="40" t="s">
        <v>151</v>
      </c>
    </row>
    <row r="42" spans="8:22" hidden="1" x14ac:dyDescent="0.2">
      <c r="V42" s="40" t="s">
        <v>152</v>
      </c>
    </row>
    <row r="43" spans="8:22" hidden="1" x14ac:dyDescent="0.2"/>
  </sheetData>
  <mergeCells count="19">
    <mergeCell ref="V2:AA2"/>
    <mergeCell ref="E4:E5"/>
    <mergeCell ref="G4:G5"/>
    <mergeCell ref="H4:H5"/>
    <mergeCell ref="F4:F5"/>
    <mergeCell ref="A4:A5"/>
    <mergeCell ref="B4:B5"/>
    <mergeCell ref="C4:C5"/>
    <mergeCell ref="D4:D5"/>
    <mergeCell ref="Y4:AA4"/>
    <mergeCell ref="V4:X4"/>
    <mergeCell ref="I4:I5"/>
    <mergeCell ref="S5:T5"/>
    <mergeCell ref="J4:J5"/>
    <mergeCell ref="M4:M5"/>
    <mergeCell ref="K4:L5"/>
    <mergeCell ref="N4:T4"/>
    <mergeCell ref="N5:P5"/>
    <mergeCell ref="Q5:R5"/>
  </mergeCells>
  <phoneticPr fontId="13" type="noConversion"/>
  <dataValidations count="3">
    <dataValidation type="list" allowBlank="1" showInputMessage="1" showErrorMessage="1" sqref="H7:H26 K7:K26" xr:uid="{C2972F9B-3805-4E8E-BA04-432C897E0BA4}">
      <formula1>$H$36:$H$37</formula1>
    </dataValidation>
    <dataValidation type="list" allowBlank="1" showInputMessage="1" showErrorMessage="1" sqref="Y7:Y26" xr:uid="{F0AFFE16-D452-49F5-AB78-01CB7FB63FCD}">
      <formula1>$V$40:$V$43</formula1>
    </dataValidation>
    <dataValidation type="list" allowBlank="1" showInputMessage="1" showErrorMessage="1" sqref="V7:V26" xr:uid="{02F2EDD7-2843-4D97-8AFE-3F5903CB17EC}">
      <formula1>$V$40:$V$42</formula1>
    </dataValidation>
  </dataValidations>
  <pageMargins left="0.70866141732283472" right="0.70866141732283472" top="0.74803149606299213" bottom="0.74803149606299213" header="0.31496062992125984" footer="0.31496062992125984"/>
  <pageSetup paperSize="8" scale="77" orientation="landscape" r:id="rId1"/>
  <headerFooter>
    <oddFooter>&amp;R&amp;"Arial,Italique"&amp;9&amp;F /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ADAD-39FB-46B2-B4FF-0FF1A9637C29}">
  <sheetPr codeName="Feuil5">
    <pageSetUpPr fitToPage="1"/>
  </sheetPr>
  <dimension ref="A1:AE39"/>
  <sheetViews>
    <sheetView topLeftCell="F1" zoomScaleNormal="100" workbookViewId="0">
      <selection activeCell="C7" sqref="C7"/>
    </sheetView>
  </sheetViews>
  <sheetFormatPr baseColWidth="10" defaultColWidth="10.85546875" defaultRowHeight="14.25" outlineLevelCol="1" x14ac:dyDescent="0.2"/>
  <cols>
    <col min="1" max="1" width="9.42578125" style="40" customWidth="1"/>
    <col min="2" max="3" width="36.42578125" style="40" customWidth="1"/>
    <col min="4" max="4" width="17.7109375" style="40" bestFit="1" customWidth="1"/>
    <col min="5" max="5" width="25.5703125" style="40" customWidth="1"/>
    <col min="6" max="6" width="21.7109375" style="40" customWidth="1"/>
    <col min="7" max="7" width="16.7109375" style="40" customWidth="1"/>
    <col min="8" max="10" width="16.140625" style="40" customWidth="1"/>
    <col min="11" max="11" width="17.7109375" style="40" customWidth="1"/>
    <col min="12" max="12" width="21.42578125" style="40" customWidth="1"/>
    <col min="13" max="13" width="12.85546875" style="40" customWidth="1"/>
    <col min="14" max="14" width="16.5703125" style="40" customWidth="1"/>
    <col min="15" max="15" width="12.85546875" style="40" customWidth="1"/>
    <col min="16" max="16" width="15.140625" style="40" customWidth="1"/>
    <col min="17" max="17" width="20.42578125" style="40" customWidth="1"/>
    <col min="18" max="21" width="10.85546875" style="40"/>
    <col min="22" max="23" width="13.42578125" style="40" customWidth="1"/>
    <col min="24" max="24" width="22.28515625" style="40" customWidth="1"/>
    <col min="25" max="26" width="10.85546875" style="40" hidden="1" customWidth="1" outlineLevel="1"/>
    <col min="27" max="27" width="22.42578125" style="40" hidden="1" customWidth="1" outlineLevel="1"/>
    <col min="28" max="29" width="10.85546875" style="40" hidden="1" customWidth="1" outlineLevel="1"/>
    <col min="30" max="30" width="24.5703125" style="40" hidden="1" customWidth="1" outlineLevel="1"/>
    <col min="31" max="31" width="10.85546875" style="40" collapsed="1"/>
    <col min="32" max="16384" width="10.85546875" style="40"/>
  </cols>
  <sheetData>
    <row r="1" spans="1:31" s="39" customFormat="1" ht="26.25" x14ac:dyDescent="0.4">
      <c r="A1" s="125" t="str">
        <f>CONCATENATE("Demande de financement Travaux - ",'2- CFA'!B10," - ",'2- CFA'!E10)</f>
        <v xml:space="preserve">Demande de financement Travaux -  - </v>
      </c>
      <c r="B1" s="38"/>
      <c r="C1" s="38"/>
    </row>
    <row r="2" spans="1:31" s="39" customFormat="1" ht="25.5" x14ac:dyDescent="0.35">
      <c r="B2" s="38"/>
      <c r="C2" s="38"/>
      <c r="Y2" s="228" t="s">
        <v>85</v>
      </c>
      <c r="Z2" s="228"/>
      <c r="AA2" s="228"/>
      <c r="AB2" s="228"/>
      <c r="AC2" s="228"/>
      <c r="AD2" s="228"/>
    </row>
    <row r="3" spans="1:31" s="39" customFormat="1" ht="26.25" thickBot="1" x14ac:dyDescent="0.4">
      <c r="B3" s="38"/>
      <c r="C3" s="38"/>
    </row>
    <row r="4" spans="1:31" s="37" customFormat="1" ht="39.6" customHeight="1" x14ac:dyDescent="0.2">
      <c r="A4" s="200" t="s">
        <v>86</v>
      </c>
      <c r="B4" s="202" t="s">
        <v>153</v>
      </c>
      <c r="C4" s="202" t="s">
        <v>154</v>
      </c>
      <c r="D4" s="202" t="s">
        <v>155</v>
      </c>
      <c r="E4" s="202" t="s">
        <v>89</v>
      </c>
      <c r="F4" s="229" t="s">
        <v>90</v>
      </c>
      <c r="G4" s="229" t="s">
        <v>156</v>
      </c>
      <c r="H4" s="231" t="s">
        <v>157</v>
      </c>
      <c r="I4" s="218" t="s">
        <v>96</v>
      </c>
      <c r="J4" s="219"/>
      <c r="K4" s="239" t="s">
        <v>158</v>
      </c>
      <c r="L4" s="240"/>
      <c r="M4" s="233" t="s">
        <v>93</v>
      </c>
      <c r="N4" s="210" t="s">
        <v>159</v>
      </c>
      <c r="O4" s="214" t="s">
        <v>160</v>
      </c>
      <c r="P4" s="237" t="s">
        <v>161</v>
      </c>
      <c r="Q4" s="241" t="s">
        <v>98</v>
      </c>
      <c r="R4" s="223"/>
      <c r="S4" s="223"/>
      <c r="T4" s="223"/>
      <c r="U4" s="223"/>
      <c r="V4" s="223"/>
      <c r="W4" s="224"/>
      <c r="Y4" s="207" t="s">
        <v>99</v>
      </c>
      <c r="Z4" s="208"/>
      <c r="AA4" s="209"/>
      <c r="AB4" s="204" t="s">
        <v>100</v>
      </c>
      <c r="AC4" s="205"/>
      <c r="AD4" s="206"/>
    </row>
    <row r="5" spans="1:31" s="37" customFormat="1" ht="65.45" customHeight="1" thickBot="1" x14ac:dyDescent="0.3">
      <c r="A5" s="201"/>
      <c r="B5" s="203"/>
      <c r="C5" s="203"/>
      <c r="D5" s="203"/>
      <c r="E5" s="203"/>
      <c r="F5" s="230"/>
      <c r="G5" s="230"/>
      <c r="H5" s="232"/>
      <c r="I5" s="220"/>
      <c r="J5" s="221"/>
      <c r="K5" s="99" t="s">
        <v>162</v>
      </c>
      <c r="L5" s="100" t="s">
        <v>163</v>
      </c>
      <c r="M5" s="234"/>
      <c r="N5" s="211"/>
      <c r="O5" s="215"/>
      <c r="P5" s="238"/>
      <c r="Q5" s="242" t="s">
        <v>101</v>
      </c>
      <c r="R5" s="226"/>
      <c r="S5" s="227"/>
      <c r="T5" s="225" t="s">
        <v>102</v>
      </c>
      <c r="U5" s="227"/>
      <c r="V5" s="212" t="s">
        <v>103</v>
      </c>
      <c r="W5" s="213"/>
      <c r="X5" s="104"/>
      <c r="Y5" s="85" t="s">
        <v>104</v>
      </c>
      <c r="Z5" s="86" t="s">
        <v>105</v>
      </c>
      <c r="AA5" s="87" t="s">
        <v>106</v>
      </c>
      <c r="AB5" s="85" t="s">
        <v>104</v>
      </c>
      <c r="AC5" s="86" t="s">
        <v>107</v>
      </c>
      <c r="AD5" s="87" t="s">
        <v>106</v>
      </c>
    </row>
    <row r="6" spans="1:31" s="37" customFormat="1" ht="72.75" thickBot="1" x14ac:dyDescent="0.3">
      <c r="A6" s="92" t="s">
        <v>108</v>
      </c>
      <c r="B6" s="76" t="s">
        <v>164</v>
      </c>
      <c r="C6" s="76" t="s">
        <v>165</v>
      </c>
      <c r="D6" s="74" t="s">
        <v>166</v>
      </c>
      <c r="E6" s="74" t="s">
        <v>167</v>
      </c>
      <c r="F6" s="76" t="s">
        <v>168</v>
      </c>
      <c r="G6" s="74" t="s">
        <v>169</v>
      </c>
      <c r="H6" s="75" t="s">
        <v>170</v>
      </c>
      <c r="I6" s="136" t="s">
        <v>115</v>
      </c>
      <c r="J6" s="137" t="s">
        <v>118</v>
      </c>
      <c r="K6" s="144" t="s">
        <v>115</v>
      </c>
      <c r="L6" s="98" t="s">
        <v>171</v>
      </c>
      <c r="M6" s="76" t="s">
        <v>115</v>
      </c>
      <c r="N6" s="77" t="s">
        <v>116</v>
      </c>
      <c r="O6" s="78" t="s">
        <v>117</v>
      </c>
      <c r="P6" s="79">
        <v>20000</v>
      </c>
      <c r="Q6" s="79" t="s">
        <v>119</v>
      </c>
      <c r="R6" s="80">
        <v>7000</v>
      </c>
      <c r="S6" s="102">
        <v>0.35</v>
      </c>
      <c r="T6" s="157">
        <v>3000</v>
      </c>
      <c r="U6" s="102">
        <v>0.15</v>
      </c>
      <c r="V6" s="101">
        <v>10000</v>
      </c>
      <c r="W6" s="102">
        <v>0.5</v>
      </c>
      <c r="X6" s="104"/>
      <c r="Y6" s="82" t="s">
        <v>120</v>
      </c>
      <c r="Z6" s="83" t="s">
        <v>172</v>
      </c>
      <c r="AA6" s="84" t="s">
        <v>173</v>
      </c>
      <c r="AB6" s="82" t="s">
        <v>120</v>
      </c>
      <c r="AC6" s="83" t="s">
        <v>174</v>
      </c>
      <c r="AD6" s="84" t="s">
        <v>175</v>
      </c>
    </row>
    <row r="7" spans="1:31" s="43" customFormat="1" ht="34.5" customHeight="1" x14ac:dyDescent="0.25">
      <c r="A7" s="90" t="s">
        <v>176</v>
      </c>
      <c r="B7" s="60"/>
      <c r="C7" s="97"/>
      <c r="D7" s="61"/>
      <c r="E7" s="31"/>
      <c r="F7" s="62"/>
      <c r="G7" s="62"/>
      <c r="H7" s="62"/>
      <c r="I7" s="138"/>
      <c r="J7" s="146"/>
      <c r="K7" s="145"/>
      <c r="L7" s="106"/>
      <c r="M7" s="59"/>
      <c r="N7" s="93" t="str">
        <f>IF(M7="OUI","indiquer la date","")</f>
        <v/>
      </c>
      <c r="O7" s="36" t="str">
        <f t="shared" ref="O7:O16" si="0">IF(M7="OUI","à compléter","")</f>
        <v/>
      </c>
      <c r="P7" s="55"/>
      <c r="Q7" s="105"/>
      <c r="R7" s="55"/>
      <c r="S7" s="103" t="str">
        <f t="shared" ref="S7:S16" si="1">IF(P7="","",R7/P7)</f>
        <v/>
      </c>
      <c r="T7" s="159"/>
      <c r="U7" s="103" t="str">
        <f t="shared" ref="U7:U16" si="2">IF(P7="","",T7/P7)</f>
        <v/>
      </c>
      <c r="V7" s="55"/>
      <c r="W7" s="103" t="str">
        <f t="shared" ref="W7:W16" si="3">IF(P7="","",V7/P7)</f>
        <v/>
      </c>
      <c r="X7" s="41" t="str">
        <f t="shared" ref="X7:X16" si="4">IF(P7=0,"",IF(W7&gt;0.5,"plafond à respecter de 50%",IF(R7+T7+V7&lt;&gt;P7, "plan de financement à vérifier","")))</f>
        <v/>
      </c>
      <c r="Y7" s="94"/>
      <c r="Z7" s="55">
        <f t="shared" ref="Z7:Z16" si="5">P7</f>
        <v>0</v>
      </c>
      <c r="AA7" s="95"/>
      <c r="AB7" s="94"/>
      <c r="AC7" s="55">
        <f>Z7</f>
        <v>0</v>
      </c>
      <c r="AD7" s="95"/>
      <c r="AE7" s="42"/>
    </row>
    <row r="8" spans="1:31" s="44" customFormat="1" ht="34.5" customHeight="1" x14ac:dyDescent="0.25">
      <c r="A8" s="90" t="s">
        <v>177</v>
      </c>
      <c r="B8" s="63"/>
      <c r="C8" s="97"/>
      <c r="D8" s="64"/>
      <c r="E8" s="31"/>
      <c r="F8" s="62"/>
      <c r="G8" s="62"/>
      <c r="H8" s="62"/>
      <c r="I8" s="140"/>
      <c r="J8" s="147"/>
      <c r="K8" s="145"/>
      <c r="L8" s="106"/>
      <c r="M8" s="59"/>
      <c r="N8" s="93" t="str">
        <f t="shared" ref="N8:N16" si="6">IF(M8="OUI","indiquer la date","")</f>
        <v/>
      </c>
      <c r="O8" s="36" t="str">
        <f t="shared" si="0"/>
        <v/>
      </c>
      <c r="P8" s="55"/>
      <c r="Q8" s="105"/>
      <c r="R8" s="55"/>
      <c r="S8" s="103" t="str">
        <f t="shared" si="1"/>
        <v/>
      </c>
      <c r="T8" s="159"/>
      <c r="U8" s="103" t="str">
        <f t="shared" si="2"/>
        <v/>
      </c>
      <c r="V8" s="55"/>
      <c r="W8" s="103" t="str">
        <f t="shared" si="3"/>
        <v/>
      </c>
      <c r="X8" s="41" t="str">
        <f t="shared" si="4"/>
        <v/>
      </c>
      <c r="Y8" s="94"/>
      <c r="Z8" s="55">
        <f t="shared" si="5"/>
        <v>0</v>
      </c>
      <c r="AA8" s="96"/>
      <c r="AB8" s="94"/>
      <c r="AC8" s="55">
        <f t="shared" ref="AC8:AC16" si="7">Z8</f>
        <v>0</v>
      </c>
      <c r="AD8" s="96"/>
      <c r="AE8" s="45"/>
    </row>
    <row r="9" spans="1:31" s="44" customFormat="1" ht="34.5" customHeight="1" x14ac:dyDescent="0.25">
      <c r="A9" s="90" t="s">
        <v>178</v>
      </c>
      <c r="B9" s="63"/>
      <c r="C9" s="97"/>
      <c r="D9" s="64"/>
      <c r="E9" s="31"/>
      <c r="F9" s="62"/>
      <c r="G9" s="62"/>
      <c r="H9" s="62"/>
      <c r="I9" s="140"/>
      <c r="J9" s="147"/>
      <c r="K9" s="145"/>
      <c r="L9" s="106"/>
      <c r="M9" s="59"/>
      <c r="N9" s="93" t="str">
        <f t="shared" si="6"/>
        <v/>
      </c>
      <c r="O9" s="36" t="str">
        <f t="shared" si="0"/>
        <v/>
      </c>
      <c r="P9" s="55"/>
      <c r="Q9" s="105"/>
      <c r="R9" s="55"/>
      <c r="S9" s="103" t="str">
        <f t="shared" si="1"/>
        <v/>
      </c>
      <c r="T9" s="159"/>
      <c r="U9" s="103" t="str">
        <f t="shared" si="2"/>
        <v/>
      </c>
      <c r="V9" s="55"/>
      <c r="W9" s="103" t="str">
        <f t="shared" si="3"/>
        <v/>
      </c>
      <c r="X9" s="41" t="str">
        <f t="shared" si="4"/>
        <v/>
      </c>
      <c r="Y9" s="94"/>
      <c r="Z9" s="55">
        <f t="shared" si="5"/>
        <v>0</v>
      </c>
      <c r="AA9" s="96"/>
      <c r="AB9" s="94"/>
      <c r="AC9" s="55">
        <f t="shared" si="7"/>
        <v>0</v>
      </c>
      <c r="AD9" s="96"/>
      <c r="AE9" s="45"/>
    </row>
    <row r="10" spans="1:31" s="44" customFormat="1" ht="34.5" customHeight="1" x14ac:dyDescent="0.25">
      <c r="A10" s="90" t="s">
        <v>179</v>
      </c>
      <c r="B10" s="63"/>
      <c r="C10" s="97"/>
      <c r="D10" s="64"/>
      <c r="E10" s="31"/>
      <c r="F10" s="62"/>
      <c r="G10" s="62"/>
      <c r="H10" s="62"/>
      <c r="I10" s="140"/>
      <c r="J10" s="147"/>
      <c r="K10" s="145"/>
      <c r="L10" s="106"/>
      <c r="M10" s="59"/>
      <c r="N10" s="93" t="str">
        <f t="shared" si="6"/>
        <v/>
      </c>
      <c r="O10" s="36" t="str">
        <f t="shared" si="0"/>
        <v/>
      </c>
      <c r="P10" s="55"/>
      <c r="Q10" s="105"/>
      <c r="R10" s="55"/>
      <c r="S10" s="103" t="str">
        <f t="shared" si="1"/>
        <v/>
      </c>
      <c r="T10" s="159"/>
      <c r="U10" s="103" t="str">
        <f t="shared" si="2"/>
        <v/>
      </c>
      <c r="V10" s="55"/>
      <c r="W10" s="103" t="str">
        <f t="shared" si="3"/>
        <v/>
      </c>
      <c r="X10" s="41" t="str">
        <f t="shared" si="4"/>
        <v/>
      </c>
      <c r="Y10" s="94"/>
      <c r="Z10" s="55">
        <f t="shared" si="5"/>
        <v>0</v>
      </c>
      <c r="AA10" s="96"/>
      <c r="AB10" s="94"/>
      <c r="AC10" s="55">
        <f t="shared" si="7"/>
        <v>0</v>
      </c>
      <c r="AD10" s="96"/>
      <c r="AE10" s="45"/>
    </row>
    <row r="11" spans="1:31" s="44" customFormat="1" ht="34.5" customHeight="1" x14ac:dyDescent="0.25">
      <c r="A11" s="90" t="s">
        <v>180</v>
      </c>
      <c r="B11" s="63"/>
      <c r="C11" s="97"/>
      <c r="D11" s="64"/>
      <c r="E11" s="31"/>
      <c r="F11" s="62"/>
      <c r="G11" s="62"/>
      <c r="H11" s="62"/>
      <c r="I11" s="140"/>
      <c r="J11" s="147"/>
      <c r="K11" s="145"/>
      <c r="L11" s="106"/>
      <c r="M11" s="59"/>
      <c r="N11" s="93" t="str">
        <f t="shared" si="6"/>
        <v/>
      </c>
      <c r="O11" s="36" t="str">
        <f t="shared" si="0"/>
        <v/>
      </c>
      <c r="P11" s="55"/>
      <c r="Q11" s="105"/>
      <c r="R11" s="55"/>
      <c r="S11" s="103" t="str">
        <f t="shared" si="1"/>
        <v/>
      </c>
      <c r="T11" s="159"/>
      <c r="U11" s="103" t="str">
        <f t="shared" si="2"/>
        <v/>
      </c>
      <c r="V11" s="55"/>
      <c r="W11" s="103" t="str">
        <f t="shared" si="3"/>
        <v/>
      </c>
      <c r="X11" s="41" t="str">
        <f t="shared" si="4"/>
        <v/>
      </c>
      <c r="Y11" s="94"/>
      <c r="Z11" s="55">
        <f t="shared" si="5"/>
        <v>0</v>
      </c>
      <c r="AA11" s="96"/>
      <c r="AB11" s="94"/>
      <c r="AC11" s="55">
        <f t="shared" si="7"/>
        <v>0</v>
      </c>
      <c r="AD11" s="96"/>
      <c r="AE11" s="45"/>
    </row>
    <row r="12" spans="1:31" s="44" customFormat="1" ht="34.5" customHeight="1" x14ac:dyDescent="0.25">
      <c r="A12" s="90" t="s">
        <v>181</v>
      </c>
      <c r="B12" s="63"/>
      <c r="C12" s="97"/>
      <c r="D12" s="64"/>
      <c r="E12" s="31"/>
      <c r="F12" s="62"/>
      <c r="G12" s="62"/>
      <c r="H12" s="62"/>
      <c r="I12" s="140"/>
      <c r="J12" s="147"/>
      <c r="K12" s="145"/>
      <c r="L12" s="106"/>
      <c r="M12" s="59"/>
      <c r="N12" s="93" t="str">
        <f t="shared" si="6"/>
        <v/>
      </c>
      <c r="O12" s="36" t="str">
        <f t="shared" si="0"/>
        <v/>
      </c>
      <c r="P12" s="55"/>
      <c r="Q12" s="105"/>
      <c r="R12" s="55"/>
      <c r="S12" s="103" t="str">
        <f t="shared" si="1"/>
        <v/>
      </c>
      <c r="T12" s="159"/>
      <c r="U12" s="103" t="str">
        <f t="shared" si="2"/>
        <v/>
      </c>
      <c r="V12" s="55"/>
      <c r="W12" s="103" t="str">
        <f t="shared" si="3"/>
        <v/>
      </c>
      <c r="X12" s="41" t="str">
        <f t="shared" si="4"/>
        <v/>
      </c>
      <c r="Y12" s="94"/>
      <c r="Z12" s="55">
        <f t="shared" si="5"/>
        <v>0</v>
      </c>
      <c r="AA12" s="96"/>
      <c r="AB12" s="94"/>
      <c r="AC12" s="55">
        <f t="shared" si="7"/>
        <v>0</v>
      </c>
      <c r="AD12" s="96"/>
      <c r="AE12" s="45"/>
    </row>
    <row r="13" spans="1:31" s="44" customFormat="1" ht="34.5" customHeight="1" x14ac:dyDescent="0.25">
      <c r="A13" s="90" t="s">
        <v>182</v>
      </c>
      <c r="B13" s="65"/>
      <c r="C13" s="97"/>
      <c r="D13" s="65"/>
      <c r="E13" s="31"/>
      <c r="F13" s="62"/>
      <c r="G13" s="62"/>
      <c r="H13" s="62"/>
      <c r="I13" s="140"/>
      <c r="J13" s="147"/>
      <c r="K13" s="145"/>
      <c r="L13" s="106"/>
      <c r="M13" s="59"/>
      <c r="N13" s="93" t="str">
        <f t="shared" si="6"/>
        <v/>
      </c>
      <c r="O13" s="36" t="str">
        <f t="shared" si="0"/>
        <v/>
      </c>
      <c r="P13" s="55"/>
      <c r="Q13" s="105"/>
      <c r="R13" s="55"/>
      <c r="S13" s="103" t="str">
        <f t="shared" si="1"/>
        <v/>
      </c>
      <c r="T13" s="159"/>
      <c r="U13" s="103" t="str">
        <f t="shared" si="2"/>
        <v/>
      </c>
      <c r="V13" s="55"/>
      <c r="W13" s="103" t="str">
        <f t="shared" si="3"/>
        <v/>
      </c>
      <c r="X13" s="41" t="str">
        <f t="shared" si="4"/>
        <v/>
      </c>
      <c r="Y13" s="94"/>
      <c r="Z13" s="55">
        <f t="shared" si="5"/>
        <v>0</v>
      </c>
      <c r="AA13" s="96"/>
      <c r="AB13" s="94"/>
      <c r="AC13" s="55">
        <f t="shared" si="7"/>
        <v>0</v>
      </c>
      <c r="AD13" s="96"/>
      <c r="AE13" s="45"/>
    </row>
    <row r="14" spans="1:31" s="44" customFormat="1" ht="34.5" customHeight="1" x14ac:dyDescent="0.25">
      <c r="A14" s="90" t="s">
        <v>183</v>
      </c>
      <c r="B14" s="63"/>
      <c r="C14" s="97"/>
      <c r="D14" s="66"/>
      <c r="E14" s="31"/>
      <c r="F14" s="62"/>
      <c r="G14" s="62"/>
      <c r="H14" s="62"/>
      <c r="I14" s="140"/>
      <c r="J14" s="147"/>
      <c r="K14" s="145"/>
      <c r="L14" s="106"/>
      <c r="M14" s="59"/>
      <c r="N14" s="93" t="str">
        <f t="shared" si="6"/>
        <v/>
      </c>
      <c r="O14" s="36" t="str">
        <f t="shared" si="0"/>
        <v/>
      </c>
      <c r="P14" s="55"/>
      <c r="Q14" s="105"/>
      <c r="R14" s="55"/>
      <c r="S14" s="103" t="str">
        <f t="shared" si="1"/>
        <v/>
      </c>
      <c r="T14" s="159"/>
      <c r="U14" s="103" t="str">
        <f t="shared" si="2"/>
        <v/>
      </c>
      <c r="V14" s="55"/>
      <c r="W14" s="103" t="str">
        <f t="shared" si="3"/>
        <v/>
      </c>
      <c r="X14" s="41" t="str">
        <f t="shared" si="4"/>
        <v/>
      </c>
      <c r="Y14" s="94"/>
      <c r="Z14" s="55">
        <f t="shared" si="5"/>
        <v>0</v>
      </c>
      <c r="AA14" s="96"/>
      <c r="AB14" s="94"/>
      <c r="AC14" s="55">
        <f t="shared" si="7"/>
        <v>0</v>
      </c>
      <c r="AD14" s="96"/>
      <c r="AE14" s="45"/>
    </row>
    <row r="15" spans="1:31" s="44" customFormat="1" ht="34.5" customHeight="1" x14ac:dyDescent="0.25">
      <c r="A15" s="90" t="s">
        <v>184</v>
      </c>
      <c r="B15" s="63"/>
      <c r="C15" s="97"/>
      <c r="D15" s="66"/>
      <c r="E15" s="31"/>
      <c r="F15" s="62"/>
      <c r="G15" s="62"/>
      <c r="H15" s="62"/>
      <c r="I15" s="140"/>
      <c r="J15" s="147"/>
      <c r="K15" s="145"/>
      <c r="L15" s="106"/>
      <c r="M15" s="59"/>
      <c r="N15" s="93" t="str">
        <f t="shared" si="6"/>
        <v/>
      </c>
      <c r="O15" s="36" t="str">
        <f t="shared" si="0"/>
        <v/>
      </c>
      <c r="P15" s="55"/>
      <c r="Q15" s="105"/>
      <c r="R15" s="55"/>
      <c r="S15" s="103" t="str">
        <f t="shared" si="1"/>
        <v/>
      </c>
      <c r="T15" s="159"/>
      <c r="U15" s="103" t="str">
        <f t="shared" si="2"/>
        <v/>
      </c>
      <c r="V15" s="55"/>
      <c r="W15" s="103" t="str">
        <f t="shared" si="3"/>
        <v/>
      </c>
      <c r="X15" s="41" t="str">
        <f t="shared" si="4"/>
        <v/>
      </c>
      <c r="Y15" s="94"/>
      <c r="Z15" s="55">
        <f t="shared" si="5"/>
        <v>0</v>
      </c>
      <c r="AA15" s="96"/>
      <c r="AB15" s="94"/>
      <c r="AC15" s="55">
        <f t="shared" si="7"/>
        <v>0</v>
      </c>
      <c r="AD15" s="96"/>
      <c r="AE15" s="45"/>
    </row>
    <row r="16" spans="1:31" s="44" customFormat="1" ht="34.5" customHeight="1" thickBot="1" x14ac:dyDescent="0.3">
      <c r="A16" s="90" t="s">
        <v>185</v>
      </c>
      <c r="B16" s="63"/>
      <c r="C16" s="97"/>
      <c r="D16" s="67"/>
      <c r="E16" s="32"/>
      <c r="F16" s="68"/>
      <c r="G16" s="62"/>
      <c r="H16" s="62"/>
      <c r="I16" s="148"/>
      <c r="J16" s="149"/>
      <c r="K16" s="145"/>
      <c r="L16" s="106"/>
      <c r="M16" s="59"/>
      <c r="N16" s="93" t="str">
        <f t="shared" si="6"/>
        <v/>
      </c>
      <c r="O16" s="36" t="str">
        <f t="shared" si="0"/>
        <v/>
      </c>
      <c r="P16" s="55"/>
      <c r="Q16" s="105"/>
      <c r="R16" s="55"/>
      <c r="S16" s="103" t="str">
        <f t="shared" si="1"/>
        <v/>
      </c>
      <c r="T16" s="159"/>
      <c r="U16" s="103" t="str">
        <f t="shared" si="2"/>
        <v/>
      </c>
      <c r="V16" s="55"/>
      <c r="W16" s="103" t="str">
        <f t="shared" si="3"/>
        <v/>
      </c>
      <c r="X16" s="41" t="str">
        <f t="shared" si="4"/>
        <v/>
      </c>
      <c r="Y16" s="94"/>
      <c r="Z16" s="55">
        <f t="shared" si="5"/>
        <v>0</v>
      </c>
      <c r="AA16" s="96"/>
      <c r="AB16" s="94"/>
      <c r="AC16" s="55">
        <f t="shared" si="7"/>
        <v>0</v>
      </c>
      <c r="AD16" s="96"/>
      <c r="AE16" s="45"/>
    </row>
    <row r="17" spans="1:31" s="48" customFormat="1" ht="23.45" customHeight="1" thickBot="1" x14ac:dyDescent="0.25">
      <c r="A17" s="46"/>
      <c r="B17" s="33" t="s">
        <v>186</v>
      </c>
      <c r="C17" s="34"/>
      <c r="D17" s="34"/>
      <c r="E17" s="34"/>
      <c r="F17" s="34"/>
      <c r="G17" s="34"/>
      <c r="H17" s="34"/>
      <c r="I17" s="34"/>
      <c r="J17" s="34"/>
      <c r="K17" s="57"/>
      <c r="L17" s="58"/>
      <c r="M17" s="57"/>
      <c r="N17" s="34"/>
      <c r="O17" s="58"/>
      <c r="P17" s="163">
        <f>SUM(P7:P16)</f>
        <v>0</v>
      </c>
      <c r="Q17" s="161"/>
      <c r="R17" s="56">
        <f>SUM(R7:R16)</f>
        <v>0</v>
      </c>
      <c r="S17" s="35" t="str">
        <f>IF(P17=0,"",R17/P17)</f>
        <v/>
      </c>
      <c r="T17" s="162">
        <f>SUM(T7:T16)</f>
        <v>0</v>
      </c>
      <c r="U17" s="35" t="str">
        <f>IF(P17=0,"",T17/P17)</f>
        <v/>
      </c>
      <c r="V17" s="56">
        <f>SUM(V7:V16)</f>
        <v>0</v>
      </c>
      <c r="W17" s="35" t="str">
        <f>IF(P17=0,"",V17/P17)</f>
        <v/>
      </c>
      <c r="X17" s="81"/>
      <c r="Y17" s="88"/>
      <c r="Z17" s="56">
        <f>SUM(Z7:Z16)</f>
        <v>0</v>
      </c>
      <c r="AA17" s="34"/>
      <c r="AB17" s="54"/>
      <c r="AC17" s="89">
        <f>SUM(AC7:AC16)</f>
        <v>0</v>
      </c>
      <c r="AD17" s="34"/>
      <c r="AE17" s="47"/>
    </row>
    <row r="18" spans="1:31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Y18" s="49"/>
      <c r="Z18" s="49"/>
      <c r="AA18" s="49"/>
      <c r="AB18" s="49"/>
      <c r="AC18" s="49"/>
      <c r="AD18" s="49"/>
    </row>
    <row r="23" spans="1:31" hidden="1" x14ac:dyDescent="0.2"/>
    <row r="24" spans="1:31" ht="36" hidden="1" customHeight="1" x14ac:dyDescent="0.2"/>
    <row r="25" spans="1:31" hidden="1" x14ac:dyDescent="0.2"/>
    <row r="26" spans="1:31" hidden="1" x14ac:dyDescent="0.2">
      <c r="M26" s="40" t="s">
        <v>146</v>
      </c>
    </row>
    <row r="27" spans="1:31" hidden="1" x14ac:dyDescent="0.2">
      <c r="M27" s="40" t="s">
        <v>147</v>
      </c>
    </row>
    <row r="28" spans="1:31" hidden="1" x14ac:dyDescent="0.2">
      <c r="Q28" s="49"/>
      <c r="R28" s="49"/>
      <c r="S28" s="49"/>
      <c r="T28" s="49"/>
      <c r="U28" s="49"/>
      <c r="V28" s="49"/>
      <c r="W28" s="49"/>
    </row>
    <row r="29" spans="1:31" hidden="1" x14ac:dyDescent="0.2"/>
    <row r="30" spans="1:31" hidden="1" x14ac:dyDescent="0.2">
      <c r="Y30" s="40" t="s">
        <v>187</v>
      </c>
    </row>
    <row r="31" spans="1:31" hidden="1" x14ac:dyDescent="0.2">
      <c r="Y31" s="40" t="s">
        <v>188</v>
      </c>
    </row>
    <row r="32" spans="1:31" hidden="1" x14ac:dyDescent="0.2">
      <c r="Y32" s="40" t="s">
        <v>189</v>
      </c>
    </row>
    <row r="33" spans="3:25" hidden="1" x14ac:dyDescent="0.2">
      <c r="Y33" s="40" t="s">
        <v>190</v>
      </c>
    </row>
    <row r="34" spans="3:25" ht="14.25" hidden="1" customHeight="1" x14ac:dyDescent="0.2">
      <c r="C34" s="40" t="s">
        <v>191</v>
      </c>
    </row>
    <row r="35" spans="3:25" ht="14.25" hidden="1" customHeight="1" x14ac:dyDescent="0.2">
      <c r="C35" s="40" t="s">
        <v>192</v>
      </c>
    </row>
    <row r="36" spans="3:25" ht="14.25" hidden="1" customHeight="1" x14ac:dyDescent="0.2">
      <c r="C36" s="40" t="s">
        <v>193</v>
      </c>
    </row>
    <row r="37" spans="3:25" ht="14.25" hidden="1" customHeight="1" x14ac:dyDescent="0.2">
      <c r="C37" s="40" t="s">
        <v>194</v>
      </c>
    </row>
    <row r="38" spans="3:25" ht="14.25" customHeight="1" x14ac:dyDescent="0.2"/>
    <row r="39" spans="3:25" ht="14.25" customHeight="1" x14ac:dyDescent="0.2"/>
  </sheetData>
  <mergeCells count="21">
    <mergeCell ref="Y4:AA4"/>
    <mergeCell ref="AB4:AD4"/>
    <mergeCell ref="V5:W5"/>
    <mergeCell ref="Y2:AD2"/>
    <mergeCell ref="Q4:W4"/>
    <mergeCell ref="Q5:S5"/>
    <mergeCell ref="T5:U5"/>
    <mergeCell ref="C4:C5"/>
    <mergeCell ref="G4:G5"/>
    <mergeCell ref="A4:A5"/>
    <mergeCell ref="B4:B5"/>
    <mergeCell ref="D4:D5"/>
    <mergeCell ref="E4:E5"/>
    <mergeCell ref="F4:F5"/>
    <mergeCell ref="P4:P5"/>
    <mergeCell ref="H4:H5"/>
    <mergeCell ref="M4:M5"/>
    <mergeCell ref="N4:N5"/>
    <mergeCell ref="O4:O5"/>
    <mergeCell ref="K4:L4"/>
    <mergeCell ref="I4:J5"/>
  </mergeCells>
  <phoneticPr fontId="13" type="noConversion"/>
  <dataValidations count="3">
    <dataValidation type="list" allowBlank="1" showInputMessage="1" showErrorMessage="1" sqref="Y7:Y16 AB7:AB16" xr:uid="{CFA845DB-0C85-4E11-A142-94FD72F4F3FA}">
      <formula1>$Y$30:$Y$33</formula1>
    </dataValidation>
    <dataValidation type="list" allowBlank="1" showInputMessage="1" showErrorMessage="1" sqref="M7:M16 K7:K16 I7:I16" xr:uid="{32107098-601F-4F56-87D8-EFCF4B419CF9}">
      <formula1>$M$26:$M$27</formula1>
    </dataValidation>
    <dataValidation type="list" allowBlank="1" showInputMessage="1" showErrorMessage="1" sqref="C7:C16" xr:uid="{D6E2AA12-DFD7-4065-8FED-980A6BB3785E}">
      <formula1>$C$34:$C$37</formula1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Footer>&amp;R&amp;"Arial,Italique"&amp;9&amp;F /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3438-717E-40B9-BC51-8526BD91BD7A}">
  <sheetPr codeName="Feuil6"/>
  <dimension ref="A1:L36"/>
  <sheetViews>
    <sheetView workbookViewId="0">
      <selection activeCell="A16" sqref="A16:L22"/>
    </sheetView>
  </sheetViews>
  <sheetFormatPr baseColWidth="10" defaultColWidth="11.42578125" defaultRowHeight="15" x14ac:dyDescent="0.25"/>
  <cols>
    <col min="12" max="12" width="43.28515625" customWidth="1"/>
  </cols>
  <sheetData>
    <row r="1" spans="1:12" ht="28.5" customHeight="1" x14ac:dyDescent="0.25">
      <c r="A1" s="243" t="s">
        <v>195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5"/>
    </row>
    <row r="2" spans="1:12" ht="28.5" customHeight="1" thickBot="1" x14ac:dyDescent="0.3">
      <c r="A2" s="246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8"/>
    </row>
    <row r="3" spans="1:12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8"/>
    </row>
    <row r="4" spans="1:12" x14ac:dyDescent="0.25">
      <c r="A4" s="126" t="s">
        <v>196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8"/>
    </row>
    <row r="5" spans="1:12" x14ac:dyDescent="0.25">
      <c r="A5" s="129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8"/>
    </row>
    <row r="6" spans="1:12" x14ac:dyDescent="0.25">
      <c r="A6" s="130" t="s">
        <v>197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2" x14ac:dyDescent="0.25">
      <c r="A7" s="130" t="s">
        <v>198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</row>
    <row r="8" spans="1:12" x14ac:dyDescent="0.25">
      <c r="A8" s="130" t="s">
        <v>199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8"/>
    </row>
    <row r="9" spans="1:12" x14ac:dyDescent="0.25">
      <c r="A9" s="130" t="s">
        <v>200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8"/>
    </row>
    <row r="10" spans="1:12" x14ac:dyDescent="0.25">
      <c r="A10" s="130" t="s">
        <v>201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1" spans="1:12" x14ac:dyDescent="0.25">
      <c r="A11" s="129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8"/>
    </row>
    <row r="12" spans="1:12" ht="45.75" customHeight="1" x14ac:dyDescent="0.25">
      <c r="A12" s="264" t="s">
        <v>202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6"/>
    </row>
    <row r="13" spans="1:12" ht="41.25" customHeight="1" x14ac:dyDescent="0.25">
      <c r="A13" s="270" t="s">
        <v>203</v>
      </c>
      <c r="B13" s="271"/>
      <c r="C13" s="269"/>
      <c r="D13" s="269"/>
      <c r="E13" s="153"/>
      <c r="F13" s="153"/>
      <c r="G13" s="153"/>
      <c r="H13" s="153"/>
      <c r="I13" s="267"/>
      <c r="J13" s="267"/>
      <c r="K13" s="267"/>
      <c r="L13" s="268"/>
    </row>
    <row r="14" spans="1:12" ht="17.25" customHeight="1" x14ac:dyDescent="0.25">
      <c r="A14" s="150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2"/>
    </row>
    <row r="15" spans="1:12" ht="45" customHeight="1" x14ac:dyDescent="0.25">
      <c r="A15" s="249" t="s">
        <v>204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1"/>
    </row>
    <row r="16" spans="1:12" ht="21" customHeight="1" x14ac:dyDescent="0.25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4"/>
    </row>
    <row r="17" spans="1:12" ht="21" customHeight="1" x14ac:dyDescent="0.25">
      <c r="A17" s="252"/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4"/>
    </row>
    <row r="18" spans="1:12" ht="21" customHeight="1" x14ac:dyDescent="0.25">
      <c r="A18" s="252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4"/>
    </row>
    <row r="19" spans="1:12" ht="21" customHeight="1" x14ac:dyDescent="0.25">
      <c r="A19" s="25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4"/>
    </row>
    <row r="20" spans="1:12" ht="21" customHeight="1" x14ac:dyDescent="0.25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4"/>
    </row>
    <row r="21" spans="1:12" ht="21" customHeight="1" x14ac:dyDescent="0.25">
      <c r="A21" s="252"/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4"/>
    </row>
    <row r="22" spans="1:12" ht="21" customHeight="1" x14ac:dyDescent="0.25">
      <c r="A22" s="252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4"/>
    </row>
    <row r="23" spans="1:12" ht="45" customHeight="1" x14ac:dyDescent="0.25">
      <c r="A23" s="255" t="s">
        <v>205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7"/>
    </row>
    <row r="24" spans="1:12" ht="51" customHeight="1" x14ac:dyDescent="0.25">
      <c r="A24" s="258" t="s">
        <v>206</v>
      </c>
      <c r="B24" s="258"/>
      <c r="C24" s="258"/>
      <c r="D24" s="258"/>
      <c r="E24" s="258"/>
      <c r="F24" s="133"/>
      <c r="G24" s="261"/>
      <c r="H24" s="262"/>
      <c r="I24" s="263"/>
      <c r="J24" s="260" t="s">
        <v>207</v>
      </c>
      <c r="K24" s="259">
        <f>IFERROR(($F$24/$F$25),0)</f>
        <v>0</v>
      </c>
      <c r="L24" s="259"/>
    </row>
    <row r="25" spans="1:12" ht="51" customHeight="1" x14ac:dyDescent="0.25">
      <c r="A25" s="258" t="s">
        <v>208</v>
      </c>
      <c r="B25" s="258"/>
      <c r="C25" s="258"/>
      <c r="D25" s="258"/>
      <c r="E25" s="258"/>
      <c r="F25" s="133"/>
      <c r="G25" s="261"/>
      <c r="H25" s="262"/>
      <c r="I25" s="263"/>
      <c r="J25" s="260"/>
      <c r="K25" s="259"/>
      <c r="L25" s="259"/>
    </row>
    <row r="26" spans="1:12" ht="45" customHeight="1" x14ac:dyDescent="0.25">
      <c r="A26" s="272" t="s">
        <v>209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4"/>
    </row>
    <row r="27" spans="1:12" ht="51" customHeight="1" x14ac:dyDescent="0.25">
      <c r="A27" s="281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3"/>
    </row>
    <row r="28" spans="1:12" ht="51" customHeight="1" x14ac:dyDescent="0.25">
      <c r="A28" s="281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3"/>
    </row>
    <row r="29" spans="1:12" ht="45" customHeight="1" x14ac:dyDescent="0.25">
      <c r="A29" s="275" t="s">
        <v>210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7"/>
    </row>
    <row r="30" spans="1:12" ht="51" customHeight="1" x14ac:dyDescent="0.25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3"/>
    </row>
    <row r="31" spans="1:12" ht="51" customHeight="1" x14ac:dyDescent="0.25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3"/>
    </row>
    <row r="32" spans="1:12" ht="45" customHeight="1" x14ac:dyDescent="0.25">
      <c r="A32" s="278" t="s">
        <v>211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80"/>
    </row>
    <row r="33" spans="1:12" ht="36.75" customHeight="1" x14ac:dyDescent="0.25">
      <c r="A33" s="284" t="s">
        <v>212</v>
      </c>
      <c r="B33" s="285"/>
      <c r="C33" s="290"/>
      <c r="D33" s="290"/>
      <c r="E33" s="290"/>
      <c r="F33" s="290"/>
      <c r="G33" s="290"/>
      <c r="H33" s="290"/>
      <c r="I33" s="290"/>
      <c r="J33" s="290"/>
      <c r="K33" s="290"/>
      <c r="L33" s="295"/>
    </row>
    <row r="34" spans="1:12" ht="36.75" customHeight="1" x14ac:dyDescent="0.25">
      <c r="A34" s="284" t="s">
        <v>213</v>
      </c>
      <c r="B34" s="285"/>
      <c r="C34" s="290"/>
      <c r="D34" s="290"/>
      <c r="E34" s="290"/>
      <c r="F34" s="290"/>
      <c r="G34" s="290"/>
      <c r="H34" s="290"/>
      <c r="I34" s="290"/>
      <c r="J34" s="290"/>
      <c r="K34" s="290"/>
      <c r="L34" s="295"/>
    </row>
    <row r="35" spans="1:12" ht="36.75" customHeight="1" x14ac:dyDescent="0.25">
      <c r="A35" s="286" t="s">
        <v>214</v>
      </c>
      <c r="B35" s="287"/>
      <c r="C35" s="291"/>
      <c r="D35" s="291"/>
      <c r="E35" s="291"/>
      <c r="F35" s="291"/>
      <c r="G35" s="291"/>
      <c r="H35" s="291"/>
      <c r="I35" s="291"/>
      <c r="J35" s="291"/>
      <c r="K35" s="291"/>
      <c r="L35" s="292"/>
    </row>
    <row r="36" spans="1:12" ht="36.75" customHeight="1" thickBot="1" x14ac:dyDescent="0.3">
      <c r="A36" s="288"/>
      <c r="B36" s="289"/>
      <c r="C36" s="293"/>
      <c r="D36" s="293"/>
      <c r="E36" s="293"/>
      <c r="F36" s="293"/>
      <c r="G36" s="293"/>
      <c r="H36" s="293"/>
      <c r="I36" s="293"/>
      <c r="J36" s="293"/>
      <c r="K36" s="293"/>
      <c r="L36" s="294"/>
    </row>
  </sheetData>
  <mergeCells count="25">
    <mergeCell ref="A34:B34"/>
    <mergeCell ref="A35:B36"/>
    <mergeCell ref="C33:D33"/>
    <mergeCell ref="C34:D34"/>
    <mergeCell ref="C35:L36"/>
    <mergeCell ref="E33:L34"/>
    <mergeCell ref="A33:B33"/>
    <mergeCell ref="A26:L26"/>
    <mergeCell ref="A29:L29"/>
    <mergeCell ref="A32:L32"/>
    <mergeCell ref="A27:L28"/>
    <mergeCell ref="A30:L31"/>
    <mergeCell ref="A1:L2"/>
    <mergeCell ref="A15:L15"/>
    <mergeCell ref="A16:L22"/>
    <mergeCell ref="A23:L23"/>
    <mergeCell ref="A24:E24"/>
    <mergeCell ref="K24:L25"/>
    <mergeCell ref="J24:J25"/>
    <mergeCell ref="G24:I25"/>
    <mergeCell ref="A25:E25"/>
    <mergeCell ref="A12:L12"/>
    <mergeCell ref="I13:L13"/>
    <mergeCell ref="C13:D13"/>
    <mergeCell ref="A13:B13"/>
  </mergeCells>
  <dataValidations count="3">
    <dataValidation type="whole" allowBlank="1" showInputMessage="1" showErrorMessage="1" error="Merci de saisir un nombre entier" prompt="Merci de saisir un nombre entier " sqref="F24:F25" xr:uid="{CC894625-D30E-4D66-B47F-D32BD6D19288}">
      <formula1>0</formula1>
      <formula2>10000</formula2>
    </dataValidation>
    <dataValidation type="list" allowBlank="1" showInputMessage="1" showErrorMessage="1" sqref="C33" xr:uid="{5956933B-E680-4DB9-9EB1-2E5EAF2CDACE}">
      <formula1>"Oui,Non"</formula1>
    </dataValidation>
    <dataValidation type="list" allowBlank="1" showInputMessage="1" showErrorMessage="1" sqref="C34" xr:uid="{DEF60B86-0EB6-4892-8FC3-955F45A501F4}">
      <formula1>"Zone rurale,Zone enclavée,Zone défavorisée"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84371-b6c8-41df-9b8e-94e9df802089">
      <Terms xmlns="http://schemas.microsoft.com/office/infopath/2007/PartnerControls"/>
    </lcf76f155ced4ddcb4097134ff3c332f>
    <TaxCatchAll xmlns="27900306-6561-4b16-87d9-523ee32049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D7E897371BA4B96AF3997B74529E1" ma:contentTypeVersion="12" ma:contentTypeDescription="Crée un document." ma:contentTypeScope="" ma:versionID="79f9b1da298d39207a677cd20710b4af">
  <xsd:schema xmlns:xsd="http://www.w3.org/2001/XMLSchema" xmlns:xs="http://www.w3.org/2001/XMLSchema" xmlns:p="http://schemas.microsoft.com/office/2006/metadata/properties" xmlns:ns2="96484371-b6c8-41df-9b8e-94e9df802089" xmlns:ns3="27900306-6561-4b16-87d9-523ee320495a" targetNamespace="http://schemas.microsoft.com/office/2006/metadata/properties" ma:root="true" ma:fieldsID="269e3c47a4d70a0e18070bdbf698569b" ns2:_="" ns3:_="">
    <xsd:import namespace="96484371-b6c8-41df-9b8e-94e9df802089"/>
    <xsd:import namespace="27900306-6561-4b16-87d9-523ee32049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4371-b6c8-41df-9b8e-94e9df802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a8d2b527-eba7-4656-b9d6-27daed902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00306-6561-4b16-87d9-523ee32049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1fd848b-c7e2-4e10-822e-d55f133f5287}" ma:internalName="TaxCatchAll" ma:showField="CatchAllData" ma:web="27900306-6561-4b16-87d9-523ee3204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B110B-C3F4-4888-B60B-C617C4BBF16E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27900306-6561-4b16-87d9-523ee320495a"/>
    <ds:schemaRef ds:uri="http://schemas.microsoft.com/office/infopath/2007/PartnerControls"/>
    <ds:schemaRef ds:uri="96484371-b6c8-41df-9b8e-94e9df8020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6BBC41-0F32-4237-AB8D-BD8BC996D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84371-b6c8-41df-9b8e-94e9df802089"/>
    <ds:schemaRef ds:uri="27900306-6561-4b16-87d9-523ee3204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421C8A-9483-45D1-97E8-9BF6BD472F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1- Notice</vt:lpstr>
      <vt:lpstr>2- CFA</vt:lpstr>
      <vt:lpstr>3- Effectif</vt:lpstr>
      <vt:lpstr>4- Équipements 2025</vt:lpstr>
      <vt:lpstr>5- Travaux 2025</vt:lpstr>
      <vt:lpstr>6- Note d'opportunité</vt:lpstr>
      <vt:lpstr>'1- Notice'!Zone_d_impression</vt:lpstr>
      <vt:lpstr>'2- CFA'!Zone_d_impression</vt:lpstr>
      <vt:lpstr>'3- Effectif'!Zone_d_impression</vt:lpstr>
      <vt:lpstr>'4- Équipements 2025'!Zone_d_impression</vt:lpstr>
      <vt:lpstr>'5- Travaux 2025'!Zone_d_impression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DERIENCOURT Vincent</dc:creator>
  <cp:keywords/>
  <dc:description/>
  <cp:lastModifiedBy>AOUINA Souad</cp:lastModifiedBy>
  <cp:revision/>
  <dcterms:created xsi:type="dcterms:W3CDTF">2021-06-22T09:42:12Z</dcterms:created>
  <dcterms:modified xsi:type="dcterms:W3CDTF">2024-12-16T11:41:22Z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0x010100D4CD7E897371BA4B96AF3997B74529E1</vt:lpwstr>
  </property>
  <property fmtid="{D5CDD505-2E9C-101B-9397-08002B2CF9AE}" pid="3" name="MediaServiceImageTags">
    <vt:lpwstr/>
  </property>
</Properties>
</file>