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workbookProtection workbookPassword="B564" lockStructure="1"/>
  <bookViews>
    <workbookView xWindow="240" yWindow="105" windowWidth="14115" windowHeight="9525" firstSheet="1" activeTab="1"/>
  </bookViews>
  <sheets>
    <sheet name="BASE" sheetId="4" state="hidden" r:id="rId1"/>
    <sheet name="Bordereau Acompte Septembre" sheetId="1" r:id="rId2"/>
  </sheets>
  <externalReferences>
    <externalReference r:id="rId3"/>
  </externalReferences>
  <definedNames>
    <definedName name="_xlnm._FilterDatabase" localSheetId="0" hidden="1">BASE!$A$1:$S$3550</definedName>
    <definedName name="BASE" localSheetId="0">BASE!$A$1:$S$3550</definedName>
    <definedName name="BASE" localSheetId="1">BASE!$A$2:$S$3550</definedName>
    <definedName name="BASE">BASE!$A$1:$S$3550</definedName>
    <definedName name="FICHIER_FNBM" localSheetId="0" hidden="1">BASE!#REF!</definedName>
    <definedName name="_xlnm.Print_Area" localSheetId="1">'Bordereau Acompte Septembre'!$A$2:$K$51</definedName>
  </definedNames>
  <calcPr calcId="145621"/>
</workbook>
</file>

<file path=xl/calcChain.xml><?xml version="1.0" encoding="utf-8"?>
<calcChain xmlns="http://schemas.openxmlformats.org/spreadsheetml/2006/main">
  <c r="H33" i="1" l="1"/>
  <c r="B29" i="1"/>
  <c r="G9" i="1" l="1"/>
  <c r="C27" i="1"/>
  <c r="C16" i="1" l="1"/>
  <c r="C14" i="1" l="1"/>
  <c r="F18" i="1"/>
  <c r="I27" i="1"/>
  <c r="H31" i="1" s="1"/>
  <c r="C18" i="1"/>
  <c r="E16" i="1"/>
  <c r="C11" i="1"/>
  <c r="H2" i="4"/>
  <c r="H3" i="4"/>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H380" i="4"/>
  <c r="H381" i="4"/>
  <c r="H382" i="4"/>
  <c r="H383" i="4"/>
  <c r="H384" i="4"/>
  <c r="H385" i="4"/>
  <c r="H386" i="4"/>
  <c r="H387" i="4"/>
  <c r="H388" i="4"/>
  <c r="H389" i="4"/>
  <c r="H390" i="4"/>
  <c r="H391" i="4"/>
  <c r="H392" i="4"/>
  <c r="H393" i="4"/>
  <c r="H394" i="4"/>
  <c r="H395" i="4"/>
  <c r="H396" i="4"/>
  <c r="H397" i="4"/>
  <c r="H398" i="4"/>
  <c r="H399" i="4"/>
  <c r="H400" i="4"/>
  <c r="H401" i="4"/>
  <c r="H402" i="4"/>
  <c r="H403" i="4"/>
  <c r="H404" i="4"/>
  <c r="H405" i="4"/>
  <c r="H406" i="4"/>
  <c r="H407" i="4"/>
  <c r="H408" i="4"/>
  <c r="H409" i="4"/>
  <c r="H410" i="4"/>
  <c r="H411" i="4"/>
  <c r="H412" i="4"/>
  <c r="H413" i="4"/>
  <c r="H414" i="4"/>
  <c r="H415" i="4"/>
  <c r="H416" i="4"/>
  <c r="H417" i="4"/>
  <c r="H418" i="4"/>
  <c r="H419" i="4"/>
  <c r="H420" i="4"/>
  <c r="H421" i="4"/>
  <c r="H422" i="4"/>
  <c r="H423" i="4"/>
  <c r="H424" i="4"/>
  <c r="H425" i="4"/>
  <c r="H426" i="4"/>
  <c r="H427" i="4"/>
  <c r="H428" i="4"/>
  <c r="H429" i="4"/>
  <c r="H430" i="4"/>
  <c r="H431" i="4"/>
  <c r="H432" i="4"/>
  <c r="H433" i="4"/>
  <c r="H434" i="4"/>
  <c r="H435" i="4"/>
  <c r="H436" i="4"/>
  <c r="H437" i="4"/>
  <c r="H438" i="4"/>
  <c r="H439" i="4"/>
  <c r="H440" i="4"/>
  <c r="H441" i="4"/>
  <c r="H442" i="4"/>
  <c r="H443" i="4"/>
  <c r="H444" i="4"/>
  <c r="H445" i="4"/>
  <c r="H446" i="4"/>
  <c r="H447" i="4"/>
  <c r="H448" i="4"/>
  <c r="H449" i="4"/>
  <c r="H450" i="4"/>
  <c r="H451" i="4"/>
  <c r="H452" i="4"/>
  <c r="H453" i="4"/>
  <c r="H454" i="4"/>
  <c r="H455" i="4"/>
  <c r="H456" i="4"/>
  <c r="H457" i="4"/>
  <c r="H458" i="4"/>
  <c r="H459" i="4"/>
  <c r="H460" i="4"/>
  <c r="H461" i="4"/>
  <c r="H462" i="4"/>
  <c r="H463" i="4"/>
  <c r="H464" i="4"/>
  <c r="H465" i="4"/>
  <c r="H466" i="4"/>
  <c r="H467" i="4"/>
  <c r="H468" i="4"/>
  <c r="H469" i="4"/>
  <c r="H470" i="4"/>
  <c r="H471" i="4"/>
  <c r="H472" i="4"/>
  <c r="H473" i="4"/>
  <c r="H474" i="4"/>
  <c r="H475" i="4"/>
  <c r="H476" i="4"/>
  <c r="H477" i="4"/>
  <c r="H478" i="4"/>
  <c r="H479" i="4"/>
  <c r="H480" i="4"/>
  <c r="H481" i="4"/>
  <c r="H482" i="4"/>
  <c r="H483" i="4"/>
  <c r="H484" i="4"/>
  <c r="H485" i="4"/>
  <c r="H486" i="4"/>
  <c r="H487" i="4"/>
  <c r="H488" i="4"/>
  <c r="H489" i="4"/>
  <c r="H490" i="4"/>
  <c r="H491" i="4"/>
  <c r="H492" i="4"/>
  <c r="H493" i="4"/>
  <c r="H494" i="4"/>
  <c r="H495" i="4"/>
  <c r="H496" i="4"/>
  <c r="H497" i="4"/>
  <c r="H498" i="4"/>
  <c r="H499" i="4"/>
  <c r="H500" i="4"/>
  <c r="H501" i="4"/>
  <c r="H502" i="4"/>
  <c r="H503" i="4"/>
  <c r="H504" i="4"/>
  <c r="H505" i="4"/>
  <c r="H506" i="4"/>
  <c r="H507" i="4"/>
  <c r="H508" i="4"/>
  <c r="H509" i="4"/>
  <c r="H510" i="4"/>
  <c r="H511" i="4"/>
  <c r="H512" i="4"/>
  <c r="H513" i="4"/>
  <c r="H514" i="4"/>
  <c r="H515" i="4"/>
  <c r="H516" i="4"/>
  <c r="H517" i="4"/>
  <c r="H518" i="4"/>
  <c r="H519" i="4"/>
  <c r="H520" i="4"/>
  <c r="H521" i="4"/>
  <c r="H522" i="4"/>
  <c r="H523" i="4"/>
  <c r="H524" i="4"/>
  <c r="H525" i="4"/>
  <c r="H526" i="4"/>
  <c r="H527" i="4"/>
  <c r="H528" i="4"/>
  <c r="H529" i="4"/>
  <c r="H530" i="4"/>
  <c r="H531" i="4"/>
  <c r="H532" i="4"/>
  <c r="H533" i="4"/>
  <c r="H534" i="4"/>
  <c r="H535" i="4"/>
  <c r="H536" i="4"/>
  <c r="H537" i="4"/>
  <c r="H538" i="4"/>
  <c r="H539" i="4"/>
  <c r="H540" i="4"/>
  <c r="H541" i="4"/>
  <c r="H542" i="4"/>
  <c r="H543" i="4"/>
  <c r="H544" i="4"/>
  <c r="H545" i="4"/>
  <c r="H546" i="4"/>
  <c r="H547" i="4"/>
  <c r="H548" i="4"/>
  <c r="H549" i="4"/>
  <c r="H550" i="4"/>
  <c r="H551" i="4"/>
  <c r="H552" i="4"/>
  <c r="H553" i="4"/>
  <c r="H554" i="4"/>
  <c r="H555" i="4"/>
  <c r="H556" i="4"/>
  <c r="H557" i="4"/>
  <c r="H558" i="4"/>
  <c r="H559" i="4"/>
  <c r="H560" i="4"/>
  <c r="H561" i="4"/>
  <c r="H562" i="4"/>
  <c r="H563" i="4"/>
  <c r="H564" i="4"/>
  <c r="H565" i="4"/>
  <c r="H566" i="4"/>
  <c r="H567" i="4"/>
  <c r="H568" i="4"/>
  <c r="H569" i="4"/>
  <c r="H570" i="4"/>
  <c r="H571" i="4"/>
  <c r="H572" i="4"/>
  <c r="H573" i="4"/>
  <c r="H574" i="4"/>
  <c r="H575" i="4"/>
  <c r="H576" i="4"/>
  <c r="H577" i="4"/>
  <c r="H578" i="4"/>
  <c r="H579" i="4"/>
  <c r="H580" i="4"/>
  <c r="H581" i="4"/>
  <c r="H582" i="4"/>
  <c r="H583" i="4"/>
  <c r="H584" i="4"/>
  <c r="H585" i="4"/>
  <c r="H586" i="4"/>
  <c r="H587" i="4"/>
  <c r="H588" i="4"/>
  <c r="H589" i="4"/>
  <c r="H590" i="4"/>
  <c r="H591" i="4"/>
  <c r="H592" i="4"/>
  <c r="H593" i="4"/>
  <c r="H594" i="4"/>
  <c r="H595" i="4"/>
  <c r="H596" i="4"/>
  <c r="H597" i="4"/>
  <c r="H598" i="4"/>
  <c r="H599" i="4"/>
  <c r="H600" i="4"/>
  <c r="H601" i="4"/>
  <c r="H602" i="4"/>
  <c r="H603" i="4"/>
  <c r="H604" i="4"/>
  <c r="H605" i="4"/>
  <c r="H606" i="4"/>
  <c r="H607" i="4"/>
  <c r="H608" i="4"/>
  <c r="H609" i="4"/>
  <c r="H610" i="4"/>
  <c r="H611" i="4"/>
  <c r="H612" i="4"/>
  <c r="H613" i="4"/>
  <c r="H614" i="4"/>
  <c r="H615" i="4"/>
  <c r="H616" i="4"/>
  <c r="H617" i="4"/>
  <c r="H618" i="4"/>
  <c r="H619" i="4"/>
  <c r="H620" i="4"/>
  <c r="H621" i="4"/>
  <c r="H622" i="4"/>
  <c r="H623" i="4"/>
  <c r="H624" i="4"/>
  <c r="H625" i="4"/>
  <c r="H626" i="4"/>
  <c r="H627" i="4"/>
  <c r="H628" i="4"/>
  <c r="H629" i="4"/>
  <c r="H630" i="4"/>
  <c r="H631" i="4"/>
  <c r="H632" i="4"/>
  <c r="H633" i="4"/>
  <c r="H634" i="4"/>
  <c r="H635" i="4"/>
  <c r="H636" i="4"/>
  <c r="H637" i="4"/>
  <c r="H638" i="4"/>
  <c r="H639" i="4"/>
  <c r="H640" i="4"/>
  <c r="H641" i="4"/>
  <c r="H642" i="4"/>
  <c r="H643" i="4"/>
  <c r="H644" i="4"/>
  <c r="H645" i="4"/>
  <c r="H646" i="4"/>
  <c r="H647" i="4"/>
  <c r="H648" i="4"/>
  <c r="H649" i="4"/>
  <c r="H650" i="4"/>
  <c r="H651" i="4"/>
  <c r="H652" i="4"/>
  <c r="H653" i="4"/>
  <c r="H654" i="4"/>
  <c r="H655" i="4"/>
  <c r="H656" i="4"/>
  <c r="H657" i="4"/>
  <c r="H658" i="4"/>
  <c r="H659" i="4"/>
  <c r="H660" i="4"/>
  <c r="H661" i="4"/>
  <c r="H662" i="4"/>
  <c r="H663" i="4"/>
  <c r="H664" i="4"/>
  <c r="H665" i="4"/>
  <c r="H666" i="4"/>
  <c r="H667" i="4"/>
  <c r="H668" i="4"/>
  <c r="H669" i="4"/>
  <c r="H670" i="4"/>
  <c r="H671" i="4"/>
  <c r="H672" i="4"/>
  <c r="H673" i="4"/>
  <c r="H674" i="4"/>
  <c r="H675" i="4"/>
  <c r="H676" i="4"/>
  <c r="H677" i="4"/>
  <c r="H678" i="4"/>
  <c r="H679" i="4"/>
  <c r="H680" i="4"/>
  <c r="H681" i="4"/>
  <c r="H682" i="4"/>
  <c r="H683" i="4"/>
  <c r="H684" i="4"/>
  <c r="H685" i="4"/>
  <c r="H686" i="4"/>
  <c r="H687" i="4"/>
  <c r="H688" i="4"/>
  <c r="H689" i="4"/>
  <c r="H690" i="4"/>
  <c r="H691" i="4"/>
  <c r="H692" i="4"/>
  <c r="H693" i="4"/>
  <c r="H694" i="4"/>
  <c r="H695" i="4"/>
  <c r="H696" i="4"/>
  <c r="H697" i="4"/>
  <c r="H698" i="4"/>
  <c r="H699" i="4"/>
  <c r="H700" i="4"/>
  <c r="H701" i="4"/>
  <c r="H702" i="4"/>
  <c r="H703" i="4"/>
  <c r="H704" i="4"/>
  <c r="H705" i="4"/>
  <c r="H706" i="4"/>
  <c r="H707" i="4"/>
  <c r="H708" i="4"/>
  <c r="H709" i="4"/>
  <c r="H710" i="4"/>
  <c r="H711" i="4"/>
  <c r="H712" i="4"/>
  <c r="H713" i="4"/>
  <c r="H714" i="4"/>
  <c r="H715" i="4"/>
  <c r="H716" i="4"/>
  <c r="H717" i="4"/>
  <c r="H718" i="4"/>
  <c r="H719" i="4"/>
  <c r="H720" i="4"/>
  <c r="H721" i="4"/>
  <c r="H722" i="4"/>
  <c r="H723" i="4"/>
  <c r="H724" i="4"/>
  <c r="H725" i="4"/>
  <c r="H726" i="4"/>
  <c r="H727" i="4"/>
  <c r="H728" i="4"/>
  <c r="H729" i="4"/>
  <c r="H730" i="4"/>
  <c r="H731" i="4"/>
  <c r="H732" i="4"/>
  <c r="H733" i="4"/>
  <c r="H734" i="4"/>
  <c r="H735" i="4"/>
  <c r="H736" i="4"/>
  <c r="H737" i="4"/>
  <c r="H738" i="4"/>
  <c r="H739" i="4"/>
  <c r="H740" i="4"/>
  <c r="H741" i="4"/>
  <c r="H742" i="4"/>
  <c r="H743" i="4"/>
  <c r="H744" i="4"/>
  <c r="H745" i="4"/>
  <c r="H746" i="4"/>
  <c r="H747" i="4"/>
  <c r="H748" i="4"/>
  <c r="H749" i="4"/>
  <c r="H750" i="4"/>
  <c r="H751" i="4"/>
  <c r="H752" i="4"/>
  <c r="H753" i="4"/>
  <c r="H754" i="4"/>
  <c r="H755" i="4"/>
  <c r="H756" i="4"/>
  <c r="H757" i="4"/>
  <c r="H758" i="4"/>
  <c r="H759" i="4"/>
  <c r="H760" i="4"/>
  <c r="H761" i="4"/>
  <c r="H762" i="4"/>
  <c r="H763" i="4"/>
  <c r="H764" i="4"/>
  <c r="H765" i="4"/>
  <c r="H766" i="4"/>
  <c r="H767" i="4"/>
  <c r="H768" i="4"/>
  <c r="H769" i="4"/>
  <c r="H770" i="4"/>
  <c r="H771" i="4"/>
  <c r="H772" i="4"/>
  <c r="H773" i="4"/>
  <c r="H774" i="4"/>
  <c r="H775" i="4"/>
  <c r="H776" i="4"/>
  <c r="H777" i="4"/>
  <c r="H778" i="4"/>
  <c r="H779" i="4"/>
  <c r="H780" i="4"/>
  <c r="H781" i="4"/>
  <c r="H782" i="4"/>
  <c r="H783" i="4"/>
  <c r="H784" i="4"/>
  <c r="H785" i="4"/>
  <c r="H786" i="4"/>
  <c r="H787" i="4"/>
  <c r="H788" i="4"/>
  <c r="H789" i="4"/>
  <c r="H790" i="4"/>
  <c r="H791" i="4"/>
  <c r="H792" i="4"/>
  <c r="H793" i="4"/>
  <c r="H794" i="4"/>
  <c r="H795" i="4"/>
  <c r="H796" i="4"/>
  <c r="H797" i="4"/>
  <c r="H798" i="4"/>
  <c r="H799" i="4"/>
  <c r="H800" i="4"/>
  <c r="H801" i="4"/>
  <c r="H802" i="4"/>
  <c r="H803" i="4"/>
  <c r="H804" i="4"/>
  <c r="H805" i="4"/>
  <c r="H806" i="4"/>
  <c r="H807" i="4"/>
  <c r="H808" i="4"/>
  <c r="H809" i="4"/>
  <c r="H810" i="4"/>
  <c r="H811" i="4"/>
  <c r="H812" i="4"/>
  <c r="H813" i="4"/>
  <c r="H814" i="4"/>
  <c r="H815" i="4"/>
  <c r="H816" i="4"/>
  <c r="H817" i="4"/>
  <c r="H818" i="4"/>
  <c r="H819" i="4"/>
  <c r="H820" i="4"/>
  <c r="H821" i="4"/>
  <c r="H822" i="4"/>
  <c r="H823" i="4"/>
  <c r="H824" i="4"/>
  <c r="H825" i="4"/>
  <c r="H826" i="4"/>
  <c r="H827" i="4"/>
  <c r="H828" i="4"/>
  <c r="H829" i="4"/>
  <c r="H830" i="4"/>
  <c r="H831" i="4"/>
  <c r="H832" i="4"/>
  <c r="H833" i="4"/>
  <c r="H834" i="4"/>
  <c r="H835" i="4"/>
  <c r="H836" i="4"/>
  <c r="H837" i="4"/>
  <c r="H838" i="4"/>
  <c r="H839" i="4"/>
  <c r="H840" i="4"/>
  <c r="H841" i="4"/>
  <c r="H842" i="4"/>
  <c r="H843" i="4"/>
  <c r="H844" i="4"/>
  <c r="H845" i="4"/>
  <c r="H846" i="4"/>
  <c r="H847" i="4"/>
  <c r="H848" i="4"/>
  <c r="H849" i="4"/>
  <c r="H850" i="4"/>
  <c r="H851" i="4"/>
  <c r="H852" i="4"/>
  <c r="H853" i="4"/>
  <c r="H854" i="4"/>
  <c r="H855" i="4"/>
  <c r="H856" i="4"/>
  <c r="H857" i="4"/>
  <c r="H858" i="4"/>
  <c r="H859" i="4"/>
  <c r="H860" i="4"/>
  <c r="H861" i="4"/>
  <c r="H862" i="4"/>
  <c r="H863" i="4"/>
  <c r="H864" i="4"/>
  <c r="H865" i="4"/>
  <c r="H866" i="4"/>
  <c r="H867" i="4"/>
  <c r="H868" i="4"/>
  <c r="H869" i="4"/>
  <c r="H870" i="4"/>
  <c r="H871" i="4"/>
  <c r="H872" i="4"/>
  <c r="H873" i="4"/>
  <c r="H874" i="4"/>
  <c r="H875" i="4"/>
  <c r="H876" i="4"/>
  <c r="H877" i="4"/>
  <c r="H878" i="4"/>
  <c r="H879" i="4"/>
  <c r="H880" i="4"/>
  <c r="H881" i="4"/>
  <c r="H882" i="4"/>
  <c r="H883" i="4"/>
  <c r="H884" i="4"/>
  <c r="H885" i="4"/>
  <c r="H886" i="4"/>
  <c r="H887" i="4"/>
  <c r="H888" i="4"/>
  <c r="H889" i="4"/>
  <c r="H890" i="4"/>
  <c r="H891" i="4"/>
  <c r="H892" i="4"/>
  <c r="H893" i="4"/>
  <c r="H894" i="4"/>
  <c r="H895" i="4"/>
  <c r="H896" i="4"/>
  <c r="H897" i="4"/>
  <c r="H898" i="4"/>
  <c r="H899" i="4"/>
  <c r="H900" i="4"/>
  <c r="H901" i="4"/>
  <c r="H902" i="4"/>
  <c r="H903" i="4"/>
  <c r="H904" i="4"/>
  <c r="H905" i="4"/>
  <c r="H906" i="4"/>
  <c r="H907" i="4"/>
  <c r="H908" i="4"/>
  <c r="H909" i="4"/>
  <c r="H910" i="4"/>
  <c r="H911" i="4"/>
  <c r="H912" i="4"/>
  <c r="H913" i="4"/>
  <c r="H914" i="4"/>
  <c r="H915" i="4"/>
  <c r="H916" i="4"/>
  <c r="H917" i="4"/>
  <c r="H918" i="4"/>
  <c r="H919" i="4"/>
  <c r="H920" i="4"/>
  <c r="H921" i="4"/>
  <c r="H922" i="4"/>
  <c r="H923" i="4"/>
  <c r="H924" i="4"/>
  <c r="H925" i="4"/>
  <c r="H926" i="4"/>
  <c r="H927" i="4"/>
  <c r="H928" i="4"/>
  <c r="H929" i="4"/>
  <c r="H930" i="4"/>
  <c r="H931" i="4"/>
  <c r="H932" i="4"/>
  <c r="H933" i="4"/>
  <c r="H934" i="4"/>
  <c r="H935" i="4"/>
  <c r="H936" i="4"/>
  <c r="H937" i="4"/>
  <c r="H938" i="4"/>
  <c r="H939" i="4"/>
  <c r="H940" i="4"/>
  <c r="H941" i="4"/>
  <c r="H942" i="4"/>
  <c r="H943" i="4"/>
  <c r="H944" i="4"/>
  <c r="H945" i="4"/>
  <c r="H946" i="4"/>
  <c r="H947" i="4"/>
  <c r="H948" i="4"/>
  <c r="H949" i="4"/>
  <c r="H950" i="4"/>
  <c r="H951" i="4"/>
  <c r="H952" i="4"/>
  <c r="H953" i="4"/>
  <c r="H954" i="4"/>
  <c r="H955" i="4"/>
  <c r="H956" i="4"/>
  <c r="H957" i="4"/>
  <c r="H958" i="4"/>
  <c r="H959" i="4"/>
  <c r="H960" i="4"/>
  <c r="H961" i="4"/>
  <c r="H962" i="4"/>
  <c r="H963" i="4"/>
  <c r="H964" i="4"/>
  <c r="H965" i="4"/>
  <c r="H966" i="4"/>
  <c r="H967" i="4"/>
  <c r="H968" i="4"/>
  <c r="H969" i="4"/>
  <c r="H970" i="4"/>
  <c r="H971" i="4"/>
  <c r="H972" i="4"/>
  <c r="H973" i="4"/>
  <c r="H974" i="4"/>
  <c r="H975" i="4"/>
  <c r="H976" i="4"/>
  <c r="H977" i="4"/>
  <c r="H978" i="4"/>
  <c r="H979" i="4"/>
  <c r="H980" i="4"/>
  <c r="H981" i="4"/>
  <c r="H982" i="4"/>
  <c r="H983" i="4"/>
  <c r="H984" i="4"/>
  <c r="H985" i="4"/>
  <c r="H986" i="4"/>
  <c r="H987" i="4"/>
  <c r="H988" i="4"/>
  <c r="H989" i="4"/>
  <c r="H990" i="4"/>
  <c r="H991" i="4"/>
  <c r="H992" i="4"/>
  <c r="H993" i="4"/>
  <c r="H994" i="4"/>
  <c r="H995" i="4"/>
  <c r="H996" i="4"/>
  <c r="H997" i="4"/>
  <c r="H998" i="4"/>
  <c r="H999" i="4"/>
  <c r="H1000" i="4"/>
  <c r="H1001" i="4"/>
  <c r="H1002" i="4"/>
  <c r="H1003" i="4"/>
  <c r="H1004" i="4"/>
  <c r="H1005" i="4"/>
  <c r="H1006" i="4"/>
  <c r="H1007" i="4"/>
  <c r="H1008" i="4"/>
  <c r="H1009" i="4"/>
  <c r="H1010" i="4"/>
  <c r="H1011" i="4"/>
  <c r="H1012" i="4"/>
  <c r="H1013" i="4"/>
  <c r="H1014" i="4"/>
  <c r="H1015" i="4"/>
  <c r="H1016" i="4"/>
  <c r="H1017" i="4"/>
  <c r="H1018" i="4"/>
  <c r="H1019" i="4"/>
  <c r="H1020" i="4"/>
  <c r="H1021" i="4"/>
  <c r="H1022" i="4"/>
  <c r="H1023" i="4"/>
  <c r="H1024" i="4"/>
  <c r="H1025" i="4"/>
  <c r="H1026" i="4"/>
  <c r="H1027" i="4"/>
  <c r="H1028" i="4"/>
  <c r="H1029" i="4"/>
  <c r="H1030" i="4"/>
  <c r="H1031" i="4"/>
  <c r="H1032" i="4"/>
  <c r="H1033" i="4"/>
  <c r="H1034" i="4"/>
  <c r="H1035" i="4"/>
  <c r="H1036" i="4"/>
  <c r="H1037" i="4"/>
  <c r="H1038" i="4"/>
  <c r="H1039" i="4"/>
  <c r="H1040" i="4"/>
  <c r="H1041" i="4"/>
  <c r="H1042" i="4"/>
  <c r="H1043" i="4"/>
  <c r="H1044" i="4"/>
  <c r="H1045" i="4"/>
  <c r="H1046" i="4"/>
  <c r="H1047" i="4"/>
  <c r="H1048" i="4"/>
  <c r="H1049" i="4"/>
  <c r="H1050" i="4"/>
  <c r="H1051" i="4"/>
  <c r="H1052" i="4"/>
  <c r="H1053" i="4"/>
  <c r="H1054" i="4"/>
  <c r="H1055" i="4"/>
  <c r="H1056" i="4"/>
  <c r="H1057" i="4"/>
  <c r="H1058" i="4"/>
  <c r="H1059" i="4"/>
  <c r="H1060" i="4"/>
  <c r="H1061" i="4"/>
  <c r="H1062" i="4"/>
  <c r="H1063" i="4"/>
  <c r="H1064" i="4"/>
  <c r="H1065" i="4"/>
  <c r="H1066" i="4"/>
  <c r="H1067" i="4"/>
  <c r="H1068" i="4"/>
  <c r="H1069" i="4"/>
  <c r="H1070" i="4"/>
  <c r="H1071" i="4"/>
  <c r="H1072" i="4"/>
  <c r="H1073" i="4"/>
  <c r="H1074" i="4"/>
  <c r="H1075" i="4"/>
  <c r="H1076" i="4"/>
  <c r="H1077" i="4"/>
  <c r="H1078" i="4"/>
  <c r="H1079" i="4"/>
  <c r="H1080" i="4"/>
  <c r="H1081" i="4"/>
  <c r="H1082" i="4"/>
  <c r="H1083" i="4"/>
  <c r="H1084" i="4"/>
  <c r="H1085" i="4"/>
  <c r="H1086" i="4"/>
  <c r="H1087" i="4"/>
  <c r="H1088" i="4"/>
  <c r="H1089" i="4"/>
  <c r="H1090" i="4"/>
  <c r="H1091" i="4"/>
  <c r="H1092" i="4"/>
  <c r="H1093" i="4"/>
  <c r="H1094" i="4"/>
  <c r="H1095" i="4"/>
  <c r="H1096" i="4"/>
  <c r="H1097" i="4"/>
  <c r="H1098" i="4"/>
  <c r="H1099" i="4"/>
  <c r="H1100" i="4"/>
  <c r="H1101" i="4"/>
  <c r="H1102" i="4"/>
  <c r="H1103" i="4"/>
  <c r="H1104" i="4"/>
  <c r="H1105" i="4"/>
  <c r="H1106" i="4"/>
  <c r="H1107" i="4"/>
  <c r="H1108" i="4"/>
  <c r="H1109" i="4"/>
  <c r="H1110" i="4"/>
  <c r="H1111" i="4"/>
  <c r="H1112" i="4"/>
  <c r="H1113" i="4"/>
  <c r="H1114" i="4"/>
  <c r="H1115" i="4"/>
  <c r="H1116" i="4"/>
  <c r="H1117" i="4"/>
  <c r="H1118" i="4"/>
  <c r="H1119" i="4"/>
  <c r="H1120" i="4"/>
  <c r="H1121" i="4"/>
  <c r="H1122" i="4"/>
  <c r="H1123" i="4"/>
  <c r="H1124" i="4"/>
  <c r="H1125" i="4"/>
  <c r="H1126" i="4"/>
  <c r="H1127" i="4"/>
  <c r="H1128" i="4"/>
  <c r="H1129" i="4"/>
  <c r="H1130" i="4"/>
  <c r="H1131" i="4"/>
  <c r="H1132" i="4"/>
  <c r="H1133" i="4"/>
  <c r="H1134" i="4"/>
  <c r="H1135" i="4"/>
  <c r="H1136" i="4"/>
  <c r="H1137" i="4"/>
  <c r="H1138" i="4"/>
  <c r="H1139" i="4"/>
  <c r="H1140" i="4"/>
  <c r="H1141" i="4"/>
  <c r="H1142" i="4"/>
  <c r="H1143" i="4"/>
  <c r="H1144" i="4"/>
  <c r="H1145" i="4"/>
  <c r="H1146" i="4"/>
  <c r="H1147" i="4"/>
  <c r="H1148" i="4"/>
  <c r="H1149" i="4"/>
  <c r="H1150" i="4"/>
  <c r="H1151" i="4"/>
  <c r="H1152" i="4"/>
  <c r="H1153" i="4"/>
  <c r="H1154" i="4"/>
  <c r="H1155" i="4"/>
  <c r="H1156" i="4"/>
  <c r="H1157" i="4"/>
  <c r="H1158" i="4"/>
  <c r="H1159" i="4"/>
  <c r="H1160" i="4"/>
  <c r="H1161" i="4"/>
  <c r="H1162" i="4"/>
  <c r="H1163" i="4"/>
  <c r="H1164" i="4"/>
  <c r="H1165" i="4"/>
  <c r="H1166" i="4"/>
  <c r="H1167" i="4"/>
  <c r="H1168" i="4"/>
  <c r="H1169" i="4"/>
  <c r="H1170" i="4"/>
  <c r="H1171" i="4"/>
  <c r="H1172" i="4"/>
  <c r="H1173" i="4"/>
  <c r="H1174" i="4"/>
  <c r="H1175" i="4"/>
  <c r="H1176" i="4"/>
  <c r="H1177" i="4"/>
  <c r="H1178" i="4"/>
  <c r="H1179" i="4"/>
  <c r="H1180" i="4"/>
  <c r="H1181" i="4"/>
  <c r="H1182" i="4"/>
  <c r="H1183" i="4"/>
  <c r="H1184" i="4"/>
  <c r="H1185" i="4"/>
  <c r="H1186" i="4"/>
  <c r="H1187" i="4"/>
  <c r="H1188" i="4"/>
  <c r="H1189" i="4"/>
  <c r="H1190" i="4"/>
  <c r="H1191" i="4"/>
  <c r="H1192" i="4"/>
  <c r="H1193" i="4"/>
  <c r="H1194" i="4"/>
  <c r="H1195" i="4"/>
  <c r="H1196" i="4"/>
  <c r="H1197" i="4"/>
  <c r="H1198" i="4"/>
  <c r="H1199" i="4"/>
  <c r="H1200" i="4"/>
  <c r="H1201" i="4"/>
  <c r="H1202" i="4"/>
  <c r="H1203" i="4"/>
  <c r="H1204" i="4"/>
  <c r="H1205" i="4"/>
  <c r="H1206" i="4"/>
  <c r="H1207" i="4"/>
  <c r="H1208" i="4"/>
  <c r="H1209" i="4"/>
  <c r="H1210" i="4"/>
  <c r="H1211" i="4"/>
  <c r="H1212" i="4"/>
  <c r="H1213" i="4"/>
  <c r="H1214" i="4"/>
  <c r="H1215" i="4"/>
  <c r="H1216" i="4"/>
  <c r="H1217" i="4"/>
  <c r="H1218" i="4"/>
  <c r="H1219" i="4"/>
  <c r="H1220" i="4"/>
  <c r="H1221" i="4"/>
  <c r="H1222" i="4"/>
  <c r="H1223" i="4"/>
  <c r="H1224" i="4"/>
  <c r="H1225" i="4"/>
  <c r="H1226" i="4"/>
  <c r="H1227" i="4"/>
  <c r="H1228" i="4"/>
  <c r="H1229" i="4"/>
  <c r="H1230" i="4"/>
  <c r="H1231" i="4"/>
  <c r="H1232" i="4"/>
  <c r="H1233" i="4"/>
  <c r="H1234" i="4"/>
  <c r="H1235" i="4"/>
  <c r="H1236" i="4"/>
  <c r="H1237" i="4"/>
  <c r="H1238" i="4"/>
  <c r="H1239" i="4"/>
  <c r="H1240" i="4"/>
  <c r="H1241" i="4"/>
  <c r="H1242" i="4"/>
  <c r="H1243" i="4"/>
  <c r="H1244" i="4"/>
  <c r="H1245" i="4"/>
  <c r="H1246" i="4"/>
  <c r="H1247" i="4"/>
  <c r="H1248" i="4"/>
  <c r="H1249" i="4"/>
  <c r="H1250" i="4"/>
  <c r="H1251" i="4"/>
  <c r="H1252" i="4"/>
  <c r="H1253" i="4"/>
  <c r="H1254" i="4"/>
  <c r="H1255" i="4"/>
  <c r="H1256" i="4"/>
  <c r="H1257" i="4"/>
  <c r="H1258" i="4"/>
  <c r="H1259" i="4"/>
  <c r="H1260" i="4"/>
  <c r="H1261" i="4"/>
  <c r="H1262" i="4"/>
  <c r="H1263" i="4"/>
  <c r="H1264" i="4"/>
  <c r="H1265" i="4"/>
  <c r="H1266" i="4"/>
  <c r="H1267" i="4"/>
  <c r="H1268" i="4"/>
  <c r="H1269" i="4"/>
  <c r="H1270" i="4"/>
  <c r="H1271" i="4"/>
  <c r="H1272" i="4"/>
  <c r="H1273" i="4"/>
  <c r="H1274" i="4"/>
  <c r="H1275" i="4"/>
  <c r="H1276" i="4"/>
  <c r="H1277" i="4"/>
  <c r="H1278" i="4"/>
  <c r="H1279" i="4"/>
  <c r="H1280" i="4"/>
  <c r="H1281" i="4"/>
  <c r="H1282" i="4"/>
  <c r="H1283" i="4"/>
  <c r="H1284" i="4"/>
  <c r="H1285" i="4"/>
  <c r="H1286" i="4"/>
  <c r="H1287" i="4"/>
  <c r="H1288" i="4"/>
  <c r="H1289" i="4"/>
  <c r="H1290" i="4"/>
  <c r="H1291" i="4"/>
  <c r="H1292" i="4"/>
  <c r="H1293" i="4"/>
  <c r="H1294" i="4"/>
  <c r="H1295" i="4"/>
  <c r="H1296" i="4"/>
  <c r="H1297" i="4"/>
  <c r="H1298" i="4"/>
  <c r="H1299" i="4"/>
  <c r="H1300" i="4"/>
  <c r="H1301" i="4"/>
  <c r="H1302" i="4"/>
  <c r="H1303" i="4"/>
  <c r="H1304" i="4"/>
  <c r="H1305" i="4"/>
  <c r="H1306" i="4"/>
  <c r="H1307" i="4"/>
  <c r="H1308" i="4"/>
  <c r="H1309" i="4"/>
  <c r="H1310" i="4"/>
  <c r="H1311" i="4"/>
  <c r="H1312" i="4"/>
  <c r="H1313" i="4"/>
  <c r="H1314" i="4"/>
  <c r="H1315" i="4"/>
  <c r="H1316" i="4"/>
  <c r="H1317" i="4"/>
  <c r="H1318" i="4"/>
  <c r="H1319" i="4"/>
  <c r="H1320" i="4"/>
  <c r="H1321" i="4"/>
  <c r="H1322" i="4"/>
  <c r="H1323" i="4"/>
  <c r="H1324" i="4"/>
  <c r="H1325" i="4"/>
  <c r="H1326" i="4"/>
  <c r="H1327" i="4"/>
  <c r="H1328" i="4"/>
  <c r="H1329" i="4"/>
  <c r="H1330" i="4"/>
  <c r="H1331" i="4"/>
  <c r="H1332" i="4"/>
  <c r="H1333" i="4"/>
  <c r="H1334" i="4"/>
  <c r="H1335" i="4"/>
  <c r="H1336" i="4"/>
  <c r="H1337" i="4"/>
  <c r="H1338" i="4"/>
  <c r="H1339" i="4"/>
  <c r="H1340" i="4"/>
  <c r="H1341" i="4"/>
  <c r="H1342" i="4"/>
  <c r="H1343" i="4"/>
  <c r="H1344" i="4"/>
  <c r="H1345" i="4"/>
  <c r="H1346" i="4"/>
  <c r="H1347" i="4"/>
  <c r="H1348" i="4"/>
  <c r="H1349" i="4"/>
  <c r="H1350" i="4"/>
  <c r="H1351" i="4"/>
  <c r="H1352" i="4"/>
  <c r="H1353" i="4"/>
  <c r="H1354" i="4"/>
  <c r="H1355" i="4"/>
  <c r="H1356" i="4"/>
  <c r="H1357" i="4"/>
  <c r="H1358" i="4"/>
  <c r="H1359" i="4"/>
  <c r="H1360" i="4"/>
  <c r="H1361" i="4"/>
  <c r="H1362" i="4"/>
  <c r="H1363" i="4"/>
  <c r="H1364" i="4"/>
  <c r="H1365" i="4"/>
  <c r="H1366" i="4"/>
  <c r="H1367" i="4"/>
  <c r="H1368" i="4"/>
  <c r="H1369" i="4"/>
  <c r="H1370" i="4"/>
  <c r="H1371" i="4"/>
  <c r="H1372" i="4"/>
  <c r="H1373" i="4"/>
  <c r="H1374" i="4"/>
  <c r="H1375" i="4"/>
  <c r="H1376" i="4"/>
  <c r="H1377" i="4"/>
  <c r="H1378" i="4"/>
  <c r="H1379" i="4"/>
  <c r="H1380" i="4"/>
  <c r="H1381" i="4"/>
  <c r="H1382" i="4"/>
  <c r="H1383" i="4"/>
  <c r="H1384" i="4"/>
  <c r="H1385" i="4"/>
  <c r="H1386" i="4"/>
  <c r="H1387" i="4"/>
  <c r="H1388" i="4"/>
  <c r="H1389" i="4"/>
  <c r="H1390" i="4"/>
  <c r="H1391" i="4"/>
  <c r="H1392" i="4"/>
  <c r="H1393" i="4"/>
  <c r="H1394" i="4"/>
  <c r="H1395" i="4"/>
  <c r="H1396" i="4"/>
  <c r="H1397" i="4"/>
  <c r="H1398" i="4"/>
  <c r="H1399" i="4"/>
  <c r="H1400" i="4"/>
  <c r="H1401" i="4"/>
  <c r="H1402" i="4"/>
  <c r="H1403" i="4"/>
  <c r="H1404" i="4"/>
  <c r="H1405" i="4"/>
  <c r="H1406" i="4"/>
  <c r="H1407" i="4"/>
  <c r="H1408" i="4"/>
  <c r="H1409" i="4"/>
  <c r="H1410" i="4"/>
  <c r="H1411" i="4"/>
  <c r="H1412" i="4"/>
  <c r="H1413" i="4"/>
  <c r="H1414" i="4"/>
  <c r="H1415" i="4"/>
  <c r="H1416" i="4"/>
  <c r="H1417" i="4"/>
  <c r="H1418" i="4"/>
  <c r="H1419" i="4"/>
  <c r="H1420" i="4"/>
  <c r="H1421" i="4"/>
  <c r="H1422" i="4"/>
  <c r="H1423" i="4"/>
  <c r="H1424" i="4"/>
  <c r="H1425" i="4"/>
  <c r="H1426" i="4"/>
  <c r="H1427" i="4"/>
  <c r="H1428" i="4"/>
  <c r="H1429" i="4"/>
  <c r="H1430" i="4"/>
  <c r="H1431" i="4"/>
  <c r="H1432" i="4"/>
  <c r="H1433" i="4"/>
  <c r="H1434" i="4"/>
  <c r="H1435" i="4"/>
  <c r="H1436" i="4"/>
  <c r="H1437" i="4"/>
  <c r="H1438" i="4"/>
  <c r="H1439" i="4"/>
  <c r="H1440" i="4"/>
  <c r="H1441" i="4"/>
  <c r="H1442" i="4"/>
  <c r="H1443" i="4"/>
  <c r="H1444" i="4"/>
  <c r="H1445" i="4"/>
  <c r="H1446" i="4"/>
  <c r="H1447" i="4"/>
  <c r="H1448" i="4"/>
  <c r="H1449" i="4"/>
  <c r="H1450" i="4"/>
  <c r="H1451" i="4"/>
  <c r="H1452" i="4"/>
  <c r="H1453" i="4"/>
  <c r="H1454" i="4"/>
  <c r="H1455" i="4"/>
  <c r="H1456" i="4"/>
  <c r="H1457" i="4"/>
  <c r="H1458" i="4"/>
  <c r="H1459" i="4"/>
  <c r="H1460" i="4"/>
  <c r="H1461" i="4"/>
  <c r="H1462" i="4"/>
  <c r="H1463" i="4"/>
  <c r="H1464" i="4"/>
  <c r="H1465" i="4"/>
  <c r="H1466" i="4"/>
  <c r="H1467" i="4"/>
  <c r="H1468" i="4"/>
  <c r="H1469" i="4"/>
  <c r="H1470" i="4"/>
  <c r="H1471" i="4"/>
  <c r="H1472" i="4"/>
  <c r="H1473" i="4"/>
  <c r="H1474" i="4"/>
  <c r="H1475" i="4"/>
  <c r="H1476" i="4"/>
  <c r="H1477" i="4"/>
  <c r="H1478" i="4"/>
  <c r="H1479" i="4"/>
  <c r="H1480" i="4"/>
  <c r="H1481" i="4"/>
  <c r="H1482" i="4"/>
  <c r="H1483" i="4"/>
  <c r="H1484" i="4"/>
  <c r="H1485" i="4"/>
  <c r="H1486" i="4"/>
  <c r="H1487" i="4"/>
  <c r="H1488" i="4"/>
  <c r="H1489" i="4"/>
  <c r="H1490" i="4"/>
  <c r="H1491" i="4"/>
  <c r="H1492" i="4"/>
  <c r="H1493" i="4"/>
  <c r="H1494" i="4"/>
  <c r="H1495" i="4"/>
  <c r="H1496" i="4"/>
  <c r="H1497" i="4"/>
  <c r="H1498" i="4"/>
  <c r="H1499" i="4"/>
  <c r="H1500" i="4"/>
  <c r="H1501" i="4"/>
  <c r="H1502" i="4"/>
  <c r="H1503" i="4"/>
  <c r="H1504" i="4"/>
  <c r="H1505" i="4"/>
  <c r="H1506" i="4"/>
  <c r="H1507" i="4"/>
  <c r="H1508" i="4"/>
  <c r="H1509" i="4"/>
  <c r="H1510" i="4"/>
  <c r="H1511" i="4"/>
  <c r="H1512" i="4"/>
  <c r="H1513" i="4"/>
  <c r="H1514" i="4"/>
  <c r="H1515" i="4"/>
  <c r="H1516" i="4"/>
  <c r="H1517" i="4"/>
  <c r="H1518" i="4"/>
  <c r="H1519" i="4"/>
  <c r="H1520" i="4"/>
  <c r="H1521" i="4"/>
  <c r="H1522" i="4"/>
  <c r="H1523" i="4"/>
  <c r="H1524" i="4"/>
  <c r="H1525" i="4"/>
  <c r="H1526" i="4"/>
  <c r="H1527" i="4"/>
  <c r="H1528" i="4"/>
  <c r="H1529" i="4"/>
  <c r="H1530" i="4"/>
  <c r="H1531" i="4"/>
  <c r="H1532" i="4"/>
  <c r="H1533" i="4"/>
  <c r="H1534" i="4"/>
  <c r="H1535" i="4"/>
  <c r="H1536" i="4"/>
  <c r="H1537" i="4"/>
  <c r="H1538" i="4"/>
  <c r="H1539" i="4"/>
  <c r="H1540" i="4"/>
  <c r="H1541" i="4"/>
  <c r="H1542" i="4"/>
  <c r="H1543" i="4"/>
  <c r="H1544" i="4"/>
  <c r="H1545" i="4"/>
  <c r="H1546" i="4"/>
  <c r="H1547" i="4"/>
  <c r="H1548" i="4"/>
  <c r="H1549" i="4"/>
  <c r="H1550" i="4"/>
  <c r="H1551" i="4"/>
  <c r="H1552" i="4"/>
  <c r="H1553" i="4"/>
  <c r="H1554" i="4"/>
  <c r="H1555" i="4"/>
  <c r="H1556" i="4"/>
  <c r="H1557" i="4"/>
  <c r="H1558" i="4"/>
  <c r="H1559" i="4"/>
  <c r="H1560" i="4"/>
  <c r="H1561" i="4"/>
  <c r="H1562" i="4"/>
  <c r="H1563" i="4"/>
  <c r="H1564" i="4"/>
  <c r="H1565" i="4"/>
  <c r="H1566" i="4"/>
  <c r="H1567" i="4"/>
  <c r="H1568" i="4"/>
  <c r="H1569" i="4"/>
  <c r="H1570" i="4"/>
  <c r="H1571" i="4"/>
  <c r="H1572" i="4"/>
  <c r="H1573" i="4"/>
  <c r="H1574" i="4"/>
  <c r="H1575" i="4"/>
  <c r="H1576" i="4"/>
  <c r="H1577" i="4"/>
  <c r="H1578" i="4"/>
  <c r="H1579" i="4"/>
  <c r="H1580" i="4"/>
  <c r="H1581" i="4"/>
  <c r="H1582" i="4"/>
  <c r="H1583" i="4"/>
  <c r="H1584" i="4"/>
  <c r="H1585" i="4"/>
  <c r="H1586" i="4"/>
  <c r="H1587" i="4"/>
  <c r="H1588" i="4"/>
  <c r="H1589" i="4"/>
  <c r="H1590" i="4"/>
  <c r="H1591" i="4"/>
  <c r="H1592" i="4"/>
  <c r="H1593" i="4"/>
  <c r="H1594" i="4"/>
  <c r="H1595" i="4"/>
  <c r="H1596" i="4"/>
  <c r="H1597" i="4"/>
  <c r="H1598" i="4"/>
  <c r="H1599" i="4"/>
  <c r="H1600" i="4"/>
  <c r="H1601" i="4"/>
  <c r="H1602" i="4"/>
  <c r="H1603" i="4"/>
  <c r="H1604" i="4"/>
  <c r="H1605" i="4"/>
  <c r="H1606" i="4"/>
  <c r="H1607" i="4"/>
  <c r="H1608" i="4"/>
  <c r="H1609" i="4"/>
  <c r="H1610" i="4"/>
  <c r="H1611" i="4"/>
  <c r="H1612" i="4"/>
  <c r="H1613" i="4"/>
  <c r="H1614" i="4"/>
  <c r="H1615" i="4"/>
  <c r="H1616" i="4"/>
  <c r="H1617" i="4"/>
  <c r="H1618" i="4"/>
  <c r="H1619" i="4"/>
  <c r="H1620" i="4"/>
  <c r="H1621" i="4"/>
  <c r="H1622" i="4"/>
  <c r="H1623" i="4"/>
  <c r="H1624" i="4"/>
  <c r="H1625" i="4"/>
  <c r="H1626" i="4"/>
  <c r="H1627" i="4"/>
  <c r="H1628" i="4"/>
  <c r="H1629" i="4"/>
  <c r="H1630" i="4"/>
  <c r="H1631" i="4"/>
  <c r="H1632" i="4"/>
  <c r="H1633" i="4"/>
  <c r="H1634" i="4"/>
  <c r="H1635" i="4"/>
  <c r="H1636" i="4"/>
  <c r="H1637" i="4"/>
  <c r="H1638" i="4"/>
  <c r="H1639" i="4"/>
  <c r="H1640" i="4"/>
  <c r="H1641" i="4"/>
  <c r="H1642" i="4"/>
  <c r="H1643" i="4"/>
  <c r="H1644" i="4"/>
  <c r="H1645" i="4"/>
  <c r="H1646" i="4"/>
  <c r="H1647" i="4"/>
  <c r="H1648" i="4"/>
  <c r="H1649" i="4"/>
  <c r="H1650" i="4"/>
  <c r="H1651" i="4"/>
  <c r="H1652" i="4"/>
  <c r="H1653" i="4"/>
  <c r="H1654" i="4"/>
  <c r="H1655" i="4"/>
  <c r="H1656" i="4"/>
  <c r="H1657" i="4"/>
  <c r="H1658" i="4"/>
  <c r="H1659" i="4"/>
  <c r="H1660" i="4"/>
  <c r="H1661" i="4"/>
  <c r="H1662" i="4"/>
  <c r="H1663" i="4"/>
  <c r="H1664" i="4"/>
  <c r="H1665" i="4"/>
  <c r="H1666" i="4"/>
  <c r="H1667" i="4"/>
  <c r="H1668" i="4"/>
  <c r="H1669" i="4"/>
  <c r="H1670" i="4"/>
  <c r="H1671" i="4"/>
  <c r="H1672" i="4"/>
  <c r="H1673" i="4"/>
  <c r="H1674" i="4"/>
  <c r="H1675" i="4"/>
  <c r="H1676" i="4"/>
  <c r="H1677" i="4"/>
  <c r="H1678" i="4"/>
  <c r="H1679" i="4"/>
  <c r="H1680" i="4"/>
  <c r="H1681" i="4"/>
  <c r="H1682" i="4"/>
  <c r="H1683" i="4"/>
  <c r="H1684" i="4"/>
  <c r="H1685" i="4"/>
  <c r="H1686" i="4"/>
  <c r="H1687" i="4"/>
  <c r="H1688" i="4"/>
  <c r="H1689" i="4"/>
  <c r="H1690" i="4"/>
  <c r="H1691" i="4"/>
  <c r="H1692" i="4"/>
  <c r="H1693" i="4"/>
  <c r="H1694" i="4"/>
  <c r="H1695" i="4"/>
  <c r="H1696" i="4"/>
  <c r="H1697" i="4"/>
  <c r="H1698" i="4"/>
  <c r="H1699" i="4"/>
  <c r="H1700" i="4"/>
  <c r="H1701" i="4"/>
  <c r="H1702" i="4"/>
  <c r="H1703" i="4"/>
  <c r="H1704" i="4"/>
  <c r="H1705" i="4"/>
  <c r="H1706" i="4"/>
  <c r="H1707" i="4"/>
  <c r="H1708" i="4"/>
  <c r="H1709" i="4"/>
  <c r="H1710" i="4"/>
  <c r="H1711" i="4"/>
  <c r="H1712" i="4"/>
  <c r="H1713" i="4"/>
  <c r="H1714" i="4"/>
  <c r="H1715" i="4"/>
  <c r="H1716" i="4"/>
  <c r="H1717" i="4"/>
  <c r="H1718" i="4"/>
  <c r="H1719" i="4"/>
  <c r="H1720" i="4"/>
  <c r="H1721" i="4"/>
  <c r="H1722" i="4"/>
  <c r="H1723" i="4"/>
  <c r="H1724" i="4"/>
  <c r="H1725" i="4"/>
  <c r="H1726" i="4"/>
  <c r="H1727" i="4"/>
  <c r="H1728" i="4"/>
  <c r="H1729" i="4"/>
  <c r="H1730" i="4"/>
  <c r="H1731" i="4"/>
  <c r="H1732" i="4"/>
  <c r="H1733" i="4"/>
  <c r="H1734" i="4"/>
  <c r="H1735" i="4"/>
  <c r="H1736" i="4"/>
  <c r="H1737" i="4"/>
  <c r="H1738" i="4"/>
  <c r="H1739" i="4"/>
  <c r="H1740" i="4"/>
  <c r="H1741" i="4"/>
  <c r="H1742" i="4"/>
  <c r="H1743" i="4"/>
  <c r="H1744" i="4"/>
  <c r="H1745" i="4"/>
  <c r="H1746" i="4"/>
  <c r="H1747" i="4"/>
  <c r="H1748" i="4"/>
  <c r="H1749" i="4"/>
  <c r="H1750" i="4"/>
  <c r="H1751" i="4"/>
  <c r="H1752" i="4"/>
  <c r="H1753" i="4"/>
  <c r="H1754" i="4"/>
  <c r="H1755" i="4"/>
  <c r="H1756" i="4"/>
  <c r="H1757" i="4"/>
  <c r="H1758" i="4"/>
  <c r="H1759" i="4"/>
  <c r="H1760" i="4"/>
  <c r="H1761" i="4"/>
  <c r="H1762" i="4"/>
  <c r="H1763" i="4"/>
  <c r="H1764" i="4"/>
  <c r="H1765" i="4"/>
  <c r="H1766" i="4"/>
  <c r="H1767" i="4"/>
  <c r="H1768" i="4"/>
  <c r="H1769" i="4"/>
  <c r="H1770" i="4"/>
  <c r="H1771" i="4"/>
  <c r="H1772" i="4"/>
  <c r="H1773" i="4"/>
  <c r="H1774" i="4"/>
  <c r="H1775" i="4"/>
  <c r="H1776" i="4"/>
  <c r="H1777" i="4"/>
  <c r="H1778" i="4"/>
  <c r="H1779" i="4"/>
  <c r="H1780" i="4"/>
  <c r="H1781" i="4"/>
  <c r="H1782" i="4"/>
  <c r="H1783" i="4"/>
  <c r="H1784" i="4"/>
  <c r="H1785" i="4"/>
  <c r="H1786" i="4"/>
  <c r="H1787" i="4"/>
  <c r="H1788" i="4"/>
  <c r="H1789" i="4"/>
  <c r="H1790" i="4"/>
  <c r="H1791" i="4"/>
  <c r="H1792" i="4"/>
  <c r="H1793" i="4"/>
  <c r="H1794" i="4"/>
  <c r="H1795" i="4"/>
  <c r="H1796" i="4"/>
  <c r="H1797" i="4"/>
  <c r="H1798" i="4"/>
  <c r="H1799" i="4"/>
  <c r="H1800" i="4"/>
  <c r="H1801" i="4"/>
  <c r="H1802" i="4"/>
  <c r="H1803" i="4"/>
  <c r="H1804" i="4"/>
  <c r="H1805" i="4"/>
  <c r="H1806" i="4"/>
  <c r="H1807" i="4"/>
  <c r="H1808" i="4"/>
  <c r="H1809" i="4"/>
  <c r="H1810" i="4"/>
  <c r="H1811" i="4"/>
  <c r="H1812" i="4"/>
  <c r="H1813" i="4"/>
  <c r="H1814" i="4"/>
  <c r="H1815" i="4"/>
  <c r="H1816" i="4"/>
  <c r="H1817" i="4"/>
  <c r="H1818" i="4"/>
  <c r="H1819" i="4"/>
  <c r="H1820" i="4"/>
  <c r="H1821" i="4"/>
  <c r="H1822" i="4"/>
  <c r="H1823" i="4"/>
  <c r="H1824" i="4"/>
  <c r="H1825" i="4"/>
  <c r="H1826" i="4"/>
  <c r="H1827" i="4"/>
  <c r="H1828" i="4"/>
  <c r="H1829" i="4"/>
  <c r="H1830" i="4"/>
  <c r="H1831" i="4"/>
  <c r="H1832" i="4"/>
  <c r="H1833" i="4"/>
  <c r="H1834" i="4"/>
  <c r="H1835" i="4"/>
  <c r="H1836" i="4"/>
  <c r="H1837" i="4"/>
  <c r="H1838" i="4"/>
  <c r="H1839" i="4"/>
  <c r="H1840" i="4"/>
  <c r="H1841" i="4"/>
  <c r="H1842" i="4"/>
  <c r="H1843" i="4"/>
  <c r="H1844" i="4"/>
  <c r="H1845" i="4"/>
  <c r="H1846" i="4"/>
  <c r="H1847" i="4"/>
  <c r="H1848" i="4"/>
  <c r="H1849" i="4"/>
  <c r="H1850" i="4"/>
  <c r="H1851" i="4"/>
  <c r="H1852" i="4"/>
  <c r="H1853" i="4"/>
  <c r="H1854" i="4"/>
  <c r="H1855" i="4"/>
  <c r="H1856" i="4"/>
  <c r="H1857" i="4"/>
  <c r="H1858" i="4"/>
  <c r="H1859" i="4"/>
  <c r="H1860" i="4"/>
  <c r="H1861" i="4"/>
  <c r="H1862" i="4"/>
  <c r="H1863" i="4"/>
  <c r="H1864" i="4"/>
  <c r="H1865" i="4"/>
  <c r="H1866" i="4"/>
  <c r="H1867" i="4"/>
  <c r="H1868" i="4"/>
  <c r="H1869" i="4"/>
  <c r="H1870" i="4"/>
  <c r="H1871" i="4"/>
  <c r="H1872" i="4"/>
  <c r="H1873" i="4"/>
  <c r="H1874" i="4"/>
  <c r="H1875" i="4"/>
  <c r="H1876" i="4"/>
  <c r="H1877" i="4"/>
  <c r="H1878" i="4"/>
  <c r="H1879" i="4"/>
  <c r="H1880" i="4"/>
  <c r="H1881" i="4"/>
  <c r="H1882" i="4"/>
  <c r="H1883" i="4"/>
  <c r="H1884" i="4"/>
  <c r="H1885" i="4"/>
  <c r="H1886" i="4"/>
  <c r="H1887" i="4"/>
  <c r="H1888" i="4"/>
  <c r="H1889" i="4"/>
  <c r="H1890" i="4"/>
  <c r="H1891" i="4"/>
  <c r="H1892" i="4"/>
  <c r="H1893" i="4"/>
  <c r="H1894" i="4"/>
  <c r="H1895" i="4"/>
  <c r="H1896" i="4"/>
  <c r="H1897" i="4"/>
  <c r="H1898" i="4"/>
  <c r="H1899" i="4"/>
  <c r="H1900" i="4"/>
  <c r="H1901" i="4"/>
  <c r="H1902" i="4"/>
  <c r="H1903" i="4"/>
  <c r="H1904" i="4"/>
  <c r="H1905" i="4"/>
  <c r="H1906" i="4"/>
  <c r="H1907" i="4"/>
  <c r="H1908" i="4"/>
  <c r="H1909" i="4"/>
  <c r="H1910" i="4"/>
  <c r="H1911" i="4"/>
  <c r="H1912" i="4"/>
  <c r="H1913" i="4"/>
  <c r="H1914" i="4"/>
  <c r="H1915" i="4"/>
  <c r="H1916" i="4"/>
  <c r="H1917" i="4"/>
  <c r="H1918" i="4"/>
  <c r="H1919" i="4"/>
  <c r="H1920" i="4"/>
  <c r="H1921" i="4"/>
  <c r="H1922" i="4"/>
  <c r="H1923" i="4"/>
  <c r="H1924" i="4"/>
  <c r="H1925" i="4"/>
  <c r="H1926" i="4"/>
  <c r="H1927" i="4"/>
  <c r="H1928" i="4"/>
  <c r="H1929" i="4"/>
  <c r="H1930" i="4"/>
  <c r="H1931" i="4"/>
  <c r="H1932" i="4"/>
  <c r="H1933" i="4"/>
  <c r="H1934" i="4"/>
  <c r="H1935" i="4"/>
  <c r="H1936" i="4"/>
  <c r="H1937" i="4"/>
  <c r="H1938" i="4"/>
  <c r="H1939" i="4"/>
  <c r="H1940" i="4"/>
  <c r="H1941" i="4"/>
  <c r="H1942" i="4"/>
  <c r="H1943" i="4"/>
  <c r="H1944" i="4"/>
  <c r="H1945" i="4"/>
  <c r="H1946" i="4"/>
  <c r="H1947" i="4"/>
  <c r="H1948" i="4"/>
  <c r="H1949" i="4"/>
  <c r="H1950" i="4"/>
  <c r="H1951" i="4"/>
  <c r="H1952" i="4"/>
  <c r="H1953" i="4"/>
  <c r="H1954" i="4"/>
  <c r="H1955" i="4"/>
  <c r="H1956" i="4"/>
  <c r="H1957" i="4"/>
  <c r="H1958" i="4"/>
  <c r="H1959" i="4"/>
  <c r="H1960" i="4"/>
  <c r="H1961" i="4"/>
  <c r="H1962" i="4"/>
  <c r="H1963" i="4"/>
  <c r="H1964" i="4"/>
  <c r="H1965" i="4"/>
  <c r="H1966" i="4"/>
  <c r="H1967" i="4"/>
  <c r="H1968" i="4"/>
  <c r="H1969" i="4"/>
  <c r="H1970" i="4"/>
  <c r="H1971" i="4"/>
  <c r="H1972" i="4"/>
  <c r="H1973" i="4"/>
  <c r="H1974" i="4"/>
  <c r="H1975" i="4"/>
  <c r="H1976" i="4"/>
  <c r="H1977" i="4"/>
  <c r="H1978" i="4"/>
  <c r="H1979" i="4"/>
  <c r="H1980" i="4"/>
  <c r="H1981" i="4"/>
  <c r="H1982" i="4"/>
  <c r="H1983" i="4"/>
  <c r="H1984" i="4"/>
  <c r="H1985" i="4"/>
  <c r="H1986" i="4"/>
  <c r="H1987" i="4"/>
  <c r="H1988" i="4"/>
  <c r="H1989" i="4"/>
  <c r="H1990" i="4"/>
  <c r="H1991" i="4"/>
  <c r="H1992" i="4"/>
  <c r="H1993" i="4"/>
  <c r="H1994" i="4"/>
  <c r="H1995" i="4"/>
  <c r="H1996" i="4"/>
  <c r="H1997" i="4"/>
  <c r="H1998" i="4"/>
  <c r="H1999" i="4"/>
  <c r="H2000" i="4"/>
  <c r="H2001" i="4"/>
  <c r="H2002" i="4"/>
  <c r="H2003" i="4"/>
  <c r="H2004" i="4"/>
  <c r="H2005" i="4"/>
  <c r="H2006" i="4"/>
  <c r="H2007" i="4"/>
  <c r="H2008" i="4"/>
  <c r="H2009" i="4"/>
  <c r="H2010" i="4"/>
  <c r="H2011" i="4"/>
  <c r="H2012" i="4"/>
  <c r="H2013" i="4"/>
  <c r="H2014" i="4"/>
  <c r="H2015" i="4"/>
  <c r="H2016" i="4"/>
  <c r="H2017" i="4"/>
  <c r="H2018" i="4"/>
  <c r="H2019" i="4"/>
  <c r="H2020" i="4"/>
  <c r="H2021" i="4"/>
  <c r="H2022" i="4"/>
  <c r="H2023" i="4"/>
  <c r="H2024" i="4"/>
  <c r="H2025" i="4"/>
  <c r="H2026" i="4"/>
  <c r="H2027" i="4"/>
  <c r="H2028" i="4"/>
  <c r="H2029" i="4"/>
  <c r="H2030" i="4"/>
  <c r="H2031" i="4"/>
  <c r="H2032" i="4"/>
  <c r="H2033" i="4"/>
  <c r="H2034" i="4"/>
  <c r="H2035" i="4"/>
  <c r="H2036" i="4"/>
  <c r="H2037" i="4"/>
  <c r="H2038" i="4"/>
  <c r="H2039" i="4"/>
  <c r="H2040" i="4"/>
  <c r="H2041" i="4"/>
  <c r="H2042" i="4"/>
  <c r="H2043" i="4"/>
  <c r="H2044" i="4"/>
  <c r="H2045" i="4"/>
  <c r="H2046" i="4"/>
  <c r="H2047" i="4"/>
  <c r="H2048" i="4"/>
  <c r="H2049" i="4"/>
  <c r="H2050" i="4"/>
  <c r="H2051" i="4"/>
  <c r="H2052" i="4"/>
  <c r="H2053" i="4"/>
  <c r="H2054" i="4"/>
  <c r="H2055" i="4"/>
  <c r="H2056" i="4"/>
  <c r="H2057" i="4"/>
  <c r="H2058" i="4"/>
  <c r="H2059" i="4"/>
  <c r="H2060" i="4"/>
  <c r="H2061" i="4"/>
  <c r="H2062" i="4"/>
  <c r="H2063" i="4"/>
  <c r="H2064" i="4"/>
  <c r="H2065" i="4"/>
  <c r="H2066" i="4"/>
  <c r="H2067" i="4"/>
  <c r="H2068" i="4"/>
  <c r="H2069" i="4"/>
  <c r="H2070" i="4"/>
  <c r="H2071" i="4"/>
  <c r="H2072" i="4"/>
  <c r="H2073" i="4"/>
  <c r="H2074" i="4"/>
  <c r="H2075" i="4"/>
  <c r="H2076" i="4"/>
  <c r="H2077" i="4"/>
  <c r="H2078" i="4"/>
  <c r="H2079" i="4"/>
  <c r="H2080" i="4"/>
  <c r="H2081" i="4"/>
  <c r="H2082" i="4"/>
  <c r="H2083" i="4"/>
  <c r="H2084" i="4"/>
  <c r="H2085" i="4"/>
  <c r="H2086" i="4"/>
  <c r="H2087" i="4"/>
  <c r="H2088" i="4"/>
  <c r="H2089" i="4"/>
  <c r="H2090" i="4"/>
  <c r="H2091" i="4"/>
  <c r="H2092" i="4"/>
  <c r="H2093" i="4"/>
  <c r="H2094" i="4"/>
  <c r="H2095" i="4"/>
  <c r="H2096" i="4"/>
  <c r="H2097" i="4"/>
  <c r="H2098" i="4"/>
  <c r="H2099" i="4"/>
  <c r="H2100" i="4"/>
  <c r="H2101" i="4"/>
  <c r="H2102" i="4"/>
  <c r="H2103" i="4"/>
  <c r="H2104" i="4"/>
  <c r="H2105" i="4"/>
  <c r="H2106" i="4"/>
  <c r="H2107" i="4"/>
  <c r="H2108" i="4"/>
  <c r="H2109" i="4"/>
  <c r="H2110" i="4"/>
  <c r="H2111" i="4"/>
  <c r="H2112" i="4"/>
  <c r="H2113" i="4"/>
  <c r="H2114" i="4"/>
  <c r="H2115" i="4"/>
  <c r="H2116" i="4"/>
  <c r="H2117" i="4"/>
  <c r="H2118" i="4"/>
  <c r="H2119" i="4"/>
  <c r="H2120" i="4"/>
  <c r="H2121" i="4"/>
  <c r="H2122" i="4"/>
  <c r="H2123" i="4"/>
  <c r="H2124" i="4"/>
  <c r="H2125" i="4"/>
  <c r="H2126" i="4"/>
  <c r="H2127" i="4"/>
  <c r="H2128" i="4"/>
  <c r="H2129" i="4"/>
  <c r="H2130" i="4"/>
  <c r="H2131" i="4"/>
  <c r="H2132" i="4"/>
  <c r="H2133" i="4"/>
  <c r="H2134" i="4"/>
  <c r="H2135" i="4"/>
  <c r="H2136" i="4"/>
  <c r="H2137" i="4"/>
  <c r="H2138" i="4"/>
  <c r="H2139" i="4"/>
  <c r="H2140" i="4"/>
  <c r="H2141" i="4"/>
  <c r="H2142" i="4"/>
  <c r="H2143" i="4"/>
  <c r="H2144" i="4"/>
  <c r="H2145" i="4"/>
  <c r="H2146" i="4"/>
  <c r="H2147" i="4"/>
  <c r="H2148" i="4"/>
  <c r="H2149" i="4"/>
  <c r="H2150" i="4"/>
  <c r="H2151" i="4"/>
  <c r="H2152" i="4"/>
  <c r="H2153" i="4"/>
  <c r="H2154" i="4"/>
  <c r="H2155" i="4"/>
  <c r="H2156" i="4"/>
  <c r="H2157" i="4"/>
  <c r="H2158" i="4"/>
  <c r="H2159" i="4"/>
  <c r="H2160" i="4"/>
  <c r="H2161" i="4"/>
  <c r="H2162" i="4"/>
  <c r="H2163" i="4"/>
  <c r="H2164" i="4"/>
  <c r="H2165" i="4"/>
  <c r="H2166" i="4"/>
  <c r="H2167" i="4"/>
  <c r="H2168" i="4"/>
  <c r="H2169" i="4"/>
  <c r="H2170" i="4"/>
  <c r="H2171" i="4"/>
  <c r="H2172" i="4"/>
  <c r="H2173" i="4"/>
  <c r="H2174" i="4"/>
  <c r="H2175" i="4"/>
  <c r="H2176" i="4"/>
  <c r="H2177" i="4"/>
  <c r="H2178" i="4"/>
  <c r="H2179" i="4"/>
  <c r="H2180" i="4"/>
  <c r="H2181" i="4"/>
  <c r="H2182" i="4"/>
  <c r="H2183" i="4"/>
  <c r="H2184" i="4"/>
  <c r="H2185" i="4"/>
  <c r="H2186" i="4"/>
  <c r="H2187" i="4"/>
  <c r="H2188" i="4"/>
  <c r="H2189" i="4"/>
  <c r="H2190" i="4"/>
  <c r="H2191" i="4"/>
  <c r="H2192" i="4"/>
  <c r="H2193" i="4"/>
  <c r="H2194" i="4"/>
  <c r="H2195" i="4"/>
  <c r="H2196" i="4"/>
  <c r="H2197" i="4"/>
  <c r="H2198" i="4"/>
  <c r="H2199" i="4"/>
  <c r="H2200" i="4"/>
  <c r="H2201" i="4"/>
  <c r="H2202" i="4"/>
  <c r="H2203" i="4"/>
  <c r="H2204" i="4"/>
  <c r="H2205" i="4"/>
  <c r="H2206" i="4"/>
  <c r="H2207" i="4"/>
  <c r="H2208" i="4"/>
  <c r="H2209" i="4"/>
  <c r="H2210" i="4"/>
  <c r="H2211" i="4"/>
  <c r="H2212" i="4"/>
  <c r="H2213" i="4"/>
  <c r="H2214" i="4"/>
  <c r="H2215" i="4"/>
  <c r="H2216" i="4"/>
  <c r="H2217" i="4"/>
  <c r="H2218" i="4"/>
  <c r="H2219" i="4"/>
  <c r="H2220" i="4"/>
  <c r="H2221" i="4"/>
  <c r="H2222" i="4"/>
  <c r="H2223" i="4"/>
  <c r="H2224" i="4"/>
  <c r="H2225" i="4"/>
  <c r="H2226" i="4"/>
  <c r="H2227" i="4"/>
  <c r="H2228" i="4"/>
  <c r="H2229" i="4"/>
  <c r="H2230" i="4"/>
  <c r="H2231" i="4"/>
  <c r="H2232" i="4"/>
  <c r="H2233" i="4"/>
  <c r="H2234" i="4"/>
  <c r="H2235" i="4"/>
  <c r="H2236" i="4"/>
  <c r="H2237" i="4"/>
  <c r="H2238" i="4"/>
  <c r="H2239" i="4"/>
  <c r="H2240" i="4"/>
  <c r="H2241" i="4"/>
  <c r="H2242" i="4"/>
  <c r="H2243" i="4"/>
  <c r="H2244" i="4"/>
  <c r="H2245" i="4"/>
  <c r="H2246" i="4"/>
  <c r="H2247" i="4"/>
  <c r="H2248" i="4"/>
  <c r="H2249" i="4"/>
  <c r="H2250" i="4"/>
  <c r="H2251" i="4"/>
  <c r="H2252" i="4"/>
  <c r="H2253" i="4"/>
  <c r="H2254" i="4"/>
  <c r="H2255" i="4"/>
  <c r="H2256" i="4"/>
  <c r="H2257" i="4"/>
  <c r="H2258" i="4"/>
  <c r="H2259" i="4"/>
  <c r="H2260" i="4"/>
  <c r="H2261" i="4"/>
  <c r="H2262" i="4"/>
  <c r="H2263" i="4"/>
  <c r="H2264" i="4"/>
  <c r="H2265" i="4"/>
  <c r="H2266" i="4"/>
  <c r="H2267" i="4"/>
  <c r="H2268" i="4"/>
  <c r="H2269" i="4"/>
  <c r="H2270" i="4"/>
  <c r="H2271" i="4"/>
  <c r="H2272" i="4"/>
  <c r="H2273" i="4"/>
  <c r="H2274" i="4"/>
  <c r="H2275" i="4"/>
  <c r="H2276" i="4"/>
  <c r="H2277" i="4"/>
  <c r="H2278" i="4"/>
  <c r="H2279" i="4"/>
  <c r="H2280" i="4"/>
  <c r="H2281" i="4"/>
  <c r="H2282" i="4"/>
  <c r="H2283" i="4"/>
  <c r="H2284" i="4"/>
  <c r="H2285" i="4"/>
  <c r="H2286" i="4"/>
  <c r="H2287" i="4"/>
  <c r="H2288" i="4"/>
  <c r="H2289" i="4"/>
  <c r="H2290" i="4"/>
  <c r="H2291" i="4"/>
  <c r="H2292" i="4"/>
  <c r="H2293" i="4"/>
  <c r="H2294" i="4"/>
  <c r="H2295" i="4"/>
  <c r="H2296" i="4"/>
  <c r="H2297" i="4"/>
  <c r="H2298" i="4"/>
  <c r="H2299" i="4"/>
  <c r="H2300" i="4"/>
  <c r="H2301" i="4"/>
  <c r="H2302" i="4"/>
  <c r="H2303" i="4"/>
  <c r="H2304" i="4"/>
  <c r="H2305" i="4"/>
  <c r="H2306" i="4"/>
  <c r="H2307" i="4"/>
  <c r="H2308" i="4"/>
  <c r="H2309" i="4"/>
  <c r="H2310" i="4"/>
  <c r="H2311" i="4"/>
  <c r="H2312" i="4"/>
  <c r="H2313" i="4"/>
  <c r="H2314" i="4"/>
  <c r="H2315" i="4"/>
  <c r="H2316" i="4"/>
  <c r="H2317" i="4"/>
  <c r="H2318" i="4"/>
  <c r="H2319" i="4"/>
  <c r="H2320" i="4"/>
  <c r="H2321" i="4"/>
  <c r="H2322" i="4"/>
  <c r="H2323" i="4"/>
  <c r="H2324" i="4"/>
  <c r="H2325" i="4"/>
  <c r="H2326" i="4"/>
  <c r="H2327" i="4"/>
  <c r="H2328" i="4"/>
  <c r="H2329" i="4"/>
  <c r="H2330" i="4"/>
  <c r="H2331" i="4"/>
  <c r="H2332" i="4"/>
  <c r="H2333" i="4"/>
  <c r="H2334" i="4"/>
  <c r="H2335" i="4"/>
  <c r="H2336" i="4"/>
  <c r="H2337" i="4"/>
  <c r="H2338" i="4"/>
  <c r="H2339" i="4"/>
  <c r="H2340" i="4"/>
  <c r="H2341" i="4"/>
  <c r="H2342" i="4"/>
  <c r="H2343" i="4"/>
  <c r="H2344" i="4"/>
  <c r="H2345" i="4"/>
  <c r="H2346" i="4"/>
  <c r="H2347" i="4"/>
  <c r="H2348" i="4"/>
  <c r="H2349" i="4"/>
  <c r="H2350" i="4"/>
  <c r="H2351" i="4"/>
  <c r="H2352" i="4"/>
  <c r="H2353" i="4"/>
  <c r="H2354" i="4"/>
  <c r="H2355" i="4"/>
  <c r="H2356" i="4"/>
  <c r="H2357" i="4"/>
  <c r="H2358" i="4"/>
  <c r="H2359" i="4"/>
  <c r="H2360" i="4"/>
  <c r="H2361" i="4"/>
  <c r="H2362" i="4"/>
  <c r="H2363" i="4"/>
  <c r="H2364" i="4"/>
  <c r="H2365" i="4"/>
  <c r="H2366" i="4"/>
  <c r="H2367" i="4"/>
  <c r="H2368" i="4"/>
  <c r="H2369" i="4"/>
  <c r="H2370" i="4"/>
  <c r="H2371" i="4"/>
  <c r="H2372" i="4"/>
  <c r="H2373" i="4"/>
  <c r="H2374" i="4"/>
  <c r="H2375" i="4"/>
  <c r="H2376" i="4"/>
  <c r="H2377" i="4"/>
  <c r="H2378" i="4"/>
  <c r="H2379" i="4"/>
  <c r="H2380" i="4"/>
  <c r="H2381" i="4"/>
  <c r="H2382" i="4"/>
  <c r="H2383" i="4"/>
  <c r="H2384" i="4"/>
  <c r="H2385" i="4"/>
  <c r="H2386" i="4"/>
  <c r="H2387" i="4"/>
  <c r="H2388" i="4"/>
  <c r="H2389" i="4"/>
  <c r="H2390" i="4"/>
  <c r="H2391" i="4"/>
  <c r="H2392" i="4"/>
  <c r="H2393" i="4"/>
  <c r="H2394" i="4"/>
  <c r="H2395" i="4"/>
  <c r="H2396" i="4"/>
  <c r="H2397" i="4"/>
  <c r="H2398" i="4"/>
  <c r="H2399" i="4"/>
  <c r="H2400" i="4"/>
  <c r="H2401" i="4"/>
  <c r="H2402" i="4"/>
  <c r="H2403" i="4"/>
  <c r="H2404" i="4"/>
  <c r="H2405" i="4"/>
  <c r="H2406" i="4"/>
  <c r="H2407" i="4"/>
  <c r="H2408" i="4"/>
  <c r="H2409" i="4"/>
  <c r="H2410" i="4"/>
  <c r="H2411" i="4"/>
  <c r="H2412" i="4"/>
  <c r="H2413" i="4"/>
  <c r="H2414" i="4"/>
  <c r="H2415" i="4"/>
  <c r="H2416" i="4"/>
  <c r="H2417" i="4"/>
  <c r="H2418" i="4"/>
  <c r="H2419" i="4"/>
  <c r="H2420" i="4"/>
  <c r="H2421" i="4"/>
  <c r="H2422" i="4"/>
  <c r="H2423" i="4"/>
  <c r="H2424" i="4"/>
  <c r="H2425" i="4"/>
  <c r="H2426" i="4"/>
  <c r="H2427" i="4"/>
  <c r="H2428" i="4"/>
  <c r="H2429" i="4"/>
  <c r="H2430" i="4"/>
  <c r="H2431" i="4"/>
  <c r="H2432" i="4"/>
  <c r="H2433" i="4"/>
  <c r="H2434" i="4"/>
  <c r="H2435" i="4"/>
  <c r="H2436" i="4"/>
  <c r="H2437" i="4"/>
  <c r="H2438" i="4"/>
  <c r="H2439" i="4"/>
  <c r="H2440" i="4"/>
  <c r="H2441" i="4"/>
  <c r="H2442" i="4"/>
  <c r="H2443" i="4"/>
  <c r="H2444" i="4"/>
  <c r="H2445" i="4"/>
  <c r="H2446" i="4"/>
  <c r="H2447" i="4"/>
  <c r="H2448" i="4"/>
  <c r="H2449" i="4"/>
  <c r="H2450" i="4"/>
  <c r="H2451" i="4"/>
  <c r="H2452" i="4"/>
  <c r="H2453" i="4"/>
  <c r="H2454" i="4"/>
  <c r="H2455" i="4"/>
  <c r="H2456" i="4"/>
  <c r="H2457" i="4"/>
  <c r="H2458" i="4"/>
  <c r="H2459" i="4"/>
  <c r="H2460" i="4"/>
  <c r="H2461" i="4"/>
  <c r="H2462" i="4"/>
  <c r="H2463" i="4"/>
  <c r="H2464" i="4"/>
  <c r="H2465" i="4"/>
  <c r="H2466" i="4"/>
  <c r="H2467" i="4"/>
  <c r="H2468" i="4"/>
  <c r="H2469" i="4"/>
  <c r="H2470" i="4"/>
  <c r="H2471" i="4"/>
  <c r="H2472" i="4"/>
  <c r="H2473" i="4"/>
  <c r="H2474" i="4"/>
  <c r="H2475" i="4"/>
  <c r="H2476" i="4"/>
  <c r="H2477" i="4"/>
  <c r="H2478" i="4"/>
  <c r="H2479" i="4"/>
  <c r="H2480" i="4"/>
  <c r="H2481" i="4"/>
  <c r="H2482" i="4"/>
  <c r="H2483" i="4"/>
  <c r="H2484" i="4"/>
  <c r="H2485" i="4"/>
  <c r="H2486" i="4"/>
  <c r="H2487" i="4"/>
  <c r="H2488" i="4"/>
  <c r="H2489" i="4"/>
  <c r="H2490" i="4"/>
  <c r="H2491" i="4"/>
  <c r="H2492" i="4"/>
  <c r="H2493" i="4"/>
  <c r="H2494" i="4"/>
  <c r="H2495" i="4"/>
  <c r="H2496" i="4"/>
  <c r="H2497" i="4"/>
  <c r="H2498" i="4"/>
  <c r="H2499" i="4"/>
  <c r="H2500" i="4"/>
  <c r="H2501" i="4"/>
  <c r="H2502" i="4"/>
  <c r="H2503" i="4"/>
  <c r="H2504" i="4"/>
  <c r="H2505" i="4"/>
  <c r="H2506" i="4"/>
  <c r="H2507" i="4"/>
  <c r="H2508" i="4"/>
  <c r="H2509" i="4"/>
  <c r="H2510" i="4"/>
  <c r="H2511" i="4"/>
  <c r="H2512" i="4"/>
  <c r="H2513" i="4"/>
  <c r="H2514" i="4"/>
  <c r="H2515" i="4"/>
  <c r="H2516" i="4"/>
  <c r="H2517" i="4"/>
  <c r="H2518" i="4"/>
  <c r="H2519" i="4"/>
  <c r="H2520" i="4"/>
  <c r="H2521" i="4"/>
  <c r="H2522" i="4"/>
  <c r="H2523" i="4"/>
  <c r="H2524" i="4"/>
  <c r="H2525" i="4"/>
  <c r="H2526" i="4"/>
  <c r="H2527" i="4"/>
  <c r="H2528" i="4"/>
  <c r="H2529" i="4"/>
  <c r="H2530" i="4"/>
  <c r="H2531" i="4"/>
  <c r="H2532" i="4"/>
  <c r="H2533" i="4"/>
  <c r="H2534" i="4"/>
  <c r="H2535" i="4"/>
  <c r="H2536" i="4"/>
  <c r="H2537" i="4"/>
  <c r="H2538" i="4"/>
  <c r="H2539" i="4"/>
  <c r="H2540" i="4"/>
  <c r="H2541" i="4"/>
  <c r="H2542" i="4"/>
  <c r="H2543" i="4"/>
  <c r="H2544" i="4"/>
  <c r="H2545" i="4"/>
  <c r="H2546" i="4"/>
  <c r="H2547" i="4"/>
  <c r="H2548" i="4"/>
  <c r="H2549" i="4"/>
  <c r="H2550" i="4"/>
  <c r="H2551" i="4"/>
  <c r="H2552" i="4"/>
  <c r="H2553" i="4"/>
  <c r="H2554" i="4"/>
  <c r="H2555" i="4"/>
  <c r="H2556" i="4"/>
  <c r="H2557" i="4"/>
  <c r="H2558" i="4"/>
  <c r="H2559" i="4"/>
  <c r="H2560" i="4"/>
  <c r="H2561" i="4"/>
  <c r="H2562" i="4"/>
  <c r="H2563" i="4"/>
  <c r="H2564" i="4"/>
  <c r="H2565" i="4"/>
  <c r="H2566" i="4"/>
  <c r="H2567" i="4"/>
  <c r="H2568" i="4"/>
  <c r="H2569" i="4"/>
  <c r="H2570" i="4"/>
  <c r="H2571" i="4"/>
  <c r="H2572" i="4"/>
  <c r="H2573" i="4"/>
  <c r="H2574" i="4"/>
  <c r="H2575" i="4"/>
  <c r="H2576" i="4"/>
  <c r="H2577" i="4"/>
  <c r="H2578" i="4"/>
  <c r="H2579" i="4"/>
  <c r="H2580" i="4"/>
  <c r="H2581" i="4"/>
  <c r="H2582" i="4"/>
  <c r="H2583" i="4"/>
  <c r="H2584" i="4"/>
  <c r="H2585" i="4"/>
  <c r="H2586" i="4"/>
  <c r="H2587" i="4"/>
  <c r="H2588" i="4"/>
  <c r="H2589" i="4"/>
  <c r="H2590" i="4"/>
  <c r="H2591" i="4"/>
  <c r="H2592" i="4"/>
  <c r="H2593" i="4"/>
  <c r="H2594" i="4"/>
  <c r="H2595" i="4"/>
  <c r="H2596" i="4"/>
  <c r="H2597" i="4"/>
  <c r="H2598" i="4"/>
  <c r="H2599" i="4"/>
  <c r="H2600" i="4"/>
  <c r="H2601" i="4"/>
  <c r="H2602" i="4"/>
  <c r="H2603" i="4"/>
  <c r="H2604" i="4"/>
  <c r="H2605" i="4"/>
  <c r="H2606" i="4"/>
  <c r="H2607" i="4"/>
  <c r="H2608" i="4"/>
  <c r="H2609" i="4"/>
  <c r="H2610" i="4"/>
  <c r="H2611" i="4"/>
  <c r="H2612" i="4"/>
  <c r="H2613" i="4"/>
  <c r="H2614" i="4"/>
  <c r="H2615" i="4"/>
  <c r="H2616" i="4"/>
  <c r="H2617" i="4"/>
  <c r="H2618" i="4"/>
  <c r="H2619" i="4"/>
  <c r="H2620" i="4"/>
  <c r="H2621" i="4"/>
  <c r="H2622" i="4"/>
  <c r="H2623" i="4"/>
  <c r="H2624" i="4"/>
  <c r="H2625" i="4"/>
  <c r="H2626" i="4"/>
  <c r="H2627" i="4"/>
  <c r="H2628" i="4"/>
  <c r="H2629" i="4"/>
  <c r="H2630" i="4"/>
  <c r="H2631" i="4"/>
  <c r="H2632" i="4"/>
  <c r="H2633" i="4"/>
  <c r="H2634" i="4"/>
  <c r="H2635" i="4"/>
  <c r="H2636" i="4"/>
  <c r="H2637" i="4"/>
  <c r="H2638" i="4"/>
  <c r="H2639" i="4"/>
  <c r="H2640" i="4"/>
  <c r="H2641" i="4"/>
  <c r="H2642" i="4"/>
  <c r="H2643" i="4"/>
  <c r="H2644" i="4"/>
  <c r="H2645" i="4"/>
  <c r="H2646" i="4"/>
  <c r="H2647" i="4"/>
  <c r="H2648" i="4"/>
  <c r="H2649" i="4"/>
  <c r="H2650" i="4"/>
  <c r="H2651" i="4"/>
  <c r="H2652" i="4"/>
  <c r="H2653" i="4"/>
  <c r="H2654" i="4"/>
  <c r="H2655" i="4"/>
  <c r="H2656" i="4"/>
  <c r="H2657" i="4"/>
  <c r="H2658" i="4"/>
  <c r="H2659" i="4"/>
  <c r="H2660" i="4"/>
  <c r="H2661" i="4"/>
  <c r="H2662" i="4"/>
  <c r="H2663" i="4"/>
  <c r="H2664" i="4"/>
  <c r="H2665" i="4"/>
  <c r="H2666" i="4"/>
  <c r="H2667" i="4"/>
  <c r="H2668" i="4"/>
  <c r="H2669" i="4"/>
  <c r="H2670" i="4"/>
  <c r="H2671" i="4"/>
  <c r="H2672" i="4"/>
  <c r="H2673" i="4"/>
  <c r="H2674" i="4"/>
  <c r="H2675" i="4"/>
  <c r="H2676" i="4"/>
  <c r="H2677" i="4"/>
  <c r="H2678" i="4"/>
  <c r="H2679" i="4"/>
  <c r="H2680" i="4"/>
  <c r="H2681" i="4"/>
  <c r="H2682" i="4"/>
  <c r="H2683" i="4"/>
  <c r="H2684" i="4"/>
  <c r="H2685" i="4"/>
  <c r="H2686" i="4"/>
  <c r="H2687" i="4"/>
  <c r="H2688" i="4"/>
  <c r="H2689" i="4"/>
  <c r="H2690" i="4"/>
  <c r="H2691" i="4"/>
  <c r="H2692" i="4"/>
  <c r="H2693" i="4"/>
  <c r="H2694" i="4"/>
  <c r="H2695" i="4"/>
  <c r="H2696" i="4"/>
  <c r="H2697" i="4"/>
  <c r="H2698" i="4"/>
  <c r="H2699" i="4"/>
  <c r="H2700" i="4"/>
  <c r="H2701" i="4"/>
  <c r="H2702" i="4"/>
  <c r="H2703" i="4"/>
  <c r="H2704" i="4"/>
  <c r="H2705" i="4"/>
  <c r="H2706" i="4"/>
  <c r="H2707" i="4"/>
  <c r="H2708" i="4"/>
  <c r="H2709" i="4"/>
  <c r="H2710" i="4"/>
  <c r="H2711" i="4"/>
  <c r="H2712" i="4"/>
  <c r="H2713" i="4"/>
  <c r="H2714" i="4"/>
  <c r="H2715" i="4"/>
  <c r="H2716" i="4"/>
  <c r="H2717" i="4"/>
  <c r="H2718" i="4"/>
  <c r="H2719" i="4"/>
  <c r="H2720" i="4"/>
  <c r="H2721" i="4"/>
  <c r="H2722" i="4"/>
  <c r="H2723" i="4"/>
  <c r="H2724" i="4"/>
  <c r="H2725" i="4"/>
  <c r="H2726" i="4"/>
  <c r="H2727" i="4"/>
  <c r="H2728" i="4"/>
  <c r="H2729" i="4"/>
  <c r="H2730" i="4"/>
  <c r="H2731" i="4"/>
  <c r="H2732" i="4"/>
  <c r="H2733" i="4"/>
  <c r="H2734" i="4"/>
  <c r="H2735" i="4"/>
  <c r="H2736" i="4"/>
  <c r="H2737" i="4"/>
  <c r="H2738" i="4"/>
  <c r="H2739" i="4"/>
  <c r="H2740" i="4"/>
  <c r="H2741" i="4"/>
  <c r="H2742" i="4"/>
  <c r="H2743" i="4"/>
  <c r="H2744" i="4"/>
  <c r="H2745" i="4"/>
  <c r="H2746" i="4"/>
  <c r="H2747" i="4"/>
  <c r="H2748" i="4"/>
  <c r="H2749" i="4"/>
  <c r="H2750" i="4"/>
  <c r="H2751" i="4"/>
  <c r="H2752" i="4"/>
  <c r="H2753" i="4"/>
  <c r="H2754" i="4"/>
  <c r="H2755" i="4"/>
  <c r="H2756" i="4"/>
  <c r="H2757" i="4"/>
  <c r="H2758" i="4"/>
  <c r="H2759" i="4"/>
  <c r="H2760" i="4"/>
  <c r="H2761" i="4"/>
  <c r="H2762" i="4"/>
  <c r="H2763" i="4"/>
  <c r="H2764" i="4"/>
  <c r="H2765" i="4"/>
  <c r="H2766" i="4"/>
  <c r="H2767" i="4"/>
  <c r="H2768" i="4"/>
  <c r="H2769" i="4"/>
  <c r="H2770" i="4"/>
  <c r="H2771" i="4"/>
  <c r="H2772" i="4"/>
  <c r="H2773" i="4"/>
  <c r="H2774" i="4"/>
  <c r="H2775" i="4"/>
  <c r="H2776" i="4"/>
  <c r="H2777" i="4"/>
  <c r="H2778" i="4"/>
  <c r="H2779" i="4"/>
  <c r="H2780" i="4"/>
  <c r="H2781" i="4"/>
  <c r="H2782" i="4"/>
  <c r="H2783" i="4"/>
  <c r="H2784" i="4"/>
  <c r="H2785" i="4"/>
  <c r="H2786" i="4"/>
  <c r="H2787" i="4"/>
  <c r="H2788" i="4"/>
  <c r="H2789" i="4"/>
  <c r="H2790" i="4"/>
  <c r="H2791" i="4"/>
  <c r="H2792" i="4"/>
  <c r="H2793" i="4"/>
  <c r="H2794" i="4"/>
  <c r="H2795" i="4"/>
  <c r="H2796" i="4"/>
  <c r="H2797" i="4"/>
  <c r="H2798" i="4"/>
  <c r="H2799" i="4"/>
  <c r="H2800" i="4"/>
  <c r="H2801" i="4"/>
  <c r="H2802" i="4"/>
  <c r="H2803" i="4"/>
  <c r="H2804" i="4"/>
  <c r="H2805" i="4"/>
  <c r="H2806" i="4"/>
  <c r="H2807" i="4"/>
  <c r="H2808" i="4"/>
  <c r="H2809" i="4"/>
  <c r="H2810" i="4"/>
  <c r="H2811" i="4"/>
  <c r="H2812" i="4"/>
  <c r="H2813" i="4"/>
  <c r="H2814" i="4"/>
  <c r="H2815" i="4"/>
  <c r="H2816" i="4"/>
  <c r="H2817" i="4"/>
  <c r="H2818" i="4"/>
  <c r="H2819" i="4"/>
  <c r="H2820" i="4"/>
  <c r="H2821" i="4"/>
  <c r="H2822" i="4"/>
  <c r="H2823" i="4"/>
  <c r="H2824" i="4"/>
  <c r="H2825" i="4"/>
  <c r="H2826" i="4"/>
  <c r="H2827" i="4"/>
  <c r="H2828" i="4"/>
  <c r="H2829" i="4"/>
  <c r="H2830" i="4"/>
  <c r="H2831" i="4"/>
  <c r="H2832" i="4"/>
  <c r="H2833" i="4"/>
  <c r="H2834" i="4"/>
  <c r="H2835" i="4"/>
  <c r="H2836" i="4"/>
  <c r="H2837" i="4"/>
  <c r="H2838" i="4"/>
  <c r="H2839" i="4"/>
  <c r="H2840" i="4"/>
  <c r="H2841" i="4"/>
  <c r="H2842" i="4"/>
  <c r="H2843" i="4"/>
  <c r="H2844" i="4"/>
  <c r="H2845" i="4"/>
  <c r="H2846" i="4"/>
  <c r="H2847" i="4"/>
  <c r="H2848" i="4"/>
  <c r="H2849" i="4"/>
  <c r="H2850" i="4"/>
  <c r="H2851" i="4"/>
  <c r="H2852" i="4"/>
  <c r="H2853" i="4"/>
  <c r="H2854" i="4"/>
  <c r="H2855" i="4"/>
  <c r="H2856" i="4"/>
  <c r="H2857" i="4"/>
  <c r="H2858" i="4"/>
  <c r="H2859" i="4"/>
  <c r="H2860" i="4"/>
  <c r="H2861" i="4"/>
  <c r="H2862" i="4"/>
  <c r="H2863" i="4"/>
  <c r="H2864" i="4"/>
  <c r="H2865" i="4"/>
  <c r="H2866" i="4"/>
  <c r="H2867" i="4"/>
  <c r="H2868" i="4"/>
  <c r="H2869" i="4"/>
  <c r="H2870" i="4"/>
  <c r="H2871" i="4"/>
  <c r="H2872" i="4"/>
  <c r="H2873" i="4"/>
  <c r="H2874" i="4"/>
  <c r="H2875" i="4"/>
  <c r="H2876" i="4"/>
  <c r="H2877" i="4"/>
  <c r="H2878" i="4"/>
  <c r="H2879" i="4"/>
  <c r="H2880" i="4"/>
  <c r="H2881" i="4"/>
  <c r="H2882" i="4"/>
  <c r="H2883" i="4"/>
  <c r="H2884" i="4"/>
  <c r="H2885" i="4"/>
  <c r="H2886" i="4"/>
  <c r="H2887" i="4"/>
  <c r="H2888" i="4"/>
  <c r="H2889" i="4"/>
  <c r="H2890" i="4"/>
  <c r="H2891" i="4"/>
  <c r="H2892" i="4"/>
  <c r="H2893" i="4"/>
  <c r="H2894" i="4"/>
  <c r="H2895" i="4"/>
  <c r="H2896" i="4"/>
  <c r="H2897" i="4"/>
  <c r="H2898" i="4"/>
  <c r="H2899" i="4"/>
  <c r="H2900" i="4"/>
  <c r="H2901" i="4"/>
  <c r="H2902" i="4"/>
  <c r="H2903" i="4"/>
  <c r="H2904" i="4"/>
  <c r="H2905" i="4"/>
  <c r="H2906" i="4"/>
  <c r="H2907" i="4"/>
  <c r="H2908" i="4"/>
  <c r="H2909" i="4"/>
  <c r="H2910" i="4"/>
  <c r="H2911" i="4"/>
  <c r="H2912" i="4"/>
  <c r="H2913" i="4"/>
  <c r="H2914" i="4"/>
  <c r="H2915" i="4"/>
  <c r="H2916" i="4"/>
  <c r="H2917" i="4"/>
  <c r="H2918" i="4"/>
  <c r="H2919" i="4"/>
  <c r="H2920" i="4"/>
  <c r="H2921" i="4"/>
  <c r="H2922" i="4"/>
  <c r="H2923" i="4"/>
  <c r="H2924" i="4"/>
  <c r="H2925" i="4"/>
  <c r="H2926" i="4"/>
  <c r="H2927" i="4"/>
  <c r="H2928" i="4"/>
  <c r="H2929" i="4"/>
  <c r="H2930" i="4"/>
  <c r="H2931" i="4"/>
  <c r="H2932" i="4"/>
  <c r="H2933" i="4"/>
  <c r="H2934" i="4"/>
  <c r="H2935" i="4"/>
  <c r="H2936" i="4"/>
  <c r="H2937" i="4"/>
  <c r="H2938" i="4"/>
  <c r="H2939" i="4"/>
  <c r="H2940" i="4"/>
  <c r="H2941" i="4"/>
  <c r="H2942" i="4"/>
  <c r="H2943" i="4"/>
  <c r="H2944" i="4"/>
  <c r="H2945" i="4"/>
  <c r="H2946" i="4"/>
  <c r="H2947" i="4"/>
  <c r="H2948" i="4"/>
  <c r="H2949" i="4"/>
  <c r="H2950" i="4"/>
  <c r="H2951" i="4"/>
  <c r="H2952" i="4"/>
  <c r="H2953" i="4"/>
  <c r="H2954" i="4"/>
  <c r="H2955" i="4"/>
  <c r="H2956" i="4"/>
  <c r="H2957" i="4"/>
  <c r="H2958" i="4"/>
  <c r="H2959" i="4"/>
  <c r="H2960" i="4"/>
  <c r="H2961" i="4"/>
  <c r="H2962" i="4"/>
  <c r="H2963" i="4"/>
  <c r="H2964" i="4"/>
  <c r="H2965" i="4"/>
  <c r="H2966" i="4"/>
  <c r="H2967" i="4"/>
  <c r="H2968" i="4"/>
  <c r="H2969" i="4"/>
  <c r="H2970" i="4"/>
  <c r="H2971" i="4"/>
  <c r="H2972" i="4"/>
  <c r="H2973" i="4"/>
  <c r="H2974" i="4"/>
  <c r="H2975" i="4"/>
  <c r="H2976" i="4"/>
  <c r="H2977" i="4"/>
  <c r="H2978" i="4"/>
  <c r="H2979" i="4"/>
  <c r="H2980" i="4"/>
  <c r="H2981" i="4"/>
  <c r="H2982" i="4"/>
  <c r="H2983" i="4"/>
  <c r="H2984" i="4"/>
  <c r="H2985" i="4"/>
  <c r="H2986" i="4"/>
  <c r="H2987" i="4"/>
  <c r="H2988" i="4"/>
  <c r="H2989" i="4"/>
  <c r="H2990" i="4"/>
  <c r="H2991" i="4"/>
  <c r="H2992" i="4"/>
  <c r="H2993" i="4"/>
  <c r="H2994" i="4"/>
  <c r="H2995" i="4"/>
  <c r="H2996" i="4"/>
  <c r="H2997" i="4"/>
  <c r="H2998" i="4"/>
  <c r="H2999" i="4"/>
  <c r="H3000" i="4"/>
  <c r="H3001" i="4"/>
  <c r="H3002" i="4"/>
  <c r="H3003" i="4"/>
  <c r="H3004" i="4"/>
  <c r="H3005" i="4"/>
  <c r="H3006" i="4"/>
  <c r="H3007" i="4"/>
  <c r="H3008" i="4"/>
  <c r="H3009" i="4"/>
  <c r="H3010" i="4"/>
  <c r="H3011" i="4"/>
  <c r="H3012" i="4"/>
  <c r="H3013" i="4"/>
  <c r="H3014" i="4"/>
  <c r="H3015" i="4"/>
  <c r="H3016" i="4"/>
  <c r="H3017" i="4"/>
  <c r="H3018" i="4"/>
  <c r="H3019" i="4"/>
  <c r="H3020" i="4"/>
  <c r="H3021" i="4"/>
  <c r="H3022" i="4"/>
  <c r="H3023" i="4"/>
  <c r="H3024" i="4"/>
  <c r="H3025" i="4"/>
  <c r="H3026" i="4"/>
  <c r="H3027" i="4"/>
  <c r="H3028" i="4"/>
  <c r="H3029" i="4"/>
  <c r="H3030" i="4"/>
  <c r="H3031" i="4"/>
  <c r="H3032" i="4"/>
  <c r="H3033" i="4"/>
  <c r="H3034" i="4"/>
  <c r="H3035" i="4"/>
  <c r="H3036" i="4"/>
  <c r="H3037" i="4"/>
  <c r="H3038" i="4"/>
  <c r="H3039" i="4"/>
  <c r="H3040" i="4"/>
  <c r="H3041" i="4"/>
  <c r="H3042" i="4"/>
  <c r="H3043" i="4"/>
  <c r="H3044" i="4"/>
  <c r="H3045" i="4"/>
  <c r="H3046" i="4"/>
  <c r="H3047" i="4"/>
  <c r="H3048" i="4"/>
  <c r="H3049" i="4"/>
  <c r="H3050" i="4"/>
  <c r="H3051" i="4"/>
  <c r="H3052" i="4"/>
  <c r="H3053" i="4"/>
  <c r="H3054" i="4"/>
  <c r="H3055" i="4"/>
  <c r="H3056" i="4"/>
  <c r="H3057" i="4"/>
  <c r="H3058" i="4"/>
  <c r="H3059" i="4"/>
  <c r="H3060" i="4"/>
  <c r="H3061" i="4"/>
  <c r="H3062" i="4"/>
  <c r="H3063" i="4"/>
  <c r="H3064" i="4"/>
  <c r="H3065" i="4"/>
  <c r="H3066" i="4"/>
  <c r="H3067" i="4"/>
  <c r="H3068" i="4"/>
  <c r="H3069" i="4"/>
  <c r="H3070" i="4"/>
  <c r="H3071" i="4"/>
  <c r="H3072" i="4"/>
  <c r="H3073" i="4"/>
  <c r="H3074" i="4"/>
  <c r="H3075" i="4"/>
  <c r="H3076" i="4"/>
  <c r="H3077" i="4"/>
  <c r="H3078" i="4"/>
  <c r="H3079" i="4"/>
  <c r="H3080" i="4"/>
  <c r="H3081" i="4"/>
  <c r="H3082" i="4"/>
  <c r="H3083" i="4"/>
  <c r="H3084" i="4"/>
  <c r="H3085" i="4"/>
  <c r="H3086" i="4"/>
  <c r="H3087" i="4"/>
  <c r="H3088" i="4"/>
  <c r="H3089" i="4"/>
  <c r="H3090" i="4"/>
  <c r="H3091" i="4"/>
  <c r="H3092" i="4"/>
  <c r="H3093" i="4"/>
  <c r="H3094" i="4"/>
  <c r="H3095" i="4"/>
  <c r="H3096" i="4"/>
  <c r="H3097" i="4"/>
  <c r="H3098" i="4"/>
  <c r="H3099" i="4"/>
  <c r="H3100" i="4"/>
  <c r="H3101" i="4"/>
  <c r="H3102" i="4"/>
  <c r="H3103" i="4"/>
  <c r="H3104" i="4"/>
  <c r="H3105" i="4"/>
  <c r="H3106" i="4"/>
  <c r="H3107" i="4"/>
  <c r="H3108" i="4"/>
  <c r="H3109" i="4"/>
  <c r="H3110" i="4"/>
  <c r="H3111" i="4"/>
  <c r="H3112" i="4"/>
  <c r="H3113" i="4"/>
  <c r="H3114" i="4"/>
  <c r="H3115" i="4"/>
  <c r="H3116" i="4"/>
  <c r="H3117" i="4"/>
  <c r="H3118" i="4"/>
  <c r="H3119" i="4"/>
  <c r="H3120" i="4"/>
  <c r="H3121" i="4"/>
  <c r="H3122" i="4"/>
  <c r="H3123" i="4"/>
  <c r="H3124" i="4"/>
  <c r="H3125" i="4"/>
  <c r="H3126" i="4"/>
  <c r="H3127" i="4"/>
  <c r="H3128" i="4"/>
  <c r="H3129" i="4"/>
  <c r="H3130" i="4"/>
  <c r="H3131" i="4"/>
  <c r="H3132" i="4"/>
  <c r="H3133" i="4"/>
  <c r="H3134" i="4"/>
  <c r="H3135" i="4"/>
  <c r="H3136" i="4"/>
  <c r="H3137" i="4"/>
  <c r="H3138" i="4"/>
  <c r="H3139" i="4"/>
  <c r="H3140" i="4"/>
  <c r="H3141" i="4"/>
  <c r="H3142" i="4"/>
  <c r="H3143" i="4"/>
  <c r="H3144" i="4"/>
  <c r="H3145" i="4"/>
  <c r="H3146" i="4"/>
  <c r="H3147" i="4"/>
  <c r="H3148" i="4"/>
  <c r="H3149" i="4"/>
  <c r="H3150" i="4"/>
  <c r="H3151" i="4"/>
  <c r="H3152" i="4"/>
  <c r="H3153" i="4"/>
  <c r="H3154" i="4"/>
  <c r="H3155" i="4"/>
  <c r="H3156" i="4"/>
  <c r="H3157" i="4"/>
  <c r="H3158" i="4"/>
  <c r="H3159" i="4"/>
  <c r="H3160" i="4"/>
  <c r="H3161" i="4"/>
  <c r="H3162" i="4"/>
  <c r="H3163" i="4"/>
  <c r="H3164" i="4"/>
  <c r="H3165" i="4"/>
  <c r="H3166" i="4"/>
  <c r="H3167" i="4"/>
  <c r="H3168" i="4"/>
  <c r="H3169" i="4"/>
  <c r="H3170" i="4"/>
  <c r="H3171" i="4"/>
  <c r="H3172" i="4"/>
  <c r="H3173" i="4"/>
  <c r="H3174" i="4"/>
  <c r="H3175" i="4"/>
  <c r="H3176" i="4"/>
  <c r="H3177" i="4"/>
  <c r="H3178" i="4"/>
  <c r="H3179" i="4"/>
  <c r="H3180" i="4"/>
  <c r="H3181" i="4"/>
  <c r="H3182" i="4"/>
  <c r="H3183" i="4"/>
  <c r="H3184" i="4"/>
  <c r="H3185" i="4"/>
  <c r="H3186" i="4"/>
  <c r="H3187" i="4"/>
  <c r="H3188" i="4"/>
  <c r="H3189" i="4"/>
  <c r="H3190" i="4"/>
  <c r="H3191" i="4"/>
  <c r="H3192" i="4"/>
  <c r="H3193" i="4"/>
  <c r="H3194" i="4"/>
  <c r="H3195" i="4"/>
  <c r="H3196" i="4"/>
  <c r="H3197" i="4"/>
  <c r="H3198" i="4"/>
  <c r="H3199" i="4"/>
  <c r="H3200" i="4"/>
  <c r="H3201" i="4"/>
  <c r="H3202" i="4"/>
  <c r="H3203" i="4"/>
  <c r="H3204" i="4"/>
  <c r="H3205" i="4"/>
  <c r="H3206" i="4"/>
  <c r="H3207" i="4"/>
  <c r="H3208" i="4"/>
  <c r="H3209" i="4"/>
  <c r="H3210" i="4"/>
  <c r="H3211" i="4"/>
  <c r="H3212" i="4"/>
  <c r="H3213" i="4"/>
  <c r="H3214" i="4"/>
  <c r="H3215" i="4"/>
  <c r="H3216" i="4"/>
  <c r="H3217" i="4"/>
  <c r="H3218" i="4"/>
  <c r="H3219" i="4"/>
  <c r="H3220" i="4"/>
  <c r="H3221" i="4"/>
  <c r="H3222" i="4"/>
  <c r="H3223" i="4"/>
  <c r="H3224" i="4"/>
  <c r="H3225" i="4"/>
  <c r="H3226" i="4"/>
  <c r="H3227" i="4"/>
  <c r="H3228" i="4"/>
  <c r="H3229" i="4"/>
  <c r="H3230" i="4"/>
  <c r="H3231" i="4"/>
  <c r="H3232" i="4"/>
  <c r="H3233" i="4"/>
  <c r="H3234" i="4"/>
  <c r="H3235" i="4"/>
  <c r="H3236" i="4"/>
  <c r="H3237" i="4"/>
  <c r="H3238" i="4"/>
  <c r="H3239" i="4"/>
  <c r="H3240" i="4"/>
  <c r="H3241" i="4"/>
  <c r="H3242" i="4"/>
  <c r="H3243" i="4"/>
  <c r="H3244" i="4"/>
  <c r="H3245" i="4"/>
  <c r="H3246" i="4"/>
  <c r="H3247" i="4"/>
  <c r="H3248" i="4"/>
  <c r="H3249" i="4"/>
  <c r="H3250" i="4"/>
  <c r="H3251" i="4"/>
  <c r="H3252" i="4"/>
  <c r="H3253" i="4"/>
  <c r="H3254" i="4"/>
  <c r="H3255" i="4"/>
  <c r="H3256" i="4"/>
  <c r="H3257" i="4"/>
  <c r="H3258" i="4"/>
  <c r="H3259" i="4"/>
  <c r="H3260" i="4"/>
  <c r="H3261" i="4"/>
  <c r="H3262" i="4"/>
  <c r="H3263" i="4"/>
  <c r="H3264" i="4"/>
  <c r="H3265" i="4"/>
  <c r="H3266" i="4"/>
  <c r="H3267" i="4"/>
  <c r="H3268" i="4"/>
  <c r="H3269" i="4"/>
  <c r="H3270" i="4"/>
  <c r="H3271" i="4"/>
  <c r="H3272" i="4"/>
  <c r="H3273" i="4"/>
  <c r="H3274" i="4"/>
  <c r="H3275" i="4"/>
  <c r="H3276" i="4"/>
  <c r="H3277" i="4"/>
  <c r="H3278" i="4"/>
  <c r="H3279" i="4"/>
  <c r="H3280" i="4"/>
  <c r="H3281" i="4"/>
  <c r="H3282" i="4"/>
  <c r="H3283" i="4"/>
  <c r="H3284" i="4"/>
  <c r="H3285" i="4"/>
  <c r="H3286" i="4"/>
  <c r="H3287" i="4"/>
  <c r="H3288" i="4"/>
  <c r="H3289" i="4"/>
  <c r="H3290" i="4"/>
  <c r="H3291" i="4"/>
  <c r="H3292" i="4"/>
  <c r="H3293" i="4"/>
  <c r="H3294" i="4"/>
  <c r="H3295" i="4"/>
  <c r="H3296" i="4"/>
  <c r="H3297" i="4"/>
  <c r="H3298" i="4"/>
  <c r="H3299" i="4"/>
  <c r="H3300" i="4"/>
  <c r="H3301" i="4"/>
  <c r="H3302" i="4"/>
  <c r="H3303" i="4"/>
  <c r="H3304" i="4"/>
  <c r="H3305" i="4"/>
  <c r="H3306" i="4"/>
  <c r="H3307" i="4"/>
  <c r="H3308" i="4"/>
  <c r="H3309" i="4"/>
  <c r="H3310" i="4"/>
  <c r="H3311" i="4"/>
  <c r="H3312" i="4"/>
  <c r="H3313" i="4"/>
  <c r="H3314" i="4"/>
  <c r="H3315" i="4"/>
  <c r="H3316" i="4"/>
  <c r="H3317" i="4"/>
  <c r="H3318" i="4"/>
  <c r="H3319" i="4"/>
  <c r="H3320" i="4"/>
  <c r="H3321" i="4"/>
  <c r="H3322" i="4"/>
  <c r="H3323" i="4"/>
  <c r="H3324" i="4"/>
  <c r="H3325" i="4"/>
  <c r="H3326" i="4"/>
  <c r="H3327" i="4"/>
  <c r="H3328" i="4"/>
  <c r="H3329" i="4"/>
  <c r="H3330" i="4"/>
  <c r="H3331" i="4"/>
  <c r="H3332" i="4"/>
  <c r="H3333" i="4"/>
  <c r="H3334" i="4"/>
  <c r="H3335" i="4"/>
  <c r="H3336" i="4"/>
  <c r="H3337" i="4"/>
  <c r="H3338" i="4"/>
  <c r="H3339" i="4"/>
  <c r="H3340" i="4"/>
  <c r="H3341" i="4"/>
  <c r="H3342" i="4"/>
  <c r="H3343" i="4"/>
  <c r="H3344" i="4"/>
  <c r="H3345" i="4"/>
  <c r="H3346" i="4"/>
  <c r="H3347" i="4"/>
  <c r="H3348" i="4"/>
  <c r="H3349" i="4"/>
  <c r="H3350" i="4"/>
  <c r="H3351" i="4"/>
  <c r="H3352" i="4"/>
  <c r="H3353" i="4"/>
  <c r="H3354" i="4"/>
  <c r="H3355" i="4"/>
  <c r="H3356" i="4"/>
  <c r="H3357" i="4"/>
  <c r="H3358" i="4"/>
  <c r="H3359" i="4"/>
  <c r="H3360" i="4"/>
  <c r="H3361" i="4"/>
  <c r="H3362" i="4"/>
  <c r="H3363" i="4"/>
  <c r="H3364" i="4"/>
  <c r="H3365" i="4"/>
  <c r="H3366" i="4"/>
  <c r="H3367" i="4"/>
  <c r="H3368" i="4"/>
  <c r="H3369" i="4"/>
  <c r="H3370" i="4"/>
  <c r="H3371" i="4"/>
  <c r="H3372" i="4"/>
  <c r="H3373" i="4"/>
  <c r="H3374" i="4"/>
  <c r="H3375" i="4"/>
  <c r="H3376" i="4"/>
  <c r="H3377" i="4"/>
  <c r="H3378" i="4"/>
  <c r="H3379" i="4"/>
  <c r="H3380" i="4"/>
  <c r="H3381" i="4"/>
  <c r="H3382" i="4"/>
  <c r="H3383" i="4"/>
  <c r="H3384" i="4"/>
  <c r="H3385" i="4"/>
  <c r="H3386" i="4"/>
  <c r="H3387" i="4"/>
  <c r="H3388" i="4"/>
  <c r="H3389" i="4"/>
  <c r="H3390" i="4"/>
  <c r="H3391" i="4"/>
  <c r="H3392" i="4"/>
  <c r="H3393" i="4"/>
  <c r="H3394" i="4"/>
  <c r="H3395" i="4"/>
  <c r="H3396" i="4"/>
  <c r="H3397" i="4"/>
  <c r="H3398" i="4"/>
  <c r="H3399" i="4"/>
  <c r="H3400" i="4"/>
  <c r="H3401" i="4"/>
  <c r="H3402" i="4"/>
  <c r="H3403" i="4"/>
  <c r="H3404" i="4"/>
  <c r="H3405" i="4"/>
  <c r="H3406" i="4"/>
  <c r="H3407" i="4"/>
  <c r="H3408" i="4"/>
  <c r="H3409" i="4"/>
  <c r="H3410" i="4"/>
  <c r="H3411" i="4"/>
  <c r="H3412" i="4"/>
  <c r="H3413" i="4"/>
  <c r="H3414" i="4"/>
  <c r="H3415" i="4"/>
  <c r="H3416" i="4"/>
  <c r="H3417" i="4"/>
  <c r="H3418" i="4"/>
  <c r="H3419" i="4"/>
  <c r="H3420" i="4"/>
  <c r="H3421" i="4"/>
  <c r="H3422" i="4"/>
  <c r="H3423" i="4"/>
  <c r="H3424" i="4"/>
  <c r="H3425" i="4"/>
  <c r="H3426" i="4"/>
  <c r="H3427" i="4"/>
  <c r="H3428" i="4"/>
  <c r="H3429" i="4"/>
  <c r="H3430" i="4"/>
  <c r="H3431" i="4"/>
  <c r="H3432" i="4"/>
  <c r="H3433" i="4"/>
  <c r="H3434" i="4"/>
  <c r="H3435" i="4"/>
  <c r="H3436" i="4"/>
  <c r="H3437" i="4"/>
  <c r="H3438" i="4"/>
  <c r="H3439" i="4"/>
  <c r="H3440" i="4"/>
  <c r="H3441" i="4"/>
  <c r="H3442" i="4"/>
  <c r="H3443" i="4"/>
  <c r="H3444" i="4"/>
  <c r="H3445" i="4"/>
  <c r="H3446" i="4"/>
  <c r="H3447" i="4"/>
  <c r="H3448" i="4"/>
  <c r="H3449" i="4"/>
  <c r="H3450" i="4"/>
  <c r="H3451" i="4"/>
  <c r="H3452" i="4"/>
  <c r="H3453" i="4"/>
  <c r="H3454" i="4"/>
  <c r="H3455" i="4"/>
  <c r="H3456" i="4"/>
  <c r="H3457" i="4"/>
  <c r="H3458" i="4"/>
  <c r="H3459" i="4"/>
  <c r="H3460" i="4"/>
  <c r="H3461" i="4"/>
  <c r="H3462" i="4"/>
  <c r="H3463" i="4"/>
  <c r="H3464" i="4"/>
  <c r="H3465" i="4"/>
  <c r="H3466" i="4"/>
  <c r="H3467" i="4"/>
  <c r="H3468" i="4"/>
  <c r="H3469" i="4"/>
  <c r="H3470" i="4"/>
  <c r="H3471" i="4"/>
  <c r="H3472" i="4"/>
  <c r="H3473" i="4"/>
  <c r="H3474" i="4"/>
  <c r="H3475" i="4"/>
  <c r="H3476" i="4"/>
  <c r="H3477" i="4"/>
  <c r="H3478" i="4"/>
  <c r="H3479" i="4"/>
  <c r="H3480" i="4"/>
  <c r="H3481" i="4"/>
  <c r="H3482" i="4"/>
  <c r="H3483" i="4"/>
  <c r="H3484" i="4"/>
  <c r="H3485" i="4"/>
  <c r="H3486" i="4"/>
  <c r="H3487" i="4"/>
  <c r="H3488" i="4"/>
  <c r="H3489" i="4"/>
  <c r="H3490" i="4"/>
  <c r="H3491" i="4"/>
  <c r="H3492" i="4"/>
  <c r="H3493" i="4"/>
  <c r="H3494" i="4"/>
  <c r="H3495" i="4"/>
  <c r="H3496" i="4"/>
  <c r="H3497" i="4"/>
  <c r="H3498" i="4"/>
  <c r="H3499" i="4"/>
  <c r="H3500" i="4"/>
  <c r="H3501" i="4"/>
  <c r="H3502" i="4"/>
  <c r="H3503" i="4"/>
  <c r="H3504" i="4"/>
  <c r="H3505" i="4"/>
  <c r="H3506" i="4"/>
  <c r="H3507" i="4"/>
  <c r="H3508" i="4"/>
  <c r="H3509" i="4"/>
  <c r="H3510" i="4"/>
  <c r="H3511" i="4"/>
  <c r="H3512" i="4"/>
  <c r="H3513" i="4"/>
  <c r="H3514" i="4"/>
  <c r="H3515" i="4"/>
  <c r="H3516" i="4"/>
  <c r="H3517" i="4"/>
  <c r="H3518" i="4"/>
  <c r="H3519" i="4"/>
  <c r="H3520" i="4"/>
  <c r="H3521" i="4"/>
  <c r="H3522" i="4"/>
  <c r="H3523" i="4"/>
  <c r="H3524" i="4"/>
  <c r="H3525" i="4"/>
  <c r="H3526" i="4"/>
  <c r="H3527" i="4"/>
  <c r="H3528" i="4"/>
  <c r="H3529" i="4"/>
  <c r="H3530" i="4"/>
  <c r="H3531" i="4"/>
  <c r="H3532" i="4"/>
  <c r="H3533" i="4"/>
  <c r="H3534" i="4"/>
  <c r="H3535" i="4"/>
  <c r="H3536" i="4"/>
  <c r="H3537" i="4"/>
  <c r="H3538" i="4"/>
  <c r="H3539" i="4"/>
  <c r="H3540" i="4"/>
  <c r="H3541" i="4"/>
  <c r="H3542" i="4"/>
  <c r="H3543" i="4"/>
  <c r="H3544" i="4"/>
  <c r="H3545" i="4"/>
  <c r="H3546" i="4"/>
  <c r="H3547" i="4"/>
  <c r="H3548" i="4"/>
  <c r="H3549" i="4"/>
  <c r="H3550" i="4"/>
  <c r="H32" i="1" l="1"/>
  <c r="F149" i="4"/>
  <c r="I18" i="1" l="1"/>
</calcChain>
</file>

<file path=xl/sharedStrings.xml><?xml version="1.0" encoding="utf-8"?>
<sst xmlns="http://schemas.openxmlformats.org/spreadsheetml/2006/main" count="47684" uniqueCount="19631">
  <si>
    <t>RAISON SOCIALE</t>
  </si>
  <si>
    <t>ADD_COMPLT_Phys</t>
  </si>
  <si>
    <t>ADD_VOIE_Phys</t>
  </si>
  <si>
    <t>ADD_DISTRIB_Phys</t>
  </si>
  <si>
    <t>Intégré</t>
  </si>
  <si>
    <t>PAS de GROUPE</t>
  </si>
  <si>
    <t>518259494</t>
  </si>
  <si>
    <t>FRANCE CONTROLE HABITAT</t>
  </si>
  <si>
    <t>1610B</t>
  </si>
  <si>
    <t>1947</t>
  </si>
  <si>
    <t>NON</t>
  </si>
  <si>
    <t>323995357</t>
  </si>
  <si>
    <t>ISB FRANCE</t>
  </si>
  <si>
    <t>35400</t>
  </si>
  <si>
    <t>35170</t>
  </si>
  <si>
    <t>BRUZ</t>
  </si>
  <si>
    <t>RUE DE L ILE AUX MOUTONS</t>
  </si>
  <si>
    <t>44100</t>
  </si>
  <si>
    <t>NANTES</t>
  </si>
  <si>
    <t>QUAI FRANCAIS</t>
  </si>
  <si>
    <t>35530</t>
  </si>
  <si>
    <t>BASSENS</t>
  </si>
  <si>
    <t>ZONE INDUSTRIELLE</t>
  </si>
  <si>
    <t>14370</t>
  </si>
  <si>
    <t>MOULT</t>
  </si>
  <si>
    <t>40090</t>
  </si>
  <si>
    <t>44400</t>
  </si>
  <si>
    <t>REZE</t>
  </si>
  <si>
    <t>TOUT FAIRE</t>
  </si>
  <si>
    <t>339633968</t>
  </si>
  <si>
    <t>BOISMAT</t>
  </si>
  <si>
    <t>42140</t>
  </si>
  <si>
    <t>CHAZELLES SUR LYON</t>
  </si>
  <si>
    <t>3216</t>
  </si>
  <si>
    <t>487822611</t>
  </si>
  <si>
    <t>HOME BOIS DISTRIBUTION SARL</t>
  </si>
  <si>
    <t>33210</t>
  </si>
  <si>
    <t>LANGON</t>
  </si>
  <si>
    <t>1623Z</t>
  </si>
  <si>
    <t>337715239</t>
  </si>
  <si>
    <t>SERVICE PALETTES</t>
  </si>
  <si>
    <t>69680</t>
  </si>
  <si>
    <t>CHASSIEU</t>
  </si>
  <si>
    <t>1624Z</t>
  </si>
  <si>
    <t>69970</t>
  </si>
  <si>
    <t>MARENNES</t>
  </si>
  <si>
    <t>527630792</t>
  </si>
  <si>
    <t>SAS INNOVEX BOIS</t>
  </si>
  <si>
    <t>LIEU DIT LA GARE</t>
  </si>
  <si>
    <t>1629Z</t>
  </si>
  <si>
    <t>916420722</t>
  </si>
  <si>
    <t>18 RUE DU DOUBS</t>
  </si>
  <si>
    <t>67100</t>
  </si>
  <si>
    <t>STRASBOURG</t>
  </si>
  <si>
    <t>4673A</t>
  </si>
  <si>
    <t>SIG</t>
  </si>
  <si>
    <t>665950184</t>
  </si>
  <si>
    <t>OUEST ISOL</t>
  </si>
  <si>
    <t>76600</t>
  </si>
  <si>
    <t>LE HAVRE</t>
  </si>
  <si>
    <t>30900</t>
  </si>
  <si>
    <t>NIMES</t>
  </si>
  <si>
    <t>26000</t>
  </si>
  <si>
    <t>VALENCE</t>
  </si>
  <si>
    <t>69150</t>
  </si>
  <si>
    <t>45140</t>
  </si>
  <si>
    <t>Principal</t>
  </si>
  <si>
    <t>820832194</t>
  </si>
  <si>
    <t>82083219400014</t>
  </si>
  <si>
    <t>ALSACE MULTI SERVICES</t>
  </si>
  <si>
    <t>20 BOULEVARD DE L EUROPE</t>
  </si>
  <si>
    <t>67210</t>
  </si>
  <si>
    <t>OBERNAI</t>
  </si>
  <si>
    <t xml:space="preserve"> </t>
  </si>
  <si>
    <t>13220</t>
  </si>
  <si>
    <t>CHATEAUNEUF LES MARTIGUES</t>
  </si>
  <si>
    <t>27460</t>
  </si>
  <si>
    <t>ALIZAY</t>
  </si>
  <si>
    <t>76300</t>
  </si>
  <si>
    <t>SOTTEVILLE LES ROUEN</t>
  </si>
  <si>
    <t>58000</t>
  </si>
  <si>
    <t>64140</t>
  </si>
  <si>
    <t>LONS</t>
  </si>
  <si>
    <t>86000</t>
  </si>
  <si>
    <t>POITIERS</t>
  </si>
  <si>
    <t>68000</t>
  </si>
  <si>
    <t>66380</t>
  </si>
  <si>
    <t>PIA</t>
  </si>
  <si>
    <t>25220</t>
  </si>
  <si>
    <t>CHALEZEULE</t>
  </si>
  <si>
    <t>BP 28</t>
  </si>
  <si>
    <t>95500</t>
  </si>
  <si>
    <t>GONESSE</t>
  </si>
  <si>
    <t>14230</t>
  </si>
  <si>
    <t>ISIGNY SUR MER</t>
  </si>
  <si>
    <t>31400</t>
  </si>
  <si>
    <t>TOULOUSE</t>
  </si>
  <si>
    <t>33320</t>
  </si>
  <si>
    <t>EYSINES</t>
  </si>
  <si>
    <t>38400</t>
  </si>
  <si>
    <t>13013</t>
  </si>
  <si>
    <t>MARSEILLE</t>
  </si>
  <si>
    <t>POINT P</t>
  </si>
  <si>
    <t>855802369</t>
  </si>
  <si>
    <t>TROUILLARD</t>
  </si>
  <si>
    <t>RUE DE L INDUSTRIE</t>
  </si>
  <si>
    <t>2361Z</t>
  </si>
  <si>
    <t>332374891</t>
  </si>
  <si>
    <t>BAFFET MATERIAUX</t>
  </si>
  <si>
    <t>19100</t>
  </si>
  <si>
    <t>BRIVE LA GAILLARDE</t>
  </si>
  <si>
    <t>TANGUY ET CIE</t>
  </si>
  <si>
    <t>513785618</t>
  </si>
  <si>
    <t>SPO BETON</t>
  </si>
  <si>
    <t>2363Z</t>
  </si>
  <si>
    <t>409444403</t>
  </si>
  <si>
    <t>MARBRERIE DE L'EMPERADOR</t>
  </si>
  <si>
    <t>16 RUE DE SEINE</t>
  </si>
  <si>
    <t>94400</t>
  </si>
  <si>
    <t>VITRY SUR SEINE</t>
  </si>
  <si>
    <t>2370Z</t>
  </si>
  <si>
    <t>490770161</t>
  </si>
  <si>
    <t>49077016100019</t>
  </si>
  <si>
    <t>ALUPLAST FRANCE</t>
  </si>
  <si>
    <t>53 RUE DU GENERAL OFFENSTEIN</t>
  </si>
  <si>
    <t>CS 30003</t>
  </si>
  <si>
    <t>808065890</t>
  </si>
  <si>
    <t>COHB INDUSTRIE</t>
  </si>
  <si>
    <t>35000</t>
  </si>
  <si>
    <t>RENNES</t>
  </si>
  <si>
    <t>579200809</t>
  </si>
  <si>
    <t>LES MATERIAUX DE L OUEST</t>
  </si>
  <si>
    <t>ZI</t>
  </si>
  <si>
    <t>35760</t>
  </si>
  <si>
    <t>2593Z</t>
  </si>
  <si>
    <t>827688979</t>
  </si>
  <si>
    <t>DH AUTOMATISME</t>
  </si>
  <si>
    <t>524246717</t>
  </si>
  <si>
    <t>CAPRAL HD</t>
  </si>
  <si>
    <t>NICE</t>
  </si>
  <si>
    <t>327489795</t>
  </si>
  <si>
    <t>ATELIER DE SAINT-CANNAT</t>
  </si>
  <si>
    <t>3832Z</t>
  </si>
  <si>
    <t>06250</t>
  </si>
  <si>
    <t>MOUGINS</t>
  </si>
  <si>
    <t>492581319</t>
  </si>
  <si>
    <t>ATLANTIQUE AUTOMATISME OCEAN SAS</t>
  </si>
  <si>
    <t>44220</t>
  </si>
  <si>
    <t>COUERON</t>
  </si>
  <si>
    <t>4329B</t>
  </si>
  <si>
    <t>44470</t>
  </si>
  <si>
    <t>CARQUEFOU</t>
  </si>
  <si>
    <t>BATI MAN</t>
  </si>
  <si>
    <t>408863983</t>
  </si>
  <si>
    <t>GAMSO</t>
  </si>
  <si>
    <t>12000</t>
  </si>
  <si>
    <t>4332A</t>
  </si>
  <si>
    <t>SOPROFEN SAS</t>
  </si>
  <si>
    <t>421604992</t>
  </si>
  <si>
    <t>NORBA PAYS DE LA LOIRE</t>
  </si>
  <si>
    <t>44850</t>
  </si>
  <si>
    <t>LE CELLIER</t>
  </si>
  <si>
    <t>ZI DU PRAT</t>
  </si>
  <si>
    <t>56000</t>
  </si>
  <si>
    <t>VANNES</t>
  </si>
  <si>
    <t>531704807</t>
  </si>
  <si>
    <t>53170480700019</t>
  </si>
  <si>
    <t>ART COLOR</t>
  </si>
  <si>
    <t>ZONE INDUSTRIELLE LA SABLIERE</t>
  </si>
  <si>
    <t>12 RUE DE LA SABLIERE</t>
  </si>
  <si>
    <t>67590</t>
  </si>
  <si>
    <t>SCHWEIGHOUSE SUR MODER</t>
  </si>
  <si>
    <t>4752A</t>
  </si>
  <si>
    <t>429419898</t>
  </si>
  <si>
    <t>MENUISERIE DW</t>
  </si>
  <si>
    <t>38590</t>
  </si>
  <si>
    <t>507424943</t>
  </si>
  <si>
    <t>CASTEL CONFORT ET FENETRES SARL</t>
  </si>
  <si>
    <t>44800</t>
  </si>
  <si>
    <t>SAINT HERBLAIN</t>
  </si>
  <si>
    <t>784677197</t>
  </si>
  <si>
    <t>JOEL FEAU ET CIE A</t>
  </si>
  <si>
    <t>75017</t>
  </si>
  <si>
    <t>PARIS</t>
  </si>
  <si>
    <t>BIGMAT FRANCE</t>
  </si>
  <si>
    <t>865200075</t>
  </si>
  <si>
    <t>ETELLIN ETS</t>
  </si>
  <si>
    <t>792902702</t>
  </si>
  <si>
    <t>NICE PIERRES</t>
  </si>
  <si>
    <t>06000</t>
  </si>
  <si>
    <t>4333Z</t>
  </si>
  <si>
    <t>493386718</t>
  </si>
  <si>
    <t>N.B.M</t>
  </si>
  <si>
    <t>56920</t>
  </si>
  <si>
    <t>NOYAL PONTIVY</t>
  </si>
  <si>
    <t>311087076</t>
  </si>
  <si>
    <t>GIE BRETAGNE SCIERIES</t>
  </si>
  <si>
    <t>51 BOULEVARD LAENNEC</t>
  </si>
  <si>
    <t>56800</t>
  </si>
  <si>
    <t>PLOERMEL</t>
  </si>
  <si>
    <t>4613Z</t>
  </si>
  <si>
    <t>325032878</t>
  </si>
  <si>
    <t>UNILIN INSULATION SAS</t>
  </si>
  <si>
    <t>ROSNY SOUS BOIS</t>
  </si>
  <si>
    <t>339471765</t>
  </si>
  <si>
    <t>PRESSALIT SARL</t>
  </si>
  <si>
    <t>37 AVENUE LEDRU ROLLIN</t>
  </si>
  <si>
    <t>75012</t>
  </si>
  <si>
    <t>349808980</t>
  </si>
  <si>
    <t>CALLAGAN</t>
  </si>
  <si>
    <t>LYON</t>
  </si>
  <si>
    <t>69100</t>
  </si>
  <si>
    <t>VILLEURBANNE</t>
  </si>
  <si>
    <t>394765879</t>
  </si>
  <si>
    <t>OUVERTURE ET AVENIR SARL</t>
  </si>
  <si>
    <t>13015</t>
  </si>
  <si>
    <t>403859317</t>
  </si>
  <si>
    <t>ARMACELL FRANCE SA</t>
  </si>
  <si>
    <t>13590</t>
  </si>
  <si>
    <t>MEYREUIL</t>
  </si>
  <si>
    <t>CHRETIEN MATERIAUX DISTRIB</t>
  </si>
  <si>
    <t>432064384</t>
  </si>
  <si>
    <t>ARIA SAS</t>
  </si>
  <si>
    <t>IMMEUBLE LE CAPITOLE</t>
  </si>
  <si>
    <t>64600</t>
  </si>
  <si>
    <t>ANGLET</t>
  </si>
  <si>
    <t>STARMAT</t>
  </si>
  <si>
    <t>479122848</t>
  </si>
  <si>
    <t>PRO NEGOCE PIRES</t>
  </si>
  <si>
    <t>77410</t>
  </si>
  <si>
    <t>CLAYE SOUILLY</t>
  </si>
  <si>
    <t>491439469</t>
  </si>
  <si>
    <t>FRANCE HABITAT DIFFUSION</t>
  </si>
  <si>
    <t>501978365</t>
  </si>
  <si>
    <t>HAPCO</t>
  </si>
  <si>
    <t>788525095</t>
  </si>
  <si>
    <t>C.A.M CENTRALE D'ACHAT MATERIAUX</t>
  </si>
  <si>
    <t>13090</t>
  </si>
  <si>
    <t>AIX EN PROVENCE</t>
  </si>
  <si>
    <t>En cours Lot 2</t>
  </si>
  <si>
    <t>799512033</t>
  </si>
  <si>
    <t>TECHN ISOL</t>
  </si>
  <si>
    <t>13480</t>
  </si>
  <si>
    <t>CABRIES</t>
  </si>
  <si>
    <t>807596564</t>
  </si>
  <si>
    <t>LCM MENUISERIES</t>
  </si>
  <si>
    <t>62280</t>
  </si>
  <si>
    <t>ST MARTIN BOULOGNE</t>
  </si>
  <si>
    <t>349728030</t>
  </si>
  <si>
    <t>PARDIS SARL</t>
  </si>
  <si>
    <t>78120</t>
  </si>
  <si>
    <t>RAMBOUILLET</t>
  </si>
  <si>
    <t>4618Z</t>
  </si>
  <si>
    <t>418036745</t>
  </si>
  <si>
    <t>IDEAL MARBRE</t>
  </si>
  <si>
    <t>438999203</t>
  </si>
  <si>
    <t>DEUTSCHE STEINZEUG FRANCE</t>
  </si>
  <si>
    <t>57140</t>
  </si>
  <si>
    <t>NORROY LE VENEUR</t>
  </si>
  <si>
    <t>GEDIMAT</t>
  </si>
  <si>
    <t>701930034</t>
  </si>
  <si>
    <t>GEDIMAT GEDINOR</t>
  </si>
  <si>
    <t>4619A</t>
  </si>
  <si>
    <t>BP 2</t>
  </si>
  <si>
    <t>RUE DE PARIS</t>
  </si>
  <si>
    <t>424296440</t>
  </si>
  <si>
    <t>ATLANTIK STONE</t>
  </si>
  <si>
    <t>35420</t>
  </si>
  <si>
    <t>LOUVIGNE DU DESERT</t>
  </si>
  <si>
    <t>4619B</t>
  </si>
  <si>
    <t>440204642</t>
  </si>
  <si>
    <t>GAT AGENCEMENT</t>
  </si>
  <si>
    <t>33450</t>
  </si>
  <si>
    <t>480056977</t>
  </si>
  <si>
    <t>WEST AGENCE SARL</t>
  </si>
  <si>
    <t>PA DE LA LANDE ST MARTIN</t>
  </si>
  <si>
    <t>37 RUE GEORGES CHARPAK</t>
  </si>
  <si>
    <t>44115</t>
  </si>
  <si>
    <t>HAUTE GOULAINE</t>
  </si>
  <si>
    <t>MATNOR</t>
  </si>
  <si>
    <t>528253685</t>
  </si>
  <si>
    <t>ZONE INDUSTRIELLE EST</t>
  </si>
  <si>
    <t>62223</t>
  </si>
  <si>
    <t>ST LAURENT BLANGY</t>
  </si>
  <si>
    <t>530618578</t>
  </si>
  <si>
    <t>88520</t>
  </si>
  <si>
    <t>WISEMBACH</t>
  </si>
  <si>
    <t>752989707</t>
  </si>
  <si>
    <t>SOFIPRA</t>
  </si>
  <si>
    <t>84000</t>
  </si>
  <si>
    <t>AVIGNON</t>
  </si>
  <si>
    <t>818464455</t>
  </si>
  <si>
    <t>CALAD'CONFORT</t>
  </si>
  <si>
    <t>69400</t>
  </si>
  <si>
    <t>GLEIZE</t>
  </si>
  <si>
    <t>518376116</t>
  </si>
  <si>
    <t>LAMCO FRANCE SARL</t>
  </si>
  <si>
    <t>59124</t>
  </si>
  <si>
    <t>ESCAUDAIN</t>
  </si>
  <si>
    <t>4649Z</t>
  </si>
  <si>
    <t>352788897</t>
  </si>
  <si>
    <t>MATO FRANCE</t>
  </si>
  <si>
    <t>4662Z</t>
  </si>
  <si>
    <t>305151110</t>
  </si>
  <si>
    <t>DIMABAT SARL</t>
  </si>
  <si>
    <t>62300</t>
  </si>
  <si>
    <t>LENS</t>
  </si>
  <si>
    <t>4663Z</t>
  </si>
  <si>
    <t>MCD</t>
  </si>
  <si>
    <t>498160258</t>
  </si>
  <si>
    <t>LNTP</t>
  </si>
  <si>
    <t>22440</t>
  </si>
  <si>
    <t>PLOUFRAGAN</t>
  </si>
  <si>
    <t>49124</t>
  </si>
  <si>
    <t>CORDVER</t>
  </si>
  <si>
    <t>390094738</t>
  </si>
  <si>
    <t>AUTOMATISMES BATIMENT SA</t>
  </si>
  <si>
    <t>91160</t>
  </si>
  <si>
    <t>CHAMPLAN</t>
  </si>
  <si>
    <t>453181422</t>
  </si>
  <si>
    <t>DENI</t>
  </si>
  <si>
    <t>77320</t>
  </si>
  <si>
    <t>4671Z</t>
  </si>
  <si>
    <t>POLY PAC</t>
  </si>
  <si>
    <t>438278483</t>
  </si>
  <si>
    <t>POLY PAC SARL</t>
  </si>
  <si>
    <t>4672Z</t>
  </si>
  <si>
    <t>527868772</t>
  </si>
  <si>
    <t>AG NEGOCE SARL</t>
  </si>
  <si>
    <t>34500</t>
  </si>
  <si>
    <t>BEZIERS</t>
  </si>
  <si>
    <t>799283254</t>
  </si>
  <si>
    <t>TC CONCEPT</t>
  </si>
  <si>
    <t>33130</t>
  </si>
  <si>
    <t>BEGLES</t>
  </si>
  <si>
    <t>777346099</t>
  </si>
  <si>
    <t>ASTURIENNE</t>
  </si>
  <si>
    <t>44860</t>
  </si>
  <si>
    <t>045780400</t>
  </si>
  <si>
    <t>LAGUNE FRERES SA</t>
  </si>
  <si>
    <t>056502248</t>
  </si>
  <si>
    <t>SAMSE</t>
  </si>
  <si>
    <t>38530</t>
  </si>
  <si>
    <t>PONTCHARRA</t>
  </si>
  <si>
    <t>73300</t>
  </si>
  <si>
    <t>73500</t>
  </si>
  <si>
    <t>74300</t>
  </si>
  <si>
    <t>CLUSES</t>
  </si>
  <si>
    <t>05000</t>
  </si>
  <si>
    <t>GAP</t>
  </si>
  <si>
    <t>73100</t>
  </si>
  <si>
    <t>38920</t>
  </si>
  <si>
    <t>CROLLES</t>
  </si>
  <si>
    <t>69009</t>
  </si>
  <si>
    <t>38300</t>
  </si>
  <si>
    <t>07430</t>
  </si>
  <si>
    <t>057812968</t>
  </si>
  <si>
    <t>DAI SFIC</t>
  </si>
  <si>
    <t>35136</t>
  </si>
  <si>
    <t>77170</t>
  </si>
  <si>
    <t>93500</t>
  </si>
  <si>
    <t>PANTIN</t>
  </si>
  <si>
    <t>92230</t>
  </si>
  <si>
    <t>GENNEVILLIERS</t>
  </si>
  <si>
    <t>13127</t>
  </si>
  <si>
    <t>VITROLLES</t>
  </si>
  <si>
    <t>21 RUE DES ARDENNES</t>
  </si>
  <si>
    <t>75940</t>
  </si>
  <si>
    <t>PARIS CEDEX 19</t>
  </si>
  <si>
    <t>AUBAGNE CEDEX</t>
  </si>
  <si>
    <t>94200</t>
  </si>
  <si>
    <t>IVRY SUR SEINE</t>
  </si>
  <si>
    <t>63016</t>
  </si>
  <si>
    <t>CLERMONT FERRAND</t>
  </si>
  <si>
    <t>69200</t>
  </si>
  <si>
    <t>VENISSIEUX</t>
  </si>
  <si>
    <t>74960</t>
  </si>
  <si>
    <t>MEYTHET</t>
  </si>
  <si>
    <t>64121</t>
  </si>
  <si>
    <t>SERRES CASTET</t>
  </si>
  <si>
    <t>FEYZIN</t>
  </si>
  <si>
    <t>RESO</t>
  </si>
  <si>
    <t>072800600</t>
  </si>
  <si>
    <t>RESO SA</t>
  </si>
  <si>
    <t>300246931</t>
  </si>
  <si>
    <t>CENTRALE ANTIBOISE DES BOIS SA</t>
  </si>
  <si>
    <t>1199 ROUTE DE PEGOMAS</t>
  </si>
  <si>
    <t>06370</t>
  </si>
  <si>
    <t>MOUANS SARTOUX</t>
  </si>
  <si>
    <t>300521242</t>
  </si>
  <si>
    <t>GRANVIL MATERIAUX</t>
  </si>
  <si>
    <t>50290</t>
  </si>
  <si>
    <t>LONGUEVILLE</t>
  </si>
  <si>
    <t>301067674</t>
  </si>
  <si>
    <t>LAURENT GERARD</t>
  </si>
  <si>
    <t>302116199</t>
  </si>
  <si>
    <t>BIGMAT LAURENT MAURICE</t>
  </si>
  <si>
    <t>43000</t>
  </si>
  <si>
    <t>304189004</t>
  </si>
  <si>
    <t>SCP FRANCE</t>
  </si>
  <si>
    <t>33700</t>
  </si>
  <si>
    <t>MERIGNAC</t>
  </si>
  <si>
    <t>06600</t>
  </si>
  <si>
    <t>ANTIBES</t>
  </si>
  <si>
    <t>304828890</t>
  </si>
  <si>
    <t>19200</t>
  </si>
  <si>
    <t>USSEL</t>
  </si>
  <si>
    <t>304941537</t>
  </si>
  <si>
    <t>ADOUE MATERIAUX</t>
  </si>
  <si>
    <t>31210</t>
  </si>
  <si>
    <t>GOURDAN POLIGNAN</t>
  </si>
  <si>
    <t>31830</t>
  </si>
  <si>
    <t>PLAISANCE</t>
  </si>
  <si>
    <t>305406332</t>
  </si>
  <si>
    <t>TREFI METAL</t>
  </si>
  <si>
    <t>306737750</t>
  </si>
  <si>
    <t>ESTEVE DIFFUSION EURL</t>
  </si>
  <si>
    <t>81100</t>
  </si>
  <si>
    <t>CASTRES</t>
  </si>
  <si>
    <t>81990</t>
  </si>
  <si>
    <t>PUYGOUZON</t>
  </si>
  <si>
    <t>309205946</t>
  </si>
  <si>
    <t>BERNARD REYMOND SA</t>
  </si>
  <si>
    <t>309676773</t>
  </si>
  <si>
    <t>CERAMICA</t>
  </si>
  <si>
    <t>ZAC DES ARPENTS PARC DE PONTILLAULT</t>
  </si>
  <si>
    <t>5 RUE DE STRASBOURG</t>
  </si>
  <si>
    <t>77340</t>
  </si>
  <si>
    <t>PONTAULT COMBAULT</t>
  </si>
  <si>
    <t>75007</t>
  </si>
  <si>
    <t>310359914</t>
  </si>
  <si>
    <t>FRANCE CARRELAGES DIFFUSION</t>
  </si>
  <si>
    <t>91630</t>
  </si>
  <si>
    <t>AVRAINVILLE</t>
  </si>
  <si>
    <t>BATILAND</t>
  </si>
  <si>
    <t>310418223</t>
  </si>
  <si>
    <t>64400</t>
  </si>
  <si>
    <t>310818000</t>
  </si>
  <si>
    <t>SONEN</t>
  </si>
  <si>
    <t>14000</t>
  </si>
  <si>
    <t>CAEN</t>
  </si>
  <si>
    <t>ROUTE NATIONALE 15</t>
  </si>
  <si>
    <t>76150</t>
  </si>
  <si>
    <t>14123</t>
  </si>
  <si>
    <t>310896378</t>
  </si>
  <si>
    <t>GUILLOUX MATERIAUX</t>
  </si>
  <si>
    <t>50400</t>
  </si>
  <si>
    <t>YQUELON</t>
  </si>
  <si>
    <t>FRANCE MATERIAUX</t>
  </si>
  <si>
    <t>311383145</t>
  </si>
  <si>
    <t>GUILLON MATERIAUX</t>
  </si>
  <si>
    <t>63200</t>
  </si>
  <si>
    <t>SEF BARILLET</t>
  </si>
  <si>
    <t>311492326</t>
  </si>
  <si>
    <t>LASCAUX</t>
  </si>
  <si>
    <t>87000</t>
  </si>
  <si>
    <t>LIMOGES</t>
  </si>
  <si>
    <t>311975163</t>
  </si>
  <si>
    <t>LUCIANI MATERIAUX</t>
  </si>
  <si>
    <t>ROUTE DE MEZZAVIA</t>
  </si>
  <si>
    <t>20090</t>
  </si>
  <si>
    <t>AJACCIO</t>
  </si>
  <si>
    <t>313498404</t>
  </si>
  <si>
    <t>SAMB</t>
  </si>
  <si>
    <t>315783498</t>
  </si>
  <si>
    <t>MAT-ADOUR</t>
  </si>
  <si>
    <t>316475227</t>
  </si>
  <si>
    <t>LAMBERTON</t>
  </si>
  <si>
    <t>34000</t>
  </si>
  <si>
    <t>MONTPELLIER</t>
  </si>
  <si>
    <t>DENIS MATERIAUX</t>
  </si>
  <si>
    <t>316828581</t>
  </si>
  <si>
    <t>35600</t>
  </si>
  <si>
    <t>35580</t>
  </si>
  <si>
    <t>35680</t>
  </si>
  <si>
    <t>22230</t>
  </si>
  <si>
    <t>317884286</t>
  </si>
  <si>
    <t>THOMAS SOGRAMA MATERIAUX</t>
  </si>
  <si>
    <t>42340</t>
  </si>
  <si>
    <t>VEAUCHE</t>
  </si>
  <si>
    <t>42500</t>
  </si>
  <si>
    <t>LE CHAMBON FEUGEROLLES</t>
  </si>
  <si>
    <t>69440</t>
  </si>
  <si>
    <t>317961571</t>
  </si>
  <si>
    <t>FABIEN MATERIAUX</t>
  </si>
  <si>
    <t>33980</t>
  </si>
  <si>
    <t>AUDENGE</t>
  </si>
  <si>
    <t>NEBOPAN</t>
  </si>
  <si>
    <t>319011730</t>
  </si>
  <si>
    <t>RATHEAU SAS</t>
  </si>
  <si>
    <t>83140</t>
  </si>
  <si>
    <t>SIX FOURS LES PLAGES</t>
  </si>
  <si>
    <t>91700</t>
  </si>
  <si>
    <t>STE GENEVIEVE DES BOIS</t>
  </si>
  <si>
    <t>76000</t>
  </si>
  <si>
    <t>ROUEN</t>
  </si>
  <si>
    <t>319309662</t>
  </si>
  <si>
    <t>SUMACA AURILLAC</t>
  </si>
  <si>
    <t>319527784</t>
  </si>
  <si>
    <t>LITT DIFFUSION SA</t>
  </si>
  <si>
    <t>ST HERBLAIN</t>
  </si>
  <si>
    <t>59273</t>
  </si>
  <si>
    <t>FRETIN</t>
  </si>
  <si>
    <t>10430</t>
  </si>
  <si>
    <t>RUE DE ROUVILLE</t>
  </si>
  <si>
    <t>BP 15</t>
  </si>
  <si>
    <t>14120</t>
  </si>
  <si>
    <t>MONDEVILLE</t>
  </si>
  <si>
    <t>ORCAB</t>
  </si>
  <si>
    <t>321179012</t>
  </si>
  <si>
    <t>LES MACONS COOPERATEURS REUNIS</t>
  </si>
  <si>
    <t>321302861</t>
  </si>
  <si>
    <t>GRANIMOND</t>
  </si>
  <si>
    <t>SOCODA</t>
  </si>
  <si>
    <t>321882722</t>
  </si>
  <si>
    <t>PILLAUD MATERIAUX</t>
  </si>
  <si>
    <t>02400</t>
  </si>
  <si>
    <t>BRASLES</t>
  </si>
  <si>
    <t>323004952</t>
  </si>
  <si>
    <t>CIFFREO BONA</t>
  </si>
  <si>
    <t>323778860</t>
  </si>
  <si>
    <t>CIFFREO BONA MEYRARGUES</t>
  </si>
  <si>
    <t>13650</t>
  </si>
  <si>
    <t>MEYRARGUES</t>
  </si>
  <si>
    <t>323855759</t>
  </si>
  <si>
    <t>42210</t>
  </si>
  <si>
    <t>MONTROND LES BAINS</t>
  </si>
  <si>
    <t>325221224</t>
  </si>
  <si>
    <t>GIRAUD SARL</t>
  </si>
  <si>
    <t>BP 34</t>
  </si>
  <si>
    <t>17470</t>
  </si>
  <si>
    <t>AULNAY</t>
  </si>
  <si>
    <t>325613941</t>
  </si>
  <si>
    <t>ARNAUD MATERIAUX</t>
  </si>
  <si>
    <t>34190</t>
  </si>
  <si>
    <t>326505831</t>
  </si>
  <si>
    <t>GUMIERES MATERIAUX SARL</t>
  </si>
  <si>
    <t>327034203</t>
  </si>
  <si>
    <t>MA 2000 BOIS DETAIL MENUISERIE</t>
  </si>
  <si>
    <t>92400</t>
  </si>
  <si>
    <t>COURBEVOIE</t>
  </si>
  <si>
    <t>327788790</t>
  </si>
  <si>
    <t>EUROBOIS</t>
  </si>
  <si>
    <t>62500</t>
  </si>
  <si>
    <t>327806642</t>
  </si>
  <si>
    <t>BIGOT MATERIAUX</t>
  </si>
  <si>
    <t>62630</t>
  </si>
  <si>
    <t>ETAPLES</t>
  </si>
  <si>
    <t>327910246</t>
  </si>
  <si>
    <t>ANSSELIN MATERIAUX SA</t>
  </si>
  <si>
    <t>ZAC LA VALLEE</t>
  </si>
  <si>
    <t>10 RUE DES MARAICHERS</t>
  </si>
  <si>
    <t>78970</t>
  </si>
  <si>
    <t>MEZIERES SUR SEINE</t>
  </si>
  <si>
    <t>328921473</t>
  </si>
  <si>
    <t>CELESTIN MATERIAUX</t>
  </si>
  <si>
    <t>69330</t>
  </si>
  <si>
    <t>330665134</t>
  </si>
  <si>
    <t>DELMONICO DOREL NEGOCE</t>
  </si>
  <si>
    <t>331466805</t>
  </si>
  <si>
    <t>BIGMAT MVR</t>
  </si>
  <si>
    <t>331496067</t>
  </si>
  <si>
    <t>COMPTOIR DES MATERIAUX SA</t>
  </si>
  <si>
    <t>25480</t>
  </si>
  <si>
    <t>PIREY</t>
  </si>
  <si>
    <t>331519090</t>
  </si>
  <si>
    <t>GAUMERAIS ETS</t>
  </si>
  <si>
    <t>331828038</t>
  </si>
  <si>
    <t>PAPET MATERIAUX</t>
  </si>
  <si>
    <t>331913194</t>
  </si>
  <si>
    <t>GEDIMAT TALBOT</t>
  </si>
  <si>
    <t>ZA FIEF DE FEUSSE</t>
  </si>
  <si>
    <t>22 RUE DES DROITS DE L HOMME</t>
  </si>
  <si>
    <t>17320</t>
  </si>
  <si>
    <t>332775634</t>
  </si>
  <si>
    <t>SOULARD DECAUD</t>
  </si>
  <si>
    <t>16480</t>
  </si>
  <si>
    <t>BROSSAC</t>
  </si>
  <si>
    <t>334343068</t>
  </si>
  <si>
    <t>DRBM</t>
  </si>
  <si>
    <t>17430</t>
  </si>
  <si>
    <t>TONNAY CHARENTE</t>
  </si>
  <si>
    <t>334641958</t>
  </si>
  <si>
    <t>LALLIARD</t>
  </si>
  <si>
    <t>74800</t>
  </si>
  <si>
    <t>337587422</t>
  </si>
  <si>
    <t>VM DISTRIBUTION</t>
  </si>
  <si>
    <t>86300</t>
  </si>
  <si>
    <t>CHAUVIGNY</t>
  </si>
  <si>
    <t>17440</t>
  </si>
  <si>
    <t>AYTRE</t>
  </si>
  <si>
    <t>49300</t>
  </si>
  <si>
    <t>CHOLET</t>
  </si>
  <si>
    <t>ROUTE DE POITIERS</t>
  </si>
  <si>
    <t>79200</t>
  </si>
  <si>
    <t>TOURS</t>
  </si>
  <si>
    <t>338011810</t>
  </si>
  <si>
    <t>BATAILLE MATERIAUX</t>
  </si>
  <si>
    <t>27502</t>
  </si>
  <si>
    <t>PONT AUDEMER CEDEX</t>
  </si>
  <si>
    <t>338294184</t>
  </si>
  <si>
    <t>ISOL PICARDIE</t>
  </si>
  <si>
    <t>20 ROUTE DE CHAUNY</t>
  </si>
  <si>
    <t>02430</t>
  </si>
  <si>
    <t>GAUCHY</t>
  </si>
  <si>
    <t>339219941</t>
  </si>
  <si>
    <t>BATILOISIRS SAS</t>
  </si>
  <si>
    <t>MATERIAUX SIMC SAS</t>
  </si>
  <si>
    <t>339445868</t>
  </si>
  <si>
    <t>MATERIAUX SIMC</t>
  </si>
  <si>
    <t>84260</t>
  </si>
  <si>
    <t>SARRIANS</t>
  </si>
  <si>
    <t>83400</t>
  </si>
  <si>
    <t>HYERES</t>
  </si>
  <si>
    <t>13011</t>
  </si>
  <si>
    <t>83110</t>
  </si>
  <si>
    <t>SANARY SUR MER</t>
  </si>
  <si>
    <t>83190</t>
  </si>
  <si>
    <t>OLLIOULES</t>
  </si>
  <si>
    <t>84170</t>
  </si>
  <si>
    <t>MONTEUX</t>
  </si>
  <si>
    <t>LES BASSES RETRACHES</t>
  </si>
  <si>
    <t>83340</t>
  </si>
  <si>
    <t>LE LUC</t>
  </si>
  <si>
    <t>83300</t>
  </si>
  <si>
    <t>DRAGUIGNAN</t>
  </si>
  <si>
    <t>83210</t>
  </si>
  <si>
    <t>SOLLIES PONT</t>
  </si>
  <si>
    <t>339706673</t>
  </si>
  <si>
    <t>GEDIMAT LESIMPLE SA</t>
  </si>
  <si>
    <t>44190</t>
  </si>
  <si>
    <t>GETIGNE</t>
  </si>
  <si>
    <t>339843005</t>
  </si>
  <si>
    <t>MATEBOIS</t>
  </si>
  <si>
    <t>12 RUE DU PETIT HAMEAU</t>
  </si>
  <si>
    <t>45110</t>
  </si>
  <si>
    <t>CHATEAUNEUF SUR LOIRE</t>
  </si>
  <si>
    <t>PORCELANOSA</t>
  </si>
  <si>
    <t>341141117</t>
  </si>
  <si>
    <t>PORCELANOSA OUEST</t>
  </si>
  <si>
    <t>85000</t>
  </si>
  <si>
    <t>LA ROCHE SUR YON</t>
  </si>
  <si>
    <t>44350</t>
  </si>
  <si>
    <t>GUERANDE</t>
  </si>
  <si>
    <t>44700</t>
  </si>
  <si>
    <t>ORVAULT</t>
  </si>
  <si>
    <t>37170</t>
  </si>
  <si>
    <t>CHAMBRAY LES TOURS</t>
  </si>
  <si>
    <t>49070</t>
  </si>
  <si>
    <t>BEAUCOUZE</t>
  </si>
  <si>
    <t>29200</t>
  </si>
  <si>
    <t>BREST</t>
  </si>
  <si>
    <t>341519304</t>
  </si>
  <si>
    <t>PINTON SARL</t>
  </si>
  <si>
    <t>41 AVENUE DU GENERAL DE GAULLE</t>
  </si>
  <si>
    <t>91720</t>
  </si>
  <si>
    <t>MAISSE</t>
  </si>
  <si>
    <t>343265146</t>
  </si>
  <si>
    <t>MENUISERIE DIFFUSION 74</t>
  </si>
  <si>
    <t>73420</t>
  </si>
  <si>
    <t>VOGLANS</t>
  </si>
  <si>
    <t>343512232</t>
  </si>
  <si>
    <t>COMPT DU BATIMENT CRON ET FILS</t>
  </si>
  <si>
    <t>ZAC BELLEVUE</t>
  </si>
  <si>
    <t>57310</t>
  </si>
  <si>
    <t>GUENANGE</t>
  </si>
  <si>
    <t>344211594</t>
  </si>
  <si>
    <t>PORCELANOSA PARIS IDF</t>
  </si>
  <si>
    <t>78310</t>
  </si>
  <si>
    <t>COIGNIERES</t>
  </si>
  <si>
    <t>344352521</t>
  </si>
  <si>
    <t>TDA IDF</t>
  </si>
  <si>
    <t>38570</t>
  </si>
  <si>
    <t>344470307</t>
  </si>
  <si>
    <t>BATIBOIS ALSACE SA</t>
  </si>
  <si>
    <t>2 RUE DE L INDUSTRIE</t>
  </si>
  <si>
    <t>345299663</t>
  </si>
  <si>
    <t>VERSOWOOD FRANCE SARL</t>
  </si>
  <si>
    <t>345376974</t>
  </si>
  <si>
    <t>ADG OUEST PROFILS</t>
  </si>
  <si>
    <t>ZONE INDUSTRIELLE SUD EST</t>
  </si>
  <si>
    <t>347647760</t>
  </si>
  <si>
    <t>BATI BRICO 63</t>
  </si>
  <si>
    <t>63600</t>
  </si>
  <si>
    <t>AMBERT</t>
  </si>
  <si>
    <t>349434183</t>
  </si>
  <si>
    <t>MEGNINT MATERIAUX</t>
  </si>
  <si>
    <t>BP 66</t>
  </si>
  <si>
    <t>34410</t>
  </si>
  <si>
    <t>SERIGNAN</t>
  </si>
  <si>
    <t>349675702</t>
  </si>
  <si>
    <t>CHAPEAU CARRELAGE DECORATION</t>
  </si>
  <si>
    <t>17200</t>
  </si>
  <si>
    <t>ROYAN</t>
  </si>
  <si>
    <t>453164154</t>
  </si>
  <si>
    <t>45316415400032</t>
  </si>
  <si>
    <t>AT INOX</t>
  </si>
  <si>
    <t>PA COTEAUX DE LA MOSSIG</t>
  </si>
  <si>
    <t>9 RUE ROBERT MINDER</t>
  </si>
  <si>
    <t>67310</t>
  </si>
  <si>
    <t>WASSELONNE</t>
  </si>
  <si>
    <t>350988390</t>
  </si>
  <si>
    <t>TRANSEST-BOIS</t>
  </si>
  <si>
    <t>68800</t>
  </si>
  <si>
    <t>VIEUX THANN</t>
  </si>
  <si>
    <t>351488952</t>
  </si>
  <si>
    <t>GUENEL LORSTONE SARL</t>
  </si>
  <si>
    <t>54990</t>
  </si>
  <si>
    <t>XEUILLEY</t>
  </si>
  <si>
    <t>352528103</t>
  </si>
  <si>
    <t>SPIDE ROUSSILLON</t>
  </si>
  <si>
    <t>1654 AVENUE DE SAINT CHARLES</t>
  </si>
  <si>
    <t>66000</t>
  </si>
  <si>
    <t>PERPIGNAN</t>
  </si>
  <si>
    <t>352926737</t>
  </si>
  <si>
    <t>SAB DIFFUSION</t>
  </si>
  <si>
    <t>353016132</t>
  </si>
  <si>
    <t>LANGENSEE BOIS - DERIVES WOODL</t>
  </si>
  <si>
    <t>BP 24</t>
  </si>
  <si>
    <t>68170</t>
  </si>
  <si>
    <t>RIXHEIM</t>
  </si>
  <si>
    <t>353187859</t>
  </si>
  <si>
    <t>SARREMEJEAN</t>
  </si>
  <si>
    <t>353672488</t>
  </si>
  <si>
    <t>CARIOU SARL</t>
  </si>
  <si>
    <t>76450</t>
  </si>
  <si>
    <t>SASSEVILLE</t>
  </si>
  <si>
    <t>353738636</t>
  </si>
  <si>
    <t>3MMM SA</t>
  </si>
  <si>
    <t>353868227</t>
  </si>
  <si>
    <t>CORTELLONI FRERES</t>
  </si>
  <si>
    <t>341 AVENUE GENERAL PRUNEAU</t>
  </si>
  <si>
    <t>83000</t>
  </si>
  <si>
    <t>TOULON</t>
  </si>
  <si>
    <t>COMAFRANC</t>
  </si>
  <si>
    <t>357800705</t>
  </si>
  <si>
    <t>CMPM</t>
  </si>
  <si>
    <t>57150</t>
  </si>
  <si>
    <t>CREUTZWALD</t>
  </si>
  <si>
    <t>368200135</t>
  </si>
  <si>
    <t>SAGREX FRANCE</t>
  </si>
  <si>
    <t>6 T BOULEVARD HENRI BARBUSSE</t>
  </si>
  <si>
    <t>60150</t>
  </si>
  <si>
    <t>THOUROTTE</t>
  </si>
  <si>
    <t>378400634</t>
  </si>
  <si>
    <t>SCB</t>
  </si>
  <si>
    <t>45400</t>
  </si>
  <si>
    <t>379168644</t>
  </si>
  <si>
    <t>HENRI CONIL MATERIAUX</t>
  </si>
  <si>
    <t>04310</t>
  </si>
  <si>
    <t>PEYRUIS</t>
  </si>
  <si>
    <t>379170889</t>
  </si>
  <si>
    <t>TANGUY MATERIAUX DISTRIBUTION</t>
  </si>
  <si>
    <t>35220</t>
  </si>
  <si>
    <t>379614365</t>
  </si>
  <si>
    <t>PVM - ETS WATISSEE</t>
  </si>
  <si>
    <t>BP 1</t>
  </si>
  <si>
    <t>62860</t>
  </si>
  <si>
    <t>ECOURT ST QUENTIN</t>
  </si>
  <si>
    <t>379804149</t>
  </si>
  <si>
    <t>EPIC</t>
  </si>
  <si>
    <t>BP 22</t>
  </si>
  <si>
    <t>SYLVALLIANCE</t>
  </si>
  <si>
    <t>380399030</t>
  </si>
  <si>
    <t>CHAMBOST SA</t>
  </si>
  <si>
    <t>84250</t>
  </si>
  <si>
    <t>LE THOR</t>
  </si>
  <si>
    <t>380776294</t>
  </si>
  <si>
    <t>MATERIAUX POMMIER</t>
  </si>
  <si>
    <t>ZA</t>
  </si>
  <si>
    <t>39240</t>
  </si>
  <si>
    <t>ARINTHOD</t>
  </si>
  <si>
    <t>381631480</t>
  </si>
  <si>
    <t>LE DORE</t>
  </si>
  <si>
    <t>382034155</t>
  </si>
  <si>
    <t>MENUISERIE DIFFUSION SERVICE SARL</t>
  </si>
  <si>
    <t>BP 20018</t>
  </si>
  <si>
    <t>02100</t>
  </si>
  <si>
    <t>ST QUENTIN</t>
  </si>
  <si>
    <t>383133659</t>
  </si>
  <si>
    <t>MEDOUS MONIQUE</t>
  </si>
  <si>
    <t>31430</t>
  </si>
  <si>
    <t>LE FOUSSERET</t>
  </si>
  <si>
    <t>383807872</t>
  </si>
  <si>
    <t>SOCRAMAT</t>
  </si>
  <si>
    <t>385015359</t>
  </si>
  <si>
    <t>RAYNAL</t>
  </si>
  <si>
    <t>389401993</t>
  </si>
  <si>
    <t>ANGERMULLER MATERIAUX</t>
  </si>
  <si>
    <t>57230</t>
  </si>
  <si>
    <t>389832395</t>
  </si>
  <si>
    <t>CARRARE SARL</t>
  </si>
  <si>
    <t>390398055</t>
  </si>
  <si>
    <t>BMCE</t>
  </si>
  <si>
    <t>45300</t>
  </si>
  <si>
    <t>PITHIVIERS</t>
  </si>
  <si>
    <t>INGRE</t>
  </si>
  <si>
    <t>63700</t>
  </si>
  <si>
    <t>58200</t>
  </si>
  <si>
    <t>COSNE COURS SUR LOIRE</t>
  </si>
  <si>
    <t>SAINT BARTHELEMY</t>
  </si>
  <si>
    <t>45320</t>
  </si>
  <si>
    <t>COURTENAY</t>
  </si>
  <si>
    <t>41200</t>
  </si>
  <si>
    <t>77460</t>
  </si>
  <si>
    <t>SOUPPES SUR LOING</t>
  </si>
  <si>
    <t>18200</t>
  </si>
  <si>
    <t>89200</t>
  </si>
  <si>
    <t>AVALLON</t>
  </si>
  <si>
    <t>63100</t>
  </si>
  <si>
    <t>37700</t>
  </si>
  <si>
    <t>03400</t>
  </si>
  <si>
    <t>YZEURE</t>
  </si>
  <si>
    <t>63800</t>
  </si>
  <si>
    <t>03410</t>
  </si>
  <si>
    <t>DOMERAT</t>
  </si>
  <si>
    <t>10500</t>
  </si>
  <si>
    <t>10800</t>
  </si>
  <si>
    <t>BUCHERES</t>
  </si>
  <si>
    <t>89100</t>
  </si>
  <si>
    <t>28190</t>
  </si>
  <si>
    <t>03160</t>
  </si>
  <si>
    <t>390624393</t>
  </si>
  <si>
    <t>TRAFIC 89</t>
  </si>
  <si>
    <t>75013</t>
  </si>
  <si>
    <t>390876746</t>
  </si>
  <si>
    <t>INTERTITAN EMPORIKI DIETHNIS SA</t>
  </si>
  <si>
    <t>44 AVENUE DE BOISBAUDRAN</t>
  </si>
  <si>
    <t>CS 90192</t>
  </si>
  <si>
    <t>391845773</t>
  </si>
  <si>
    <t>AMC</t>
  </si>
  <si>
    <t>33170</t>
  </si>
  <si>
    <t>GRADIGNAN</t>
  </si>
  <si>
    <t>392075420</t>
  </si>
  <si>
    <t>SYLVALPES SAS</t>
  </si>
  <si>
    <t>CRH</t>
  </si>
  <si>
    <t>392570388</t>
  </si>
  <si>
    <t>CRH NORMANDIE DISTRIBUTION</t>
  </si>
  <si>
    <t>BP 63</t>
  </si>
  <si>
    <t>14100</t>
  </si>
  <si>
    <t>LISIEUX</t>
  </si>
  <si>
    <t>392921433</t>
  </si>
  <si>
    <t>ADH TECHNOLOGIE</t>
  </si>
  <si>
    <t>393436001</t>
  </si>
  <si>
    <t>GUENEE MATERIAUX SAS</t>
  </si>
  <si>
    <t>393924949</t>
  </si>
  <si>
    <t>NUSS DIETRICH SARL</t>
  </si>
  <si>
    <t>394909196</t>
  </si>
  <si>
    <t>SEES BOIS</t>
  </si>
  <si>
    <t>AVENUE DU 8 MAI 1945</t>
  </si>
  <si>
    <t>61500</t>
  </si>
  <si>
    <t>SEES</t>
  </si>
  <si>
    <t>394966899</t>
  </si>
  <si>
    <t>LBVM</t>
  </si>
  <si>
    <t>397220195</t>
  </si>
  <si>
    <t>DATAS FRERES ETS</t>
  </si>
  <si>
    <t>397462516</t>
  </si>
  <si>
    <t>ARPA FRANCE</t>
  </si>
  <si>
    <t>397483009</t>
  </si>
  <si>
    <t>TRADIMATERIAUX</t>
  </si>
  <si>
    <t>31700</t>
  </si>
  <si>
    <t>397840810</t>
  </si>
  <si>
    <t>STE NOUVELLE MATERIAUX MODERNE</t>
  </si>
  <si>
    <t>34420</t>
  </si>
  <si>
    <t>VILLENEUVE LES BEZIERS</t>
  </si>
  <si>
    <t>BEZIERS CEDEX</t>
  </si>
  <si>
    <t>398602086</t>
  </si>
  <si>
    <t>BATIFEU EURL</t>
  </si>
  <si>
    <t>65000</t>
  </si>
  <si>
    <t>TARBES</t>
  </si>
  <si>
    <t>398803676</t>
  </si>
  <si>
    <t>PIERRON ET FILS SARL</t>
  </si>
  <si>
    <t>55210</t>
  </si>
  <si>
    <t>ST MAURICE SOUS LES COTES</t>
  </si>
  <si>
    <t>398855528</t>
  </si>
  <si>
    <t>SKE SARL</t>
  </si>
  <si>
    <t>RUE NATIONALE</t>
  </si>
  <si>
    <t>EGUELSHARDT</t>
  </si>
  <si>
    <t>399479310</t>
  </si>
  <si>
    <t>ADITEC STE</t>
  </si>
  <si>
    <t>THOUARE SUR LOIRE</t>
  </si>
  <si>
    <t>56890</t>
  </si>
  <si>
    <t>399643220</t>
  </si>
  <si>
    <t>MATERIAUX LEBRETON</t>
  </si>
  <si>
    <t>27120</t>
  </si>
  <si>
    <t>399694975</t>
  </si>
  <si>
    <t>REY MATERIAUX SAS</t>
  </si>
  <si>
    <t>81400</t>
  </si>
  <si>
    <t>399729888</t>
  </si>
  <si>
    <t>HABITAT CONFORT</t>
  </si>
  <si>
    <t>33000</t>
  </si>
  <si>
    <t>BORDEAUX</t>
  </si>
  <si>
    <t>400478632</t>
  </si>
  <si>
    <t>PAPLOREY PHILIPPE</t>
  </si>
  <si>
    <t>401475462</t>
  </si>
  <si>
    <t>MD MEDITERRANEE</t>
  </si>
  <si>
    <t>ZONE INDUSTRIELLE LA PALUD</t>
  </si>
  <si>
    <t>83600</t>
  </si>
  <si>
    <t>FREJUS</t>
  </si>
  <si>
    <t>401930334</t>
  </si>
  <si>
    <t>GIRONDE BOIS MATERIAUX</t>
  </si>
  <si>
    <t>402613590</t>
  </si>
  <si>
    <t>CAMOZZI MATERIAUX</t>
  </si>
  <si>
    <t>32000</t>
  </si>
  <si>
    <t>AUCH</t>
  </si>
  <si>
    <t>31600</t>
  </si>
  <si>
    <t>MURET</t>
  </si>
  <si>
    <t>403104250</t>
  </si>
  <si>
    <t>LA PLATEFORME</t>
  </si>
  <si>
    <t>13010</t>
  </si>
  <si>
    <t>21160</t>
  </si>
  <si>
    <t>MARSANNAY LA COTE</t>
  </si>
  <si>
    <t>92200</t>
  </si>
  <si>
    <t>NEUILLY SUR SEINE</t>
  </si>
  <si>
    <t>59100</t>
  </si>
  <si>
    <t>ROUBAIX</t>
  </si>
  <si>
    <t>75015</t>
  </si>
  <si>
    <t>31200</t>
  </si>
  <si>
    <t>92000</t>
  </si>
  <si>
    <t>NANTERRE</t>
  </si>
  <si>
    <t>75003</t>
  </si>
  <si>
    <t>LIVRY GARGAN</t>
  </si>
  <si>
    <t>75018</t>
  </si>
  <si>
    <t>92120</t>
  </si>
  <si>
    <t>MONTROUGE</t>
  </si>
  <si>
    <t>34070</t>
  </si>
  <si>
    <t>06150</t>
  </si>
  <si>
    <t>CANNES</t>
  </si>
  <si>
    <t>AUBAGNE</t>
  </si>
  <si>
    <t>59290</t>
  </si>
  <si>
    <t>WASQUEHAL</t>
  </si>
  <si>
    <t>95320</t>
  </si>
  <si>
    <t>93200</t>
  </si>
  <si>
    <t>FLEURY LES AUBRAIS</t>
  </si>
  <si>
    <t>75020</t>
  </si>
  <si>
    <t>78000</t>
  </si>
  <si>
    <t>VERSAILLES</t>
  </si>
  <si>
    <t>403458912</t>
  </si>
  <si>
    <t>PLICHARD SARL</t>
  </si>
  <si>
    <t>RUE DU BAC</t>
  </si>
  <si>
    <t>76480</t>
  </si>
  <si>
    <t>YAINVILLE</t>
  </si>
  <si>
    <t>403512395</t>
  </si>
  <si>
    <t>LABENNE ROUGIER SNC</t>
  </si>
  <si>
    <t>33190</t>
  </si>
  <si>
    <t>LA REOLE</t>
  </si>
  <si>
    <t>33930</t>
  </si>
  <si>
    <t>VENDAYS MONTALIVET</t>
  </si>
  <si>
    <t>47400</t>
  </si>
  <si>
    <t>TONNEINS</t>
  </si>
  <si>
    <t>33640</t>
  </si>
  <si>
    <t>ROUTE DE BORDEAUX</t>
  </si>
  <si>
    <t>47550</t>
  </si>
  <si>
    <t>33126</t>
  </si>
  <si>
    <t>FRONSAC</t>
  </si>
  <si>
    <t>403518459</t>
  </si>
  <si>
    <t>ECLISSE FRANCE</t>
  </si>
  <si>
    <t>29000</t>
  </si>
  <si>
    <t>QUIMPER</t>
  </si>
  <si>
    <t>403747595</t>
  </si>
  <si>
    <t>CAP MATERIAUX SARL</t>
  </si>
  <si>
    <t>ST MARS DU DESERT</t>
  </si>
  <si>
    <t>404750366</t>
  </si>
  <si>
    <t>MILLANCOURT ET NICOLAS SEE</t>
  </si>
  <si>
    <t>405148917</t>
  </si>
  <si>
    <t>B.C.A. MATERIAUX</t>
  </si>
  <si>
    <t>LIEU DIT LA ROCHETIERE</t>
  </si>
  <si>
    <t>49500</t>
  </si>
  <si>
    <t>L HOTELLERIE DE FLEE</t>
  </si>
  <si>
    <t>408234300</t>
  </si>
  <si>
    <t>EMBALLAGES DIFFUSION</t>
  </si>
  <si>
    <t>69360</t>
  </si>
  <si>
    <t>TERNAY</t>
  </si>
  <si>
    <t>409044484</t>
  </si>
  <si>
    <t>AEQUIPA SARL</t>
  </si>
  <si>
    <t>35132</t>
  </si>
  <si>
    <t>VEZIN LE COQUET</t>
  </si>
  <si>
    <t>409120706</t>
  </si>
  <si>
    <t>CD'MAT EURL</t>
  </si>
  <si>
    <t>59000</t>
  </si>
  <si>
    <t>LILLE</t>
  </si>
  <si>
    <t>409210200</t>
  </si>
  <si>
    <t>SM NEGOCE</t>
  </si>
  <si>
    <t>24 RUE PAUL ET MARC BARBEZAT</t>
  </si>
  <si>
    <t>DECINES CHARPIEU</t>
  </si>
  <si>
    <t>409255288</t>
  </si>
  <si>
    <t>GILLES MATERIAUX SARL</t>
  </si>
  <si>
    <t>78270</t>
  </si>
  <si>
    <t>BONNIERES SUR SEINE</t>
  </si>
  <si>
    <t>409695566</t>
  </si>
  <si>
    <t>ARBA</t>
  </si>
  <si>
    <t>BOIS ET MATERIAUX</t>
  </si>
  <si>
    <t>410173298</t>
  </si>
  <si>
    <t>35740</t>
  </si>
  <si>
    <t>PACE</t>
  </si>
  <si>
    <t>29490</t>
  </si>
  <si>
    <t>GUIPAVAS</t>
  </si>
  <si>
    <t>76160</t>
  </si>
  <si>
    <t>37210</t>
  </si>
  <si>
    <t>PARCAY MESLAY</t>
  </si>
  <si>
    <t>85230</t>
  </si>
  <si>
    <t>08000</t>
  </si>
  <si>
    <t>CHARLEVILLE MEZIERES</t>
  </si>
  <si>
    <t>64230</t>
  </si>
  <si>
    <t>LESCAR</t>
  </si>
  <si>
    <t>22360</t>
  </si>
  <si>
    <t>LANGUEUX</t>
  </si>
  <si>
    <t>59500</t>
  </si>
  <si>
    <t>DOUAI</t>
  </si>
  <si>
    <t>44210</t>
  </si>
  <si>
    <t>PORNIC</t>
  </si>
  <si>
    <t>47300</t>
  </si>
  <si>
    <t>MEYZIEU</t>
  </si>
  <si>
    <t>ZONE ARTISANALE</t>
  </si>
  <si>
    <t>31100</t>
  </si>
  <si>
    <t>93170</t>
  </si>
  <si>
    <t>BAGNOLET</t>
  </si>
  <si>
    <t>60280</t>
  </si>
  <si>
    <t>438048076</t>
  </si>
  <si>
    <t>43804807600022</t>
  </si>
  <si>
    <t>ATOO BOIS</t>
  </si>
  <si>
    <t>19 ROUTE ECOSPACE</t>
  </si>
  <si>
    <t>67120</t>
  </si>
  <si>
    <t>MOLSHEIM</t>
  </si>
  <si>
    <t>LE CRES</t>
  </si>
  <si>
    <t>44110</t>
  </si>
  <si>
    <t>CHATEAUBRIANT</t>
  </si>
  <si>
    <t>94500</t>
  </si>
  <si>
    <t>CHAMPIGNY SUR MARNE</t>
  </si>
  <si>
    <t>51370</t>
  </si>
  <si>
    <t>79000</t>
  </si>
  <si>
    <t>NIORT</t>
  </si>
  <si>
    <t>50000</t>
  </si>
  <si>
    <t>18230</t>
  </si>
  <si>
    <t>33270</t>
  </si>
  <si>
    <t>FLOIRAC</t>
  </si>
  <si>
    <t>56100</t>
  </si>
  <si>
    <t>LORIENT</t>
  </si>
  <si>
    <t>72100</t>
  </si>
  <si>
    <t>LE MANS</t>
  </si>
  <si>
    <t>RUE ROBERT SCHUMANN</t>
  </si>
  <si>
    <t>AURAY</t>
  </si>
  <si>
    <t>52000</t>
  </si>
  <si>
    <t>62840</t>
  </si>
  <si>
    <t>FLEURBAIX</t>
  </si>
  <si>
    <t>410472567</t>
  </si>
  <si>
    <t>SAHUC SARL</t>
  </si>
  <si>
    <t>413178062</t>
  </si>
  <si>
    <t>BOYENVAL VAN PEER</t>
  </si>
  <si>
    <t>59650</t>
  </si>
  <si>
    <t>VILLENEUVE D ASCQ</t>
  </si>
  <si>
    <t>413421207</t>
  </si>
  <si>
    <t>LOGIMAT</t>
  </si>
  <si>
    <t>72220</t>
  </si>
  <si>
    <t>ECOMMOY</t>
  </si>
  <si>
    <t>414860890</t>
  </si>
  <si>
    <t>GS PRO</t>
  </si>
  <si>
    <t>69006</t>
  </si>
  <si>
    <t>414979344</t>
  </si>
  <si>
    <t>OAK AND WINE</t>
  </si>
  <si>
    <t>65220</t>
  </si>
  <si>
    <t>TRIE SUR BAISE</t>
  </si>
  <si>
    <t>415057595</t>
  </si>
  <si>
    <t>SONNIER</t>
  </si>
  <si>
    <t>26140</t>
  </si>
  <si>
    <t>419480702</t>
  </si>
  <si>
    <t>GENERAL PANELS</t>
  </si>
  <si>
    <t>59800</t>
  </si>
  <si>
    <t>419893235</t>
  </si>
  <si>
    <t>GIRARDON GROUPE</t>
  </si>
  <si>
    <t>ZAC</t>
  </si>
  <si>
    <t>69420</t>
  </si>
  <si>
    <t>56 DISTRIBUTION SNC</t>
  </si>
  <si>
    <t>420539777</t>
  </si>
  <si>
    <t>CIE FORESTIERE DE L'ATLANTIQUE</t>
  </si>
  <si>
    <t>39 RUE ROBERT GEFFRE</t>
  </si>
  <si>
    <t>17000</t>
  </si>
  <si>
    <t>LA ROCHELLE</t>
  </si>
  <si>
    <t>421257122</t>
  </si>
  <si>
    <t>NOVAMAT</t>
  </si>
  <si>
    <t>01170</t>
  </si>
  <si>
    <t>GEX</t>
  </si>
  <si>
    <t>BP 42</t>
  </si>
  <si>
    <t>421336884</t>
  </si>
  <si>
    <t>PEINTURE CONSEIL MATERIEL</t>
  </si>
  <si>
    <t>421416637</t>
  </si>
  <si>
    <t>AMIBLU</t>
  </si>
  <si>
    <t>95520</t>
  </si>
  <si>
    <t>OSNY</t>
  </si>
  <si>
    <t>421588344</t>
  </si>
  <si>
    <t>PROVIBAT MATERIAUX</t>
  </si>
  <si>
    <t>42153</t>
  </si>
  <si>
    <t>RIORGES</t>
  </si>
  <si>
    <t>421723180</t>
  </si>
  <si>
    <t>SPURGIN NORD EURL</t>
  </si>
  <si>
    <t>55200</t>
  </si>
  <si>
    <t>COMMERCY</t>
  </si>
  <si>
    <t>421725581</t>
  </si>
  <si>
    <t>SOGEPA SARL</t>
  </si>
  <si>
    <t>57370</t>
  </si>
  <si>
    <t>421831488</t>
  </si>
  <si>
    <t>SILIX TP ENVIRONNEMENT</t>
  </si>
  <si>
    <t>54710</t>
  </si>
  <si>
    <t>423846146</t>
  </si>
  <si>
    <t>AR BOIS COMMERCIAL SARL</t>
  </si>
  <si>
    <t>36400</t>
  </si>
  <si>
    <t>MONTGIVRAY</t>
  </si>
  <si>
    <t>423925254</t>
  </si>
  <si>
    <t>RG MATERIAUX</t>
  </si>
  <si>
    <t>222 RUE GEORGES BESSE</t>
  </si>
  <si>
    <t>424086585</t>
  </si>
  <si>
    <t>AJIMATERIAUX</t>
  </si>
  <si>
    <t>35310</t>
  </si>
  <si>
    <t>BREAL SOUS MONTFORT</t>
  </si>
  <si>
    <t>425076031</t>
  </si>
  <si>
    <t>PLEIADE SARL</t>
  </si>
  <si>
    <t>GROUPE BAUDRY</t>
  </si>
  <si>
    <t>427220512</t>
  </si>
  <si>
    <t>CDM</t>
  </si>
  <si>
    <t>ROUTE NATIONALE 6</t>
  </si>
  <si>
    <t>ROUTE DE LYON</t>
  </si>
  <si>
    <t>430384842</t>
  </si>
  <si>
    <t>EURO ACACIA</t>
  </si>
  <si>
    <t>430395632</t>
  </si>
  <si>
    <t>IMAGINE WALLS AND COLOORS GLOB</t>
  </si>
  <si>
    <t>432941623</t>
  </si>
  <si>
    <t>ALPEX</t>
  </si>
  <si>
    <t>01120</t>
  </si>
  <si>
    <t>DAGNEUX</t>
  </si>
  <si>
    <t>433074838</t>
  </si>
  <si>
    <t>AMENAGEMENT VELAY HABITAT</t>
  </si>
  <si>
    <t>62 RUE NATIONALE</t>
  </si>
  <si>
    <t>43200</t>
  </si>
  <si>
    <t>ST MAURICE DE LIGNON</t>
  </si>
  <si>
    <t>528144264</t>
  </si>
  <si>
    <t>52814426400017</t>
  </si>
  <si>
    <t>AVB SARL</t>
  </si>
  <si>
    <t>UTZ FRANCIS</t>
  </si>
  <si>
    <t>27 RUE DU CIEL</t>
  </si>
  <si>
    <t>67270</t>
  </si>
  <si>
    <t>DUNTZENHEIM</t>
  </si>
  <si>
    <t>TREMCO POUR PLATEFORME</t>
  </si>
  <si>
    <t>433891447</t>
  </si>
  <si>
    <t>TREMCO ILLBRUCK</t>
  </si>
  <si>
    <t>434162582</t>
  </si>
  <si>
    <t>ROTA INTERNATIONAL</t>
  </si>
  <si>
    <t>93600</t>
  </si>
  <si>
    <t>AULNAY SOUS BOIS</t>
  </si>
  <si>
    <t>434802260</t>
  </si>
  <si>
    <t>COBAT</t>
  </si>
  <si>
    <t>18 RUE DU STADE DE SAINT EXUPERY</t>
  </si>
  <si>
    <t>437689649</t>
  </si>
  <si>
    <t>GARDE BOIS ET MATERIAUX</t>
  </si>
  <si>
    <t>437938525</t>
  </si>
  <si>
    <t>BOIS MATERIAU DISTRIBUTION</t>
  </si>
  <si>
    <t>438358244</t>
  </si>
  <si>
    <t>L'ATELIER DU PARQUET</t>
  </si>
  <si>
    <t>438572232</t>
  </si>
  <si>
    <t>BESSY CHAUVET SNE GEDIMAT</t>
  </si>
  <si>
    <t>438595373</t>
  </si>
  <si>
    <t>RPH DISTRIBUTION</t>
  </si>
  <si>
    <t>68700</t>
  </si>
  <si>
    <t>CERNAY</t>
  </si>
  <si>
    <t>439263120</t>
  </si>
  <si>
    <t>LOGIS BOIS</t>
  </si>
  <si>
    <t>34350</t>
  </si>
  <si>
    <t>VENDRES</t>
  </si>
  <si>
    <t>AC BOIS</t>
  </si>
  <si>
    <t>439674722</t>
  </si>
  <si>
    <t>BORDEAUX CEDEX</t>
  </si>
  <si>
    <t>439910134</t>
  </si>
  <si>
    <t>O TOP ATLANTIQUE</t>
  </si>
  <si>
    <t>6 RUE FREDERIC CHOPIN</t>
  </si>
  <si>
    <t>BASSE GOULAINE</t>
  </si>
  <si>
    <t>439922022</t>
  </si>
  <si>
    <t>BRICOLAGE MATERIAUX CHAGNOTIN</t>
  </si>
  <si>
    <t>71640</t>
  </si>
  <si>
    <t>439964941</t>
  </si>
  <si>
    <t>440378628</t>
  </si>
  <si>
    <t>HEN BOIS</t>
  </si>
  <si>
    <t>440737872</t>
  </si>
  <si>
    <t>DEL MAT</t>
  </si>
  <si>
    <t>21 RUE DES FEIVRES</t>
  </si>
  <si>
    <t>57070</t>
  </si>
  <si>
    <t>METZ</t>
  </si>
  <si>
    <t>441228079</t>
  </si>
  <si>
    <t>FERMETURES INNOVATION</t>
  </si>
  <si>
    <t>441480530</t>
  </si>
  <si>
    <t>PFLEIDERER</t>
  </si>
  <si>
    <t>51100</t>
  </si>
  <si>
    <t>REIMS</t>
  </si>
  <si>
    <t>443179981</t>
  </si>
  <si>
    <t>ECO BOIS ALSACE</t>
  </si>
  <si>
    <t>68210</t>
  </si>
  <si>
    <t>FULLEREN</t>
  </si>
  <si>
    <t>443531306</t>
  </si>
  <si>
    <t>DENIS MATERIAUX NORMANDIE</t>
  </si>
  <si>
    <t>443536602</t>
  </si>
  <si>
    <t>NTZ 76</t>
  </si>
  <si>
    <t>76800</t>
  </si>
  <si>
    <t>795098169</t>
  </si>
  <si>
    <t>BATI-ENVIRONN ALSAC LORRAIN (B.E.A.L.)</t>
  </si>
  <si>
    <t>67330</t>
  </si>
  <si>
    <t>DOSSENHEIM SUR ZINSEL</t>
  </si>
  <si>
    <t>447654195</t>
  </si>
  <si>
    <t>PIERRE DECO</t>
  </si>
  <si>
    <t>ZI DE LA DOLLER</t>
  </si>
  <si>
    <t>1 RUE DE LA GROSSE PIERRE</t>
  </si>
  <si>
    <t>68520</t>
  </si>
  <si>
    <t>BURNHAUPT LE HAUT</t>
  </si>
  <si>
    <t>79509816900027</t>
  </si>
  <si>
    <t>10 RUE DU PRINTEMPS</t>
  </si>
  <si>
    <t>448520775</t>
  </si>
  <si>
    <t>SQUADRA MENUISERIE</t>
  </si>
  <si>
    <t>448648899</t>
  </si>
  <si>
    <t>SARL FRANCE PEINTURE</t>
  </si>
  <si>
    <t>11400</t>
  </si>
  <si>
    <t>495231359</t>
  </si>
  <si>
    <t>BATISEC SAS</t>
  </si>
  <si>
    <t>67000</t>
  </si>
  <si>
    <t>450459714</t>
  </si>
  <si>
    <t>ACRO BAT</t>
  </si>
  <si>
    <t>70100</t>
  </si>
  <si>
    <t>451268452</t>
  </si>
  <si>
    <t>WINCO TECHNOLOGIES</t>
  </si>
  <si>
    <t>8 RUE DU BOISILLON</t>
  </si>
  <si>
    <t>22950</t>
  </si>
  <si>
    <t>TREGUEUX</t>
  </si>
  <si>
    <t>451290746</t>
  </si>
  <si>
    <t>FERM BAT I</t>
  </si>
  <si>
    <t>94140</t>
  </si>
  <si>
    <t>ALFORTVILLE</t>
  </si>
  <si>
    <t>451563829</t>
  </si>
  <si>
    <t>BOIS NEGOCE ENERGIE</t>
  </si>
  <si>
    <t>62710</t>
  </si>
  <si>
    <t>COURRIERES</t>
  </si>
  <si>
    <t>451737563</t>
  </si>
  <si>
    <t>SARL B.C.F.C</t>
  </si>
  <si>
    <t>39300</t>
  </si>
  <si>
    <t>CHAMPAGNOLE</t>
  </si>
  <si>
    <t>451791966</t>
  </si>
  <si>
    <t>IMPRIMERE</t>
  </si>
  <si>
    <t>11130</t>
  </si>
  <si>
    <t>SIGEAN</t>
  </si>
  <si>
    <t>447792441</t>
  </si>
  <si>
    <t>BAUMHUETER FRANCE</t>
  </si>
  <si>
    <t>67380</t>
  </si>
  <si>
    <t>LINGOLSHEIM</t>
  </si>
  <si>
    <t>453644411</t>
  </si>
  <si>
    <t>LA CAROTECH</t>
  </si>
  <si>
    <t>2 B ROUTE NATIONALE</t>
  </si>
  <si>
    <t>59152</t>
  </si>
  <si>
    <t>ANSTAING</t>
  </si>
  <si>
    <t>UNION MATERIAUX</t>
  </si>
  <si>
    <t>455800482</t>
  </si>
  <si>
    <t>469500029</t>
  </si>
  <si>
    <t>BERNARD ETS SAS</t>
  </si>
  <si>
    <t>477892111</t>
  </si>
  <si>
    <t>LCI  PIERRES</t>
  </si>
  <si>
    <t>AVENUE DE LA GARE</t>
  </si>
  <si>
    <t>41170</t>
  </si>
  <si>
    <t>478062631</t>
  </si>
  <si>
    <t>IDEAL OUVERTURE</t>
  </si>
  <si>
    <t>35500</t>
  </si>
  <si>
    <t>VITRE</t>
  </si>
  <si>
    <t>478438146</t>
  </si>
  <si>
    <t>BENECH DISTRIBUTION</t>
  </si>
  <si>
    <t>478555196</t>
  </si>
  <si>
    <t>ECOTHERME MAREUIL</t>
  </si>
  <si>
    <t>478653363</t>
  </si>
  <si>
    <t>ECOTHERME COULOMMIERS</t>
  </si>
  <si>
    <t>478653496</t>
  </si>
  <si>
    <t>ECOTHERME CHELLES</t>
  </si>
  <si>
    <t>478653603</t>
  </si>
  <si>
    <t>ECOTHERME LIVRY</t>
  </si>
  <si>
    <t>479777658</t>
  </si>
  <si>
    <t>MATERIAUX PICARDS SAS</t>
  </si>
  <si>
    <t>VILLERS BRETONNEUX</t>
  </si>
  <si>
    <t>AMENAGEMENT BOIS</t>
  </si>
  <si>
    <t>479828170</t>
  </si>
  <si>
    <t>AMENAGEMENTS BOIS DE PROVENCE SARL</t>
  </si>
  <si>
    <t>85140</t>
  </si>
  <si>
    <t>480016237</t>
  </si>
  <si>
    <t>LOIRE CONFORT</t>
  </si>
  <si>
    <t>42110</t>
  </si>
  <si>
    <t>FEURS</t>
  </si>
  <si>
    <t>GROUPE M+</t>
  </si>
  <si>
    <t>480211671</t>
  </si>
  <si>
    <t>M+ MATERIAUX</t>
  </si>
  <si>
    <t>34670</t>
  </si>
  <si>
    <t>BAILLARGUES</t>
  </si>
  <si>
    <t>BOE</t>
  </si>
  <si>
    <t>66350</t>
  </si>
  <si>
    <t>TOULOUGES</t>
  </si>
  <si>
    <t>480352426</t>
  </si>
  <si>
    <t>MENUISUD SARL</t>
  </si>
  <si>
    <t>ZAC GAROSUD</t>
  </si>
  <si>
    <t>1330 RUE DE LA CASTELLE</t>
  </si>
  <si>
    <t>480727759</t>
  </si>
  <si>
    <t>LE HOLLOCO DOMONT</t>
  </si>
  <si>
    <t>95330</t>
  </si>
  <si>
    <t>DOMONT</t>
  </si>
  <si>
    <t>481220309</t>
  </si>
  <si>
    <t>MBR 35</t>
  </si>
  <si>
    <t>481339992</t>
  </si>
  <si>
    <t>PROCAROMAT</t>
  </si>
  <si>
    <t>481530160</t>
  </si>
  <si>
    <t>RESO IDF</t>
  </si>
  <si>
    <t>95220</t>
  </si>
  <si>
    <t>HERBLAY</t>
  </si>
  <si>
    <t>ESSOR</t>
  </si>
  <si>
    <t>481918837</t>
  </si>
  <si>
    <t>ESPACE ISOLATION PAYS BASQUE</t>
  </si>
  <si>
    <t>64100</t>
  </si>
  <si>
    <t>BAYONNE</t>
  </si>
  <si>
    <t>ZA ST FREDERIC</t>
  </si>
  <si>
    <t>21 AVENUE BENJAMIN GOMEZ</t>
  </si>
  <si>
    <t>481995702</t>
  </si>
  <si>
    <t>DISTRIBOIS SARL</t>
  </si>
  <si>
    <t>83500</t>
  </si>
  <si>
    <t>LA SEYNE SUR MER</t>
  </si>
  <si>
    <t>482568482</t>
  </si>
  <si>
    <t>ART ET TRADITIONS FRANCAISES</t>
  </si>
  <si>
    <t>91310</t>
  </si>
  <si>
    <t>LINAS</t>
  </si>
  <si>
    <t>482578788</t>
  </si>
  <si>
    <t>PILLON RESEAUX T.P</t>
  </si>
  <si>
    <t>88150</t>
  </si>
  <si>
    <t>THAON LES VOSGES</t>
  </si>
  <si>
    <t>483490769</t>
  </si>
  <si>
    <t>MATRAFER FRANCE</t>
  </si>
  <si>
    <t>66200</t>
  </si>
  <si>
    <t>484006283</t>
  </si>
  <si>
    <t>SYCOBOIS</t>
  </si>
  <si>
    <t>487650798</t>
  </si>
  <si>
    <t>MATERIAUX MODERNES</t>
  </si>
  <si>
    <t>84800</t>
  </si>
  <si>
    <t>84110</t>
  </si>
  <si>
    <t>487652257</t>
  </si>
  <si>
    <t>CIFFREO BONA CANNES</t>
  </si>
  <si>
    <t>83700</t>
  </si>
  <si>
    <t>ST RAPHAEL</t>
  </si>
  <si>
    <t>83170</t>
  </si>
  <si>
    <t>BRIGNOLES</t>
  </si>
  <si>
    <t>ZA DU GRAND PONT</t>
  </si>
  <si>
    <t>83310</t>
  </si>
  <si>
    <t>GRIMAUD</t>
  </si>
  <si>
    <t>ZAC DES PLAYES</t>
  </si>
  <si>
    <t>83440</t>
  </si>
  <si>
    <t>MONTAUROUX</t>
  </si>
  <si>
    <t>487672735</t>
  </si>
  <si>
    <t>ESPACE MATERIAUX</t>
  </si>
  <si>
    <t>ARGENCES</t>
  </si>
  <si>
    <t>489794370</t>
  </si>
  <si>
    <t>ISO CONFORT</t>
  </si>
  <si>
    <t>490704111</t>
  </si>
  <si>
    <t>DECO PRINT</t>
  </si>
  <si>
    <t>MELLECEY</t>
  </si>
  <si>
    <t>490709748</t>
  </si>
  <si>
    <t>AFP 25 TRYBA</t>
  </si>
  <si>
    <t>25000</t>
  </si>
  <si>
    <t>BESANCON</t>
  </si>
  <si>
    <t>490739125</t>
  </si>
  <si>
    <t>LAUNAY MATERIAUX SARL</t>
  </si>
  <si>
    <t>ROUTE DE LISIEUX</t>
  </si>
  <si>
    <t>14140</t>
  </si>
  <si>
    <t>LIVAROT</t>
  </si>
  <si>
    <t>490885845</t>
  </si>
  <si>
    <t>PLEIN CIEL LES SOLUTIONS HABITAT</t>
  </si>
  <si>
    <t>37000</t>
  </si>
  <si>
    <t>10 RUE AUGUSTIN FRESNEL</t>
  </si>
  <si>
    <t>72000</t>
  </si>
  <si>
    <t>491072039</t>
  </si>
  <si>
    <t>DURAND ETABLISSEMENTS</t>
  </si>
  <si>
    <t>ZONE ARTISANALE DE LA PRAYE</t>
  </si>
  <si>
    <t>55000</t>
  </si>
  <si>
    <t>LONGEVILLE EN BARROIS</t>
  </si>
  <si>
    <t>491277836</t>
  </si>
  <si>
    <t>SYB GOMAT</t>
  </si>
  <si>
    <t>ZONE INDUSTRIELLE DE LA CHIERS</t>
  </si>
  <si>
    <t>ROUTE DE SAILLY</t>
  </si>
  <si>
    <t>08110</t>
  </si>
  <si>
    <t>BLAGNY</t>
  </si>
  <si>
    <t>491326898</t>
  </si>
  <si>
    <t>DUROMIT SAS</t>
  </si>
  <si>
    <t>491686614</t>
  </si>
  <si>
    <t>POUR LA RESTAURATION</t>
  </si>
  <si>
    <t>38140</t>
  </si>
  <si>
    <t>RIVES SUR FURE</t>
  </si>
  <si>
    <t>491805503</t>
  </si>
  <si>
    <t>DEMAFENETRE.FR</t>
  </si>
  <si>
    <t>13 B RUE DE PARIS</t>
  </si>
  <si>
    <t>91120</t>
  </si>
  <si>
    <t>PALAISEAU</t>
  </si>
  <si>
    <t>493030308</t>
  </si>
  <si>
    <t>TECOBAIE SARL</t>
  </si>
  <si>
    <t>69530</t>
  </si>
  <si>
    <t>BRIGNAIS</t>
  </si>
  <si>
    <t>493089387</t>
  </si>
  <si>
    <t>ABT</t>
  </si>
  <si>
    <t>31770</t>
  </si>
  <si>
    <t>493155725</t>
  </si>
  <si>
    <t>ALBERT SERVICES</t>
  </si>
  <si>
    <t>493347249</t>
  </si>
  <si>
    <t>GP MENUISERIE</t>
  </si>
  <si>
    <t>493372387</t>
  </si>
  <si>
    <t>BIGMAT ST POL</t>
  </si>
  <si>
    <t>493690234</t>
  </si>
  <si>
    <t>ETS MARTIN -SAIVEAU SARL</t>
  </si>
  <si>
    <t>494069339</t>
  </si>
  <si>
    <t>SOMEMAT</t>
  </si>
  <si>
    <t>26170</t>
  </si>
  <si>
    <t>494112295</t>
  </si>
  <si>
    <t>BOULAY RACHEL BAPTISTE PALETTES</t>
  </si>
  <si>
    <t>44779244100019</t>
  </si>
  <si>
    <t>3 ALLEE DE STOCKHOLM</t>
  </si>
  <si>
    <t>67300</t>
  </si>
  <si>
    <t>SCHILTIGHEIM</t>
  </si>
  <si>
    <t>676580251</t>
  </si>
  <si>
    <t>67658025100012</t>
  </si>
  <si>
    <t>BIGMAT SCHMIDT ET CIE</t>
  </si>
  <si>
    <t>26 GRAND RUE</t>
  </si>
  <si>
    <t>67430</t>
  </si>
  <si>
    <t>DIEMERINGEN</t>
  </si>
  <si>
    <t>31</t>
  </si>
  <si>
    <t>538826819</t>
  </si>
  <si>
    <t>53882681900038</t>
  </si>
  <si>
    <t>BIGMAT SPIELMANN MATERIAUX</t>
  </si>
  <si>
    <t>74 RUE DE LA PLAINE DU BOUCHER</t>
  </si>
  <si>
    <t>4690Z</t>
  </si>
  <si>
    <t>497787911</t>
  </si>
  <si>
    <t>ALU COUVERTURE BATIMENT</t>
  </si>
  <si>
    <t>1 RUE DU GUESCLIN</t>
  </si>
  <si>
    <t>NANTES CEDEX 1</t>
  </si>
  <si>
    <t>44690</t>
  </si>
  <si>
    <t>LA HAIE FOUASSIERE</t>
  </si>
  <si>
    <t>497935239</t>
  </si>
  <si>
    <t>ECONERGIE SERVICES</t>
  </si>
  <si>
    <t>69210</t>
  </si>
  <si>
    <t>FLEURIEUX SUR L ARBRESLE</t>
  </si>
  <si>
    <t>498163997</t>
  </si>
  <si>
    <t>MENUISERIES JEAN DELMAS</t>
  </si>
  <si>
    <t>GAROSUD</t>
  </si>
  <si>
    <t>498419340</t>
  </si>
  <si>
    <t>792061327</t>
  </si>
  <si>
    <t>79206132700013</t>
  </si>
  <si>
    <t>BIRCO FRANCE</t>
  </si>
  <si>
    <t>200 RUE DE PARIS</t>
  </si>
  <si>
    <t>67116</t>
  </si>
  <si>
    <t>REICHSTETT</t>
  </si>
  <si>
    <t>499246718</t>
  </si>
  <si>
    <t>MBS MATNOR SARL</t>
  </si>
  <si>
    <t>80120</t>
  </si>
  <si>
    <t>RUE</t>
  </si>
  <si>
    <t>499354843</t>
  </si>
  <si>
    <t>ARCA</t>
  </si>
  <si>
    <t>22170</t>
  </si>
  <si>
    <t>499611788</t>
  </si>
  <si>
    <t>NLV BATIMENT</t>
  </si>
  <si>
    <t>CUPA PIERRES</t>
  </si>
  <si>
    <t>499795979</t>
  </si>
  <si>
    <t>CUPA PIERRES DISTRIBUTION</t>
  </si>
  <si>
    <t>56190</t>
  </si>
  <si>
    <t>MUZILLAC</t>
  </si>
  <si>
    <t>499851210</t>
  </si>
  <si>
    <t>TAN</t>
  </si>
  <si>
    <t>500168463</t>
  </si>
  <si>
    <t>POINT P DMTP</t>
  </si>
  <si>
    <t>24100</t>
  </si>
  <si>
    <t>BERGERAC</t>
  </si>
  <si>
    <t>33560</t>
  </si>
  <si>
    <t>CARBON BLANC</t>
  </si>
  <si>
    <t>93420</t>
  </si>
  <si>
    <t>VILLEPINTE</t>
  </si>
  <si>
    <t>77400</t>
  </si>
  <si>
    <t>LAGNY SUR MARNE</t>
  </si>
  <si>
    <t>91100</t>
  </si>
  <si>
    <t>CORBEIL ESSONNES</t>
  </si>
  <si>
    <t>91290</t>
  </si>
  <si>
    <t>ARPAJON</t>
  </si>
  <si>
    <t>33310</t>
  </si>
  <si>
    <t>LORMONT</t>
  </si>
  <si>
    <t>91320</t>
  </si>
  <si>
    <t>WISSOUS</t>
  </si>
  <si>
    <t>488071457</t>
  </si>
  <si>
    <t>48807145700011</t>
  </si>
  <si>
    <t>BOHNERT MATERIAUX STE</t>
  </si>
  <si>
    <t>14 RUE DE LA ROCHELLE</t>
  </si>
  <si>
    <t>93150</t>
  </si>
  <si>
    <t>LE BLANC MESNIL</t>
  </si>
  <si>
    <t>59160</t>
  </si>
  <si>
    <t>LOMME</t>
  </si>
  <si>
    <t>94370</t>
  </si>
  <si>
    <t>SUCY EN BRIE</t>
  </si>
  <si>
    <t>95310</t>
  </si>
  <si>
    <t>91300</t>
  </si>
  <si>
    <t>MASSY</t>
  </si>
  <si>
    <t>35091</t>
  </si>
  <si>
    <t>33500</t>
  </si>
  <si>
    <t>38100</t>
  </si>
  <si>
    <t>GRENOBLE</t>
  </si>
  <si>
    <t>74370</t>
  </si>
  <si>
    <t>73190</t>
  </si>
  <si>
    <t>SAINT BALDOPH</t>
  </si>
  <si>
    <t>DUNKERQUE</t>
  </si>
  <si>
    <t>01000</t>
  </si>
  <si>
    <t>BOURG EN BRESSE</t>
  </si>
  <si>
    <t>63430</t>
  </si>
  <si>
    <t>PONT DU CHATEAU</t>
  </si>
  <si>
    <t>26300</t>
  </si>
  <si>
    <t>13420</t>
  </si>
  <si>
    <t>GEMENOS</t>
  </si>
  <si>
    <t>RUE RENE CASSIN</t>
  </si>
  <si>
    <t>RUE DU CANAL</t>
  </si>
  <si>
    <t>80000</t>
  </si>
  <si>
    <t>AMIENS</t>
  </si>
  <si>
    <t>24430</t>
  </si>
  <si>
    <t>MARSAC SUR L ISLE</t>
  </si>
  <si>
    <t>500467808</t>
  </si>
  <si>
    <t>OLLIER MATERIAUX SARL</t>
  </si>
  <si>
    <t>501451017</t>
  </si>
  <si>
    <t>FENETRE ET HABITAT</t>
  </si>
  <si>
    <t>MILLE ET UNE FENETRES</t>
  </si>
  <si>
    <t>501556096</t>
  </si>
  <si>
    <t>PRO ENERGIES</t>
  </si>
  <si>
    <t>502816804</t>
  </si>
  <si>
    <t>VIDALOT MATERIAUX</t>
  </si>
  <si>
    <t>07400</t>
  </si>
  <si>
    <t>LE TEIL</t>
  </si>
  <si>
    <t>502855570</t>
  </si>
  <si>
    <t>SARL FLOOR IN PARQUET</t>
  </si>
  <si>
    <t>16 ROUTE DE PONTAULT</t>
  </si>
  <si>
    <t>77680</t>
  </si>
  <si>
    <t>ROISSY EN BRIE</t>
  </si>
  <si>
    <t>503233504</t>
  </si>
  <si>
    <t>SONIMEN</t>
  </si>
  <si>
    <t>1 RUE JEAN PERRONET</t>
  </si>
  <si>
    <t>30000</t>
  </si>
  <si>
    <t>503942864</t>
  </si>
  <si>
    <t>SYLCOBOIS</t>
  </si>
  <si>
    <t>01140</t>
  </si>
  <si>
    <t>ST DIDIER SUR CHALARONNE</t>
  </si>
  <si>
    <t>504228677</t>
  </si>
  <si>
    <t>MAT BOIS</t>
  </si>
  <si>
    <t>ROUTE DE SENUC</t>
  </si>
  <si>
    <t>08250</t>
  </si>
  <si>
    <t>GRANDPRE</t>
  </si>
  <si>
    <t>504296963</t>
  </si>
  <si>
    <t>SCABOIS</t>
  </si>
  <si>
    <t>39570</t>
  </si>
  <si>
    <t>504323726</t>
  </si>
  <si>
    <t>ANJOU MAINE COUVERTURE SARL</t>
  </si>
  <si>
    <t>ZA LES SEGUINIERES</t>
  </si>
  <si>
    <t>RUE VICTOR HUGO</t>
  </si>
  <si>
    <t>72300</t>
  </si>
  <si>
    <t>SABLE SUR SARTHE</t>
  </si>
  <si>
    <t>504419508</t>
  </si>
  <si>
    <t>DIFAB 24</t>
  </si>
  <si>
    <t>24400</t>
  </si>
  <si>
    <t>504917907</t>
  </si>
  <si>
    <t>FENETRES ET VIE</t>
  </si>
  <si>
    <t>505680439</t>
  </si>
  <si>
    <t>DERREY SAS</t>
  </si>
  <si>
    <t>88100</t>
  </si>
  <si>
    <t>SAINTE MARGUERITE</t>
  </si>
  <si>
    <t>507501112</t>
  </si>
  <si>
    <t>BREIZH NEGOCE ISOLATION SARL</t>
  </si>
  <si>
    <t>35410</t>
  </si>
  <si>
    <t>DOMLOUP</t>
  </si>
  <si>
    <t>507502003</t>
  </si>
  <si>
    <t>ADS</t>
  </si>
  <si>
    <t>LE CLOS SEREIN</t>
  </si>
  <si>
    <t>13630</t>
  </si>
  <si>
    <t>EYRAGUES</t>
  </si>
  <si>
    <t>507986149</t>
  </si>
  <si>
    <t>FRANCE TIMBER</t>
  </si>
  <si>
    <t>16 RUE PIERRE DE RONSARD</t>
  </si>
  <si>
    <t>77515</t>
  </si>
  <si>
    <t>FAREMOUTIERS</t>
  </si>
  <si>
    <t>508102159</t>
  </si>
  <si>
    <t>DMBP</t>
  </si>
  <si>
    <t>75019</t>
  </si>
  <si>
    <t>73000</t>
  </si>
  <si>
    <t>CHAMBERY</t>
  </si>
  <si>
    <t>71000</t>
  </si>
  <si>
    <t>MACON</t>
  </si>
  <si>
    <t>06110</t>
  </si>
  <si>
    <t>LE CANNET</t>
  </si>
  <si>
    <t>PARC D ACTIVITES</t>
  </si>
  <si>
    <t>69800</t>
  </si>
  <si>
    <t>LA FARLEDE</t>
  </si>
  <si>
    <t>20 RUE GAY LUSSAC</t>
  </si>
  <si>
    <t>26500</t>
  </si>
  <si>
    <t>BOURG LES VALENCE</t>
  </si>
  <si>
    <t>40300</t>
  </si>
  <si>
    <t>809767692</t>
  </si>
  <si>
    <t>80976769200019</t>
  </si>
  <si>
    <t>BROCANTEDUBATIMENT</t>
  </si>
  <si>
    <t>2 RUE DE LA MINOTERIE</t>
  </si>
  <si>
    <t>06510</t>
  </si>
  <si>
    <t>CARROS</t>
  </si>
  <si>
    <t>487599177</t>
  </si>
  <si>
    <t>CADOLTO FRANCE</t>
  </si>
  <si>
    <t>7 RUE DES ARTISANS</t>
  </si>
  <si>
    <t>MUNDOLSHEIM CEDEX</t>
  </si>
  <si>
    <t>4673B</t>
  </si>
  <si>
    <t>54000</t>
  </si>
  <si>
    <t>NANCY</t>
  </si>
  <si>
    <t>17180</t>
  </si>
  <si>
    <t>PERIGNY</t>
  </si>
  <si>
    <t>83130</t>
  </si>
  <si>
    <t>LA GARDE</t>
  </si>
  <si>
    <t>SALLANCHES</t>
  </si>
  <si>
    <t>48759917700028</t>
  </si>
  <si>
    <t>67550</t>
  </si>
  <si>
    <t>VENDENHEIM</t>
  </si>
  <si>
    <t>59810</t>
  </si>
  <si>
    <t>LESQUIN</t>
  </si>
  <si>
    <t>84140</t>
  </si>
  <si>
    <t>MONTFAVET</t>
  </si>
  <si>
    <t>60000</t>
  </si>
  <si>
    <t>BEAUVAIS</t>
  </si>
  <si>
    <t>38540</t>
  </si>
  <si>
    <t>57130</t>
  </si>
  <si>
    <t>JOUY AUX ARCHES</t>
  </si>
  <si>
    <t>381181676</t>
  </si>
  <si>
    <t>38118167600010</t>
  </si>
  <si>
    <t>CAROLAND SARL</t>
  </si>
  <si>
    <t>ZONE INDUSTRIELLE NORD</t>
  </si>
  <si>
    <t>14 RUE DE LA MAISON ROUGE</t>
  </si>
  <si>
    <t>67600</t>
  </si>
  <si>
    <t>SELESTAT</t>
  </si>
  <si>
    <t>33100</t>
  </si>
  <si>
    <t>508213337</t>
  </si>
  <si>
    <t>BATIECOLO</t>
  </si>
  <si>
    <t>150 AVENUE DE L ARGONNE</t>
  </si>
  <si>
    <t>508782836</t>
  </si>
  <si>
    <t>POOL CONSULT</t>
  </si>
  <si>
    <t>84440</t>
  </si>
  <si>
    <t>ROBION</t>
  </si>
  <si>
    <t>508827417</t>
  </si>
  <si>
    <t>BOIS BUCHE CENTRE ATLANTIQUE</t>
  </si>
  <si>
    <t>36200</t>
  </si>
  <si>
    <t>509018040</t>
  </si>
  <si>
    <t>PROMADIS</t>
  </si>
  <si>
    <t>509265518</t>
  </si>
  <si>
    <t>PIERRE NATURELLE CONSEIL</t>
  </si>
  <si>
    <t>75011</t>
  </si>
  <si>
    <t>510817687</t>
  </si>
  <si>
    <t>LA GRAVIERE</t>
  </si>
  <si>
    <t>07270</t>
  </si>
  <si>
    <t>LAMASTRE</t>
  </si>
  <si>
    <t>511205239</t>
  </si>
  <si>
    <t>LEPLAY PRODHOMME</t>
  </si>
  <si>
    <t>44300</t>
  </si>
  <si>
    <t>512630104</t>
  </si>
  <si>
    <t>SYLV'ECO SARL</t>
  </si>
  <si>
    <t>BASE DE KEROMAN</t>
  </si>
  <si>
    <t>1 RUE H HONORE D ESTIENNE D ORVES</t>
  </si>
  <si>
    <t>CS 20641</t>
  </si>
  <si>
    <t>513975896</t>
  </si>
  <si>
    <t>COTE CLOTURE NORD</t>
  </si>
  <si>
    <t>59128</t>
  </si>
  <si>
    <t>FLERS EN ESCREBIEUX</t>
  </si>
  <si>
    <t>515373413</t>
  </si>
  <si>
    <t>PALETTES BOIS ENERGIE</t>
  </si>
  <si>
    <t>30560</t>
  </si>
  <si>
    <t>ST HILAIRE DE BRETHMAS</t>
  </si>
  <si>
    <t>516830015</t>
  </si>
  <si>
    <t>LES TONNELLERIES DE BOURGOGNE</t>
  </si>
  <si>
    <t>21190</t>
  </si>
  <si>
    <t>MEURSAULT</t>
  </si>
  <si>
    <t>517668331</t>
  </si>
  <si>
    <t>BOIDISCOUNT EURL</t>
  </si>
  <si>
    <t>518456207</t>
  </si>
  <si>
    <t>BILDAU BUSSMANN FRANCE</t>
  </si>
  <si>
    <t>519050041</t>
  </si>
  <si>
    <t>MARMOX FRANCE SAS</t>
  </si>
  <si>
    <t>519655559</t>
  </si>
  <si>
    <t>520232992</t>
  </si>
  <si>
    <t>FOURNITURES BAT INDUSTRIE DORDOGNE FBI</t>
  </si>
  <si>
    <t>520693144</t>
  </si>
  <si>
    <t>AGYMAT</t>
  </si>
  <si>
    <t>ZONE INDUSTRIELLE ROUBAIX EST</t>
  </si>
  <si>
    <t>59115</t>
  </si>
  <si>
    <t>LEERS</t>
  </si>
  <si>
    <t>521347658</t>
  </si>
  <si>
    <t>BARLINEK SA</t>
  </si>
  <si>
    <t>522018712</t>
  </si>
  <si>
    <t>GIRARDON NORD</t>
  </si>
  <si>
    <t>LENTILLY</t>
  </si>
  <si>
    <t>522666015</t>
  </si>
  <si>
    <t>ECOTHERME DRANCY</t>
  </si>
  <si>
    <t>522845353</t>
  </si>
  <si>
    <t>TARARE MATERIAUX</t>
  </si>
  <si>
    <t>2 RUE RAYMOND PITET</t>
  </si>
  <si>
    <t>38030</t>
  </si>
  <si>
    <t>GRENOBLE CEDEX 2</t>
  </si>
  <si>
    <t>523396836</t>
  </si>
  <si>
    <t>HEMISTYLE</t>
  </si>
  <si>
    <t>523472074</t>
  </si>
  <si>
    <t>F.Y.M RENOVATION</t>
  </si>
  <si>
    <t>523503480</t>
  </si>
  <si>
    <t>DELTA BOIS CASINCA</t>
  </si>
  <si>
    <t>ROUTE NATIONALE 193</t>
  </si>
  <si>
    <t>20620</t>
  </si>
  <si>
    <t>BIGUGLIA</t>
  </si>
  <si>
    <t>523738474</t>
  </si>
  <si>
    <t>BC MAT SAS</t>
  </si>
  <si>
    <t>80300</t>
  </si>
  <si>
    <t>ALBERT</t>
  </si>
  <si>
    <t>523908572</t>
  </si>
  <si>
    <t>P.S.M. - PREFABRIQUES SUR MESURE</t>
  </si>
  <si>
    <t>79300</t>
  </si>
  <si>
    <t>BRESSUIRE</t>
  </si>
  <si>
    <t>524147485</t>
  </si>
  <si>
    <t>E-KALISO</t>
  </si>
  <si>
    <t>42000</t>
  </si>
  <si>
    <t>ST ETIENNE</t>
  </si>
  <si>
    <t>524328259</t>
  </si>
  <si>
    <t>52432825900030</t>
  </si>
  <si>
    <t>JLNEGOCE</t>
  </si>
  <si>
    <t>RUE MOULINS DE LA ROUSSELIERE</t>
  </si>
  <si>
    <t>526620299</t>
  </si>
  <si>
    <t>SODIMAT</t>
  </si>
  <si>
    <t>527655435</t>
  </si>
  <si>
    <t>HALL SYSTEMS</t>
  </si>
  <si>
    <t>CHAUSSON MATERIAUX</t>
  </si>
  <si>
    <t>528648892</t>
  </si>
  <si>
    <t>531065829</t>
  </si>
  <si>
    <t>FF MATERIAUX</t>
  </si>
  <si>
    <t>93320</t>
  </si>
  <si>
    <t>LES PAVILLONS SOUS BOIS</t>
  </si>
  <si>
    <t>532072907</t>
  </si>
  <si>
    <t>COMPTOIR DES BOIS</t>
  </si>
  <si>
    <t>68190</t>
  </si>
  <si>
    <t>532087772</t>
  </si>
  <si>
    <t>K2 FERMETURES SARL</t>
  </si>
  <si>
    <t>532962818</t>
  </si>
  <si>
    <t>NIMES PIERRES</t>
  </si>
  <si>
    <t>126 AVENUE PAVLOV</t>
  </si>
  <si>
    <t>533177614</t>
  </si>
  <si>
    <t>CAZORRO MATERIAUX</t>
  </si>
  <si>
    <t>31190</t>
  </si>
  <si>
    <t>AUTERIVE</t>
  </si>
  <si>
    <t>533395372</t>
  </si>
  <si>
    <t>NEOLIO SARL</t>
  </si>
  <si>
    <t>247 ROUTE DES FUNERIES</t>
  </si>
  <si>
    <t>756800322</t>
  </si>
  <si>
    <t>CIBOMAT</t>
  </si>
  <si>
    <t>534966106</t>
  </si>
  <si>
    <t>TEAM-ALTER</t>
  </si>
  <si>
    <t>74970</t>
  </si>
  <si>
    <t>MARIGNIER</t>
  </si>
  <si>
    <t>535155345</t>
  </si>
  <si>
    <t>PRO DISTRIBUTION FERMETURES</t>
  </si>
  <si>
    <t>PLESCOP</t>
  </si>
  <si>
    <t>538191891</t>
  </si>
  <si>
    <t>CAPITAL BOIS</t>
  </si>
  <si>
    <t>546480179</t>
  </si>
  <si>
    <t>LAFFORGUE JEAN SA</t>
  </si>
  <si>
    <t>31840</t>
  </si>
  <si>
    <t>SEILH</t>
  </si>
  <si>
    <t>552002917</t>
  </si>
  <si>
    <t>DOCKS DE L'OISE POINT P</t>
  </si>
  <si>
    <t>CHATEAU THIERRY</t>
  </si>
  <si>
    <t>59580</t>
  </si>
  <si>
    <t>ANICHE</t>
  </si>
  <si>
    <t>59600</t>
  </si>
  <si>
    <t>MAUBEUGE</t>
  </si>
  <si>
    <t>CLAIROIX</t>
  </si>
  <si>
    <t>59350</t>
  </si>
  <si>
    <t>59223</t>
  </si>
  <si>
    <t>RONCQ</t>
  </si>
  <si>
    <t>80100</t>
  </si>
  <si>
    <t>ABBEVILLE</t>
  </si>
  <si>
    <t>51300</t>
  </si>
  <si>
    <t>60290</t>
  </si>
  <si>
    <t>59140</t>
  </si>
  <si>
    <t>02300</t>
  </si>
  <si>
    <t>59170</t>
  </si>
  <si>
    <t>CROIX</t>
  </si>
  <si>
    <t>60340</t>
  </si>
  <si>
    <t>COSTAMAGNA DISTRIBUTION</t>
  </si>
  <si>
    <t>553750407</t>
  </si>
  <si>
    <t>83690</t>
  </si>
  <si>
    <t>SALERNES</t>
  </si>
  <si>
    <t>CHEMIN DES TRAVAILS</t>
  </si>
  <si>
    <t>06802</t>
  </si>
  <si>
    <t>CAGNES SUR MER CEDEX</t>
  </si>
  <si>
    <t>554503706</t>
  </si>
  <si>
    <t>LOIRE MATERIAUX</t>
  </si>
  <si>
    <t>26200</t>
  </si>
  <si>
    <t>MONTELIMAR</t>
  </si>
  <si>
    <t>562089474</t>
  </si>
  <si>
    <t>PREVOT CARTIER DOCKS D ANNET</t>
  </si>
  <si>
    <t>VILLEVAUDE</t>
  </si>
  <si>
    <t>562920470</t>
  </si>
  <si>
    <t>MERIDIONALE DES BOIS ET MATERIAUX</t>
  </si>
  <si>
    <t>12850</t>
  </si>
  <si>
    <t>ONET LE CHATEAU</t>
  </si>
  <si>
    <t>31390</t>
  </si>
  <si>
    <t>CARBONNE</t>
  </si>
  <si>
    <t>11100</t>
  </si>
  <si>
    <t>NARBONNE</t>
  </si>
  <si>
    <t>REGOURD</t>
  </si>
  <si>
    <t>46000</t>
  </si>
  <si>
    <t>CAHORS</t>
  </si>
  <si>
    <t>570201244</t>
  </si>
  <si>
    <t>GERVAIS MATERIAUX</t>
  </si>
  <si>
    <t>CS 87114</t>
  </si>
  <si>
    <t>287 AVENUE DE BOIRARGUES</t>
  </si>
  <si>
    <t>34960</t>
  </si>
  <si>
    <t>MONTPELLIER CEDEX 2</t>
  </si>
  <si>
    <t>ROUTE DE NIMES</t>
  </si>
  <si>
    <t>34920</t>
  </si>
  <si>
    <t>84300</t>
  </si>
  <si>
    <t>CAVAILLON</t>
  </si>
  <si>
    <t>581621315</t>
  </si>
  <si>
    <t>ALEGRIA  ET CIE</t>
  </si>
  <si>
    <t>13500</t>
  </si>
  <si>
    <t>MARTIGUES</t>
  </si>
  <si>
    <t>582720496</t>
  </si>
  <si>
    <t>CAMOU HIRIBARNE SARL</t>
  </si>
  <si>
    <t>64240</t>
  </si>
  <si>
    <t>HASPARREN</t>
  </si>
  <si>
    <t>584800106</t>
  </si>
  <si>
    <t>FRANCE CONTREPLAQUE</t>
  </si>
  <si>
    <t>585850423</t>
  </si>
  <si>
    <t>58585042300021</t>
  </si>
  <si>
    <t>ARTISANS DU VELAY</t>
  </si>
  <si>
    <t>ZONE INDUSTRIELLE DE CORSAC</t>
  </si>
  <si>
    <t>16 ROUTE DE COUBON</t>
  </si>
  <si>
    <t>43700</t>
  </si>
  <si>
    <t>BRIVES CHARENSAC</t>
  </si>
  <si>
    <t>CHAVIGNY AUTHON</t>
  </si>
  <si>
    <t>596120170</t>
  </si>
  <si>
    <t>CHAVIGNY SAS</t>
  </si>
  <si>
    <t>49400</t>
  </si>
  <si>
    <t>5 RUE DE LA TUILERIE</t>
  </si>
  <si>
    <t>41100</t>
  </si>
  <si>
    <t>LABABOIS</t>
  </si>
  <si>
    <t>602004111</t>
  </si>
  <si>
    <t>GUIMIER</t>
  </si>
  <si>
    <t>ROUTE DE SAINT BRIEUC</t>
  </si>
  <si>
    <t>METRAL</t>
  </si>
  <si>
    <t>605820620</t>
  </si>
  <si>
    <t>METRAL PASSY</t>
  </si>
  <si>
    <t>606220150</t>
  </si>
  <si>
    <t>MONT BLANC MATERIAUX</t>
  </si>
  <si>
    <t>74120</t>
  </si>
  <si>
    <t>MEGEVE</t>
  </si>
  <si>
    <t>609801808</t>
  </si>
  <si>
    <t>MAT INTER SA</t>
  </si>
  <si>
    <t>78770</t>
  </si>
  <si>
    <t>627050065</t>
  </si>
  <si>
    <t>GEDIMAT GERARD MICHEL</t>
  </si>
  <si>
    <t>10 RUE HENRI DUNANT</t>
  </si>
  <si>
    <t>14270</t>
  </si>
  <si>
    <t>635720451</t>
  </si>
  <si>
    <t>BRETAGNE MATERIAUX</t>
  </si>
  <si>
    <t>CS 71122</t>
  </si>
  <si>
    <t>RENNES CEDEX</t>
  </si>
  <si>
    <t>22100</t>
  </si>
  <si>
    <t>QUEVERT</t>
  </si>
  <si>
    <t>35011</t>
  </si>
  <si>
    <t>636520041</t>
  </si>
  <si>
    <t>29500</t>
  </si>
  <si>
    <t>ERGUE GABERIC</t>
  </si>
  <si>
    <t>653650804</t>
  </si>
  <si>
    <t>BIGMAT GUILLOT ET CIE</t>
  </si>
  <si>
    <t>27530</t>
  </si>
  <si>
    <t>EZY SUR EURE</t>
  </si>
  <si>
    <t>685620387</t>
  </si>
  <si>
    <t>HD MAT</t>
  </si>
  <si>
    <t>63 AV MAL LECLERC DE HAUTECLOCQUE</t>
  </si>
  <si>
    <t>59360</t>
  </si>
  <si>
    <t>LE CATEAU CAMBRESIS</t>
  </si>
  <si>
    <t>695680108</t>
  </si>
  <si>
    <t>POINT P ILE DE FRANCE</t>
  </si>
  <si>
    <t>75010</t>
  </si>
  <si>
    <t>ROUTE DE PARIS</t>
  </si>
  <si>
    <t>78190</t>
  </si>
  <si>
    <t>TRAPPES</t>
  </si>
  <si>
    <t>BRIE COMTE ROBERT</t>
  </si>
  <si>
    <t>95870</t>
  </si>
  <si>
    <t>BEZONS</t>
  </si>
  <si>
    <t>701820177</t>
  </si>
  <si>
    <t>GAUTIER MATERIAUX</t>
  </si>
  <si>
    <t>93 RUE D ANGOULEME</t>
  </si>
  <si>
    <t>16400</t>
  </si>
  <si>
    <t>PUYMOYEN</t>
  </si>
  <si>
    <t>701920191</t>
  </si>
  <si>
    <t>DUFOSSE ET COMPAGNIE ETS</t>
  </si>
  <si>
    <t>3 ROUTE D ABBEVILLE</t>
  </si>
  <si>
    <t>62390</t>
  </si>
  <si>
    <t>AUXI LE CHATEAU</t>
  </si>
  <si>
    <t>713680288</t>
  </si>
  <si>
    <t>DANTHON FRERES SA</t>
  </si>
  <si>
    <t>38260</t>
  </si>
  <si>
    <t>716880216</t>
  </si>
  <si>
    <t>GEDIMAT BRAY</t>
  </si>
  <si>
    <t>722980497</t>
  </si>
  <si>
    <t>KILBURG SA</t>
  </si>
  <si>
    <t>727050031</t>
  </si>
  <si>
    <t>BARDUSCO ETB SAS</t>
  </si>
  <si>
    <t>BP 39</t>
  </si>
  <si>
    <t>8 AVENUE DU DOCTEUR NEAU</t>
  </si>
  <si>
    <t>47200</t>
  </si>
  <si>
    <t>MARMANDE</t>
  </si>
  <si>
    <t>STE NOUVELLE DE MATERIAUX - SI</t>
  </si>
  <si>
    <t>731820106</t>
  </si>
  <si>
    <t>SNM GARANDEAU MATERIAUX</t>
  </si>
  <si>
    <t>33260</t>
  </si>
  <si>
    <t>750869539</t>
  </si>
  <si>
    <t>AGCE LORRAINE MATERIAUX MATERIELS</t>
  </si>
  <si>
    <t>54700</t>
  </si>
  <si>
    <t>750884140</t>
  </si>
  <si>
    <t>POLYWOOD</t>
  </si>
  <si>
    <t>753083963</t>
  </si>
  <si>
    <t>MOMM66 ACTION MATERIAUX SAS</t>
  </si>
  <si>
    <t>753547199</t>
  </si>
  <si>
    <t>CHARENTE MATERIAUX</t>
  </si>
  <si>
    <t>16200</t>
  </si>
  <si>
    <t>JARNAC</t>
  </si>
  <si>
    <t>70000</t>
  </si>
  <si>
    <t>VESOUL</t>
  </si>
  <si>
    <t>67160</t>
  </si>
  <si>
    <t>WISSEMBOURG</t>
  </si>
  <si>
    <t>67240</t>
  </si>
  <si>
    <t>BISCHWILLER</t>
  </si>
  <si>
    <t>57280</t>
  </si>
  <si>
    <t>HAUCONCOURT</t>
  </si>
  <si>
    <t>764800199</t>
  </si>
  <si>
    <t>ZELIKER SAS</t>
  </si>
  <si>
    <t>775593361</t>
  </si>
  <si>
    <t>GBC SA</t>
  </si>
  <si>
    <t>775614720</t>
  </si>
  <si>
    <t>MATERIAUX BLOC ET JOB</t>
  </si>
  <si>
    <t>775629058</t>
  </si>
  <si>
    <t>CRH IDF DISTRIBUTION</t>
  </si>
  <si>
    <t>77190</t>
  </si>
  <si>
    <t>DAMMARIE LES LYS</t>
  </si>
  <si>
    <t>92130</t>
  </si>
  <si>
    <t>ISSY LES MOULINEAUX</t>
  </si>
  <si>
    <t>95400</t>
  </si>
  <si>
    <t>91380</t>
  </si>
  <si>
    <t>CHILLY MAZARIN</t>
  </si>
  <si>
    <t>THISE</t>
  </si>
  <si>
    <t>06800</t>
  </si>
  <si>
    <t>CAGNES SUR MER</t>
  </si>
  <si>
    <t>35133</t>
  </si>
  <si>
    <t>31120</t>
  </si>
  <si>
    <t>PORTET SUR GARONNE</t>
  </si>
  <si>
    <t>49130</t>
  </si>
  <si>
    <t>LES PONTS DE CE</t>
  </si>
  <si>
    <t>59150</t>
  </si>
  <si>
    <t>WATTRELOS</t>
  </si>
  <si>
    <t>785420381</t>
  </si>
  <si>
    <t>SPIRE FRERES SA</t>
  </si>
  <si>
    <t>08013</t>
  </si>
  <si>
    <t>GROUPE PM</t>
  </si>
  <si>
    <t>788543940</t>
  </si>
  <si>
    <t>PMCA SAS</t>
  </si>
  <si>
    <t>15000</t>
  </si>
  <si>
    <t>AURILLAC</t>
  </si>
  <si>
    <t>42700</t>
  </si>
  <si>
    <t>FIRMINY</t>
  </si>
  <si>
    <t>42300</t>
  </si>
  <si>
    <t>ROANNE</t>
  </si>
  <si>
    <t>69700</t>
  </si>
  <si>
    <t>788544518</t>
  </si>
  <si>
    <t>PMR</t>
  </si>
  <si>
    <t>788675833</t>
  </si>
  <si>
    <t>LA PALETTE OCCITANE</t>
  </si>
  <si>
    <t>789809951</t>
  </si>
  <si>
    <t>ALU BEST</t>
  </si>
  <si>
    <t>40390</t>
  </si>
  <si>
    <t>STE MARIE DE GOSSE</t>
  </si>
  <si>
    <t>790869549</t>
  </si>
  <si>
    <t>BCFC</t>
  </si>
  <si>
    <t>90160</t>
  </si>
  <si>
    <t>PEROUSE</t>
  </si>
  <si>
    <t>792080525</t>
  </si>
  <si>
    <t>SPECIALISTE BOIS MATERIAUX</t>
  </si>
  <si>
    <t>792880155</t>
  </si>
  <si>
    <t>LICATA FRANCE</t>
  </si>
  <si>
    <t>92140</t>
  </si>
  <si>
    <t>CLAMART</t>
  </si>
  <si>
    <t>793073156</t>
  </si>
  <si>
    <t>RESEAU CHAPE 73</t>
  </si>
  <si>
    <t>6 IMPASSE MONGE</t>
  </si>
  <si>
    <t>793223090</t>
  </si>
  <si>
    <t>PORCELANOSA SUD OUEST</t>
  </si>
  <si>
    <t>794310672</t>
  </si>
  <si>
    <t>PIERRES DE L EST SAS</t>
  </si>
  <si>
    <t>794431171</t>
  </si>
  <si>
    <t>GOUTTIERE-WEB</t>
  </si>
  <si>
    <t>67490</t>
  </si>
  <si>
    <t>795158179</t>
  </si>
  <si>
    <t>COMAFRANC SAS</t>
  </si>
  <si>
    <t>25300</t>
  </si>
  <si>
    <t>PONTARLIER</t>
  </si>
  <si>
    <t>90000</t>
  </si>
  <si>
    <t>BELFORT</t>
  </si>
  <si>
    <t>796920072</t>
  </si>
  <si>
    <t>CHARBONNIER SA GEDIMAT</t>
  </si>
  <si>
    <t>799362256</t>
  </si>
  <si>
    <t>AR STONES</t>
  </si>
  <si>
    <t>801153982</t>
  </si>
  <si>
    <t>HBD-CLT</t>
  </si>
  <si>
    <t>801618349</t>
  </si>
  <si>
    <t>COUVERTUREBARDAGE.COM</t>
  </si>
  <si>
    <t>802377903</t>
  </si>
  <si>
    <t>NAND</t>
  </si>
  <si>
    <t>31000</t>
  </si>
  <si>
    <t>804477032</t>
  </si>
  <si>
    <t>FRANCE RECYCLAGE PALETTES</t>
  </si>
  <si>
    <t>804639748</t>
  </si>
  <si>
    <t>AIR EXP'R</t>
  </si>
  <si>
    <t>51000</t>
  </si>
  <si>
    <t>CHALONS EN CHAMPAGNE</t>
  </si>
  <si>
    <t>809994056</t>
  </si>
  <si>
    <t>SOLS ET BAINS DE LA DUNE</t>
  </si>
  <si>
    <t>LA TESTE DE BUCH</t>
  </si>
  <si>
    <t>810971531</t>
  </si>
  <si>
    <t>HYDROBAT</t>
  </si>
  <si>
    <t>84370</t>
  </si>
  <si>
    <t>BEDARRIDES</t>
  </si>
  <si>
    <t>69120</t>
  </si>
  <si>
    <t>VAULX EN VELIN</t>
  </si>
  <si>
    <t>811310937</t>
  </si>
  <si>
    <t>PBFB</t>
  </si>
  <si>
    <t>813321650</t>
  </si>
  <si>
    <t>PANNEX'S SARL</t>
  </si>
  <si>
    <t>814758173</t>
  </si>
  <si>
    <t>AQUAEVA SERVICES</t>
  </si>
  <si>
    <t>232 AVENUE MARCEL MERIEUX</t>
  </si>
  <si>
    <t>815039458</t>
  </si>
  <si>
    <t>SAS TECHNIPANELS</t>
  </si>
  <si>
    <t>31250</t>
  </si>
  <si>
    <t>818818478</t>
  </si>
  <si>
    <t>ART PIERRE  PAVE</t>
  </si>
  <si>
    <t>819194325</t>
  </si>
  <si>
    <t>ACTIV AND CO SARL</t>
  </si>
  <si>
    <t>17740</t>
  </si>
  <si>
    <t>85190</t>
  </si>
  <si>
    <t>VENANSAULT</t>
  </si>
  <si>
    <t>819508722</t>
  </si>
  <si>
    <t>URBAVENIR MATERIAUX</t>
  </si>
  <si>
    <t>820504520</t>
  </si>
  <si>
    <t>RAIL +</t>
  </si>
  <si>
    <t>4 RUE NICOLAS APPERT</t>
  </si>
  <si>
    <t>26100</t>
  </si>
  <si>
    <t>ROMANS SUR ISERE</t>
  </si>
  <si>
    <t>823458583</t>
  </si>
  <si>
    <t>PARQUET DECOR</t>
  </si>
  <si>
    <t>76130</t>
  </si>
  <si>
    <t>823829544</t>
  </si>
  <si>
    <t>BMETAL CONCEPT</t>
  </si>
  <si>
    <t>77184</t>
  </si>
  <si>
    <t>EMERAINVILLE</t>
  </si>
  <si>
    <t>824867865</t>
  </si>
  <si>
    <t>NEWKER FRANCE LES BUREAUX DU LAC II</t>
  </si>
  <si>
    <t>830389862</t>
  </si>
  <si>
    <t>R.S.M</t>
  </si>
  <si>
    <t>871800652</t>
  </si>
  <si>
    <t>POUDRY SA</t>
  </si>
  <si>
    <t>886580034</t>
  </si>
  <si>
    <t>SENELAR ETS</t>
  </si>
  <si>
    <t>RUE DES BONNETIERS</t>
  </si>
  <si>
    <t>59392</t>
  </si>
  <si>
    <t>WATTRELOS CEDEX</t>
  </si>
  <si>
    <t>887380251</t>
  </si>
  <si>
    <t>DHAZE MATERIAUX SERVICE</t>
  </si>
  <si>
    <t>59200</t>
  </si>
  <si>
    <t>TOURCOING</t>
  </si>
  <si>
    <t>67110</t>
  </si>
  <si>
    <t>GUNDERSHOFFEN</t>
  </si>
  <si>
    <t>946450673</t>
  </si>
  <si>
    <t>KAMMERER</t>
  </si>
  <si>
    <t>954801999</t>
  </si>
  <si>
    <t>CIFFREO BONA NICE</t>
  </si>
  <si>
    <t>970200044</t>
  </si>
  <si>
    <t>VELUX FRANCE</t>
  </si>
  <si>
    <t>971501051</t>
  </si>
  <si>
    <t>GIRARDON SUD</t>
  </si>
  <si>
    <t>BP 80</t>
  </si>
  <si>
    <t>26600</t>
  </si>
  <si>
    <t>MERCUROL VEAUNES</t>
  </si>
  <si>
    <t>69630</t>
  </si>
  <si>
    <t>CHAPONOST</t>
  </si>
  <si>
    <t>38150</t>
  </si>
  <si>
    <t>972507263</t>
  </si>
  <si>
    <t>ETS J. BALMONT ET FILS</t>
  </si>
  <si>
    <t>7 CHEMIN DES ANCIENNES VIGNES</t>
  </si>
  <si>
    <t>69410</t>
  </si>
  <si>
    <t>CHAMPAGNE AU MONT D OR</t>
  </si>
  <si>
    <t>057809618</t>
  </si>
  <si>
    <t>LE PETIT VERSAILLES SA</t>
  </si>
  <si>
    <t>303708432</t>
  </si>
  <si>
    <t>ETS  P. GAILLOT   SAS</t>
  </si>
  <si>
    <t>311088363</t>
  </si>
  <si>
    <t>CARRELAGES DU MARAIS BERTRAND DAMOISEA</t>
  </si>
  <si>
    <t>46 RUE VIEILLE DU TEMPLE</t>
  </si>
  <si>
    <t>75004</t>
  </si>
  <si>
    <t>333327633</t>
  </si>
  <si>
    <t>RESO LYON PLAFONDS ISOLATION</t>
  </si>
  <si>
    <t>333709574</t>
  </si>
  <si>
    <t>MAYTOP ISO 56</t>
  </si>
  <si>
    <t>ZONE INDUSTRIELLE DU PRAT</t>
  </si>
  <si>
    <t>2 RUE LAVOISIER</t>
  </si>
  <si>
    <t>338423460</t>
  </si>
  <si>
    <t>CERA MOD SN</t>
  </si>
  <si>
    <t>ZAC DU COUDOULET</t>
  </si>
  <si>
    <t>55 RUE D ITALIE</t>
  </si>
  <si>
    <t>84100</t>
  </si>
  <si>
    <t>ORANGE</t>
  </si>
  <si>
    <t>344371745</t>
  </si>
  <si>
    <t>CENTRAL COLOR</t>
  </si>
  <si>
    <t>3 RUE GILBERT VERNADE</t>
  </si>
  <si>
    <t>347822371</t>
  </si>
  <si>
    <t>FRAZZI SAS</t>
  </si>
  <si>
    <t>94600</t>
  </si>
  <si>
    <t>CHOISY LE ROI</t>
  </si>
  <si>
    <t>27000</t>
  </si>
  <si>
    <t>EVREUX</t>
  </si>
  <si>
    <t>78200</t>
  </si>
  <si>
    <t>BUCHELAY</t>
  </si>
  <si>
    <t>380776617</t>
  </si>
  <si>
    <t>DIMAPCO</t>
  </si>
  <si>
    <t>382869675</t>
  </si>
  <si>
    <t>ASCOMAT</t>
  </si>
  <si>
    <t>309 RUE ALPHONSE GOURJU</t>
  </si>
  <si>
    <t>APPRIEU</t>
  </si>
  <si>
    <t>393416631</t>
  </si>
  <si>
    <t>UBBINK FRANCE</t>
  </si>
  <si>
    <t>13 RUE DE BRETAGNE</t>
  </si>
  <si>
    <t>412367195</t>
  </si>
  <si>
    <t>EOLE SARL</t>
  </si>
  <si>
    <t>44120</t>
  </si>
  <si>
    <t>VERTOU</t>
  </si>
  <si>
    <t>414553115</t>
  </si>
  <si>
    <t>FJ INVESTISSEMENTS SAS</t>
  </si>
  <si>
    <t>VAISON LA ROMAINE</t>
  </si>
  <si>
    <t>419641360</t>
  </si>
  <si>
    <t>PAVES DE RUE</t>
  </si>
  <si>
    <t>BP 36</t>
  </si>
  <si>
    <t>EXPO CERAMIQUES EURL</t>
  </si>
  <si>
    <t>421546771</t>
  </si>
  <si>
    <t>423572668</t>
  </si>
  <si>
    <t>42357266800022</t>
  </si>
  <si>
    <t>BDC REIMS SARL</t>
  </si>
  <si>
    <t>102 AVENUE NATIONALE</t>
  </si>
  <si>
    <t>429898539</t>
  </si>
  <si>
    <t>ART ET CARRELAGE</t>
  </si>
  <si>
    <t>17690</t>
  </si>
  <si>
    <t>ANGOULINS</t>
  </si>
  <si>
    <t>442381935</t>
  </si>
  <si>
    <t>DERICOLOR 27 SAS</t>
  </si>
  <si>
    <t>27300</t>
  </si>
  <si>
    <t>447913047</t>
  </si>
  <si>
    <t>EURO PEINTURES SARL</t>
  </si>
  <si>
    <t>449220722</t>
  </si>
  <si>
    <t>AURLANE</t>
  </si>
  <si>
    <t>75008</t>
  </si>
  <si>
    <t>450301981</t>
  </si>
  <si>
    <t>CERAM INDUSTRIE</t>
  </si>
  <si>
    <t>4 RUE DES CITES</t>
  </si>
  <si>
    <t>UNIKALO</t>
  </si>
  <si>
    <t>452087547</t>
  </si>
  <si>
    <t>NUANCES UNIKALO SUD MEDITERRANEE</t>
  </si>
  <si>
    <t>11000</t>
  </si>
  <si>
    <t>CARCASSONNE</t>
  </si>
  <si>
    <t>452659147</t>
  </si>
  <si>
    <t>CONCEPTION APPLICATION TECH ENVIRONNEM</t>
  </si>
  <si>
    <t>480262112</t>
  </si>
  <si>
    <t>IDEES CARRELAGE II SARL</t>
  </si>
  <si>
    <t>AVENUE DE L EUROPE</t>
  </si>
  <si>
    <t>59270</t>
  </si>
  <si>
    <t>BAILLEUL</t>
  </si>
  <si>
    <t>483413043</t>
  </si>
  <si>
    <t>PEINTURE DECO NEGOCE</t>
  </si>
  <si>
    <t>71170</t>
  </si>
  <si>
    <t>CHAUFFAILLES</t>
  </si>
  <si>
    <t>489140814</t>
  </si>
  <si>
    <t>ANTARES CERAMIC TILE</t>
  </si>
  <si>
    <t>31 AVENUE HENRI GINOUX</t>
  </si>
  <si>
    <t>492442991</t>
  </si>
  <si>
    <t>AQUAEVA TALASSA</t>
  </si>
  <si>
    <t>497967042</t>
  </si>
  <si>
    <t>ECOHABITAT</t>
  </si>
  <si>
    <t>88 AVENUE MARYSE BASTIE</t>
  </si>
  <si>
    <t>16340</t>
  </si>
  <si>
    <t>L ISLE D ESPAGNAC</t>
  </si>
  <si>
    <t>502049729</t>
  </si>
  <si>
    <t>EDEN</t>
  </si>
  <si>
    <t>11300</t>
  </si>
  <si>
    <t>LIMOUX</t>
  </si>
  <si>
    <t>504011248</t>
  </si>
  <si>
    <t>JNC NEGOCE</t>
  </si>
  <si>
    <t>51430</t>
  </si>
  <si>
    <t>TINQUEUX</t>
  </si>
  <si>
    <t>510729007</t>
  </si>
  <si>
    <t>ALURONALP DIFFUSION</t>
  </si>
  <si>
    <t>MARMORINI</t>
  </si>
  <si>
    <t>529082745</t>
  </si>
  <si>
    <t>MARMORINI DESIGN CAGNES SUR MER</t>
  </si>
  <si>
    <t>43 CHEMIN DES PRESSES</t>
  </si>
  <si>
    <t>750633539</t>
  </si>
  <si>
    <t>775708415</t>
  </si>
  <si>
    <t>MDY</t>
  </si>
  <si>
    <t>14130</t>
  </si>
  <si>
    <t>PONT L EVEQUE</t>
  </si>
  <si>
    <t>794243592</t>
  </si>
  <si>
    <t>FLOORING DESIGN</t>
  </si>
  <si>
    <t>518968854</t>
  </si>
  <si>
    <t>NEGOCES CIE</t>
  </si>
  <si>
    <t>4674A</t>
  </si>
  <si>
    <t>312162225</t>
  </si>
  <si>
    <t>AQUIRO</t>
  </si>
  <si>
    <t>4674B</t>
  </si>
  <si>
    <t>67500</t>
  </si>
  <si>
    <t>HAGUENAU</t>
  </si>
  <si>
    <t>483679734</t>
  </si>
  <si>
    <t>CESCOP</t>
  </si>
  <si>
    <t>61000</t>
  </si>
  <si>
    <t>ALENCON</t>
  </si>
  <si>
    <t>502063498</t>
  </si>
  <si>
    <t>MEA METAL APPLICATIONS FRANCE</t>
  </si>
  <si>
    <t>ST DIE DES VOSGES</t>
  </si>
  <si>
    <t>510036338</t>
  </si>
  <si>
    <t>AFDEN</t>
  </si>
  <si>
    <t>2 RUE LOUIS PERGAUD</t>
  </si>
  <si>
    <t>94700</t>
  </si>
  <si>
    <t>MAISONS ALFORT</t>
  </si>
  <si>
    <t>94000</t>
  </si>
  <si>
    <t>CRETEIL</t>
  </si>
  <si>
    <t>523100618</t>
  </si>
  <si>
    <t>CAP CLOTURES</t>
  </si>
  <si>
    <t>38320</t>
  </si>
  <si>
    <t>510525405</t>
  </si>
  <si>
    <t>ISOCELL FRANCE</t>
  </si>
  <si>
    <t>CRENO IMPEX</t>
  </si>
  <si>
    <t>520764911</t>
  </si>
  <si>
    <t>PAL EMBA</t>
  </si>
  <si>
    <t>15 RUE BEL AIR</t>
  </si>
  <si>
    <t>29860</t>
  </si>
  <si>
    <t>BOURG BLANC</t>
  </si>
  <si>
    <t>379601180</t>
  </si>
  <si>
    <t>SOC EUROPEENNE DE CARRELAGE</t>
  </si>
  <si>
    <t>411412653</t>
  </si>
  <si>
    <t>OUTIMAT BTP</t>
  </si>
  <si>
    <t>BP 27511</t>
  </si>
  <si>
    <t>21000</t>
  </si>
  <si>
    <t>DIJON</t>
  </si>
  <si>
    <t>485267819</t>
  </si>
  <si>
    <t>KIPOPLUIE</t>
  </si>
  <si>
    <t>33380</t>
  </si>
  <si>
    <t>MIOS</t>
  </si>
  <si>
    <t>490498011</t>
  </si>
  <si>
    <t>EXACER</t>
  </si>
  <si>
    <t>30133</t>
  </si>
  <si>
    <t>LES ANGLES</t>
  </si>
  <si>
    <t>513178590</t>
  </si>
  <si>
    <t>DEXTRA EUROPE</t>
  </si>
  <si>
    <t>75116</t>
  </si>
  <si>
    <t>514742725</t>
  </si>
  <si>
    <t>SUD METAL PROVENCE</t>
  </si>
  <si>
    <t>RUE LE CORBUSIER</t>
  </si>
  <si>
    <t>380126540</t>
  </si>
  <si>
    <t>ITAL PRODUCTS SARL</t>
  </si>
  <si>
    <t>LIEU DIT ERBAJOLO</t>
  </si>
  <si>
    <t>RN 193</t>
  </si>
  <si>
    <t>20600</t>
  </si>
  <si>
    <t>BASTIA</t>
  </si>
  <si>
    <t>391855780</t>
  </si>
  <si>
    <t>MCF SNC</t>
  </si>
  <si>
    <t>30 RUE DES EPOUX CONTOUX</t>
  </si>
  <si>
    <t>191 RUE DU BEAUJOLAIS</t>
  </si>
  <si>
    <t>01480</t>
  </si>
  <si>
    <t>JASSANS RIOTTIER</t>
  </si>
  <si>
    <t>401780317</t>
  </si>
  <si>
    <t>CENTRE REGIONAL CHEMINEE</t>
  </si>
  <si>
    <t>13400</t>
  </si>
  <si>
    <t>430468330</t>
  </si>
  <si>
    <t>BANCE MATERIAUX</t>
  </si>
  <si>
    <t>431380864</t>
  </si>
  <si>
    <t>HUMBERT ETS</t>
  </si>
  <si>
    <t>453311946</t>
  </si>
  <si>
    <t>LABEL MENUISERIES NEGOCE</t>
  </si>
  <si>
    <t>482641032</t>
  </si>
  <si>
    <t>FERMETURES DE L'YVETTE</t>
  </si>
  <si>
    <t>488278722</t>
  </si>
  <si>
    <t>FENETRES ET PORTES DU LEMAN</t>
  </si>
  <si>
    <t>74100</t>
  </si>
  <si>
    <t>ANNEMASSE</t>
  </si>
  <si>
    <t>SOLUMAT</t>
  </si>
  <si>
    <t>493597553</t>
  </si>
  <si>
    <t>SOLUMAT DU PAYS D AURAY</t>
  </si>
  <si>
    <t>752022574</t>
  </si>
  <si>
    <t>CARRELAGE DU MONDE</t>
  </si>
  <si>
    <t>1523 AVENUE DE DRAGUIGNAN</t>
  </si>
  <si>
    <t>TOULON CEDEX 9</t>
  </si>
  <si>
    <t>300822988</t>
  </si>
  <si>
    <t>MORIN MATERIAUX</t>
  </si>
  <si>
    <t>4752B</t>
  </si>
  <si>
    <t>26420</t>
  </si>
  <si>
    <t>303252076</t>
  </si>
  <si>
    <t>PAVAN</t>
  </si>
  <si>
    <t>19600</t>
  </si>
  <si>
    <t>SAINT PANTALEON DE LARCHE</t>
  </si>
  <si>
    <t>321335051</t>
  </si>
  <si>
    <t>CONSTRUIR</t>
  </si>
  <si>
    <t>333202323</t>
  </si>
  <si>
    <t>ARTBOIS</t>
  </si>
  <si>
    <t>83470</t>
  </si>
  <si>
    <t>67350</t>
  </si>
  <si>
    <t>393302526</t>
  </si>
  <si>
    <t>ESPACE DECOR</t>
  </si>
  <si>
    <t>64150</t>
  </si>
  <si>
    <t>435054275</t>
  </si>
  <si>
    <t>PIERRE ET CERAMIQUE D'AIX KEI STONE</t>
  </si>
  <si>
    <t>479584120</t>
  </si>
  <si>
    <t>BATI INNOV POITOU CHARENTES</t>
  </si>
  <si>
    <t>17400</t>
  </si>
  <si>
    <t>514989870</t>
  </si>
  <si>
    <t>PERCHE MATERIAUX SARL</t>
  </si>
  <si>
    <t>28330</t>
  </si>
  <si>
    <t>LA BAZOCHE GOUET</t>
  </si>
  <si>
    <t>521026237</t>
  </si>
  <si>
    <t>AVL SARL</t>
  </si>
  <si>
    <t>4759B</t>
  </si>
  <si>
    <t>351940804</t>
  </si>
  <si>
    <t>EURO-LITH</t>
  </si>
  <si>
    <t>33470</t>
  </si>
  <si>
    <t>4778C</t>
  </si>
  <si>
    <t>314604505</t>
  </si>
  <si>
    <t>CHAMIGNON ET CIE</t>
  </si>
  <si>
    <t>ROUTE DE POUZY</t>
  </si>
  <si>
    <t>03320</t>
  </si>
  <si>
    <t>LURCY LEVIS</t>
  </si>
  <si>
    <t>332874411</t>
  </si>
  <si>
    <t>33287441100017</t>
  </si>
  <si>
    <t>GABORIT ET FILS</t>
  </si>
  <si>
    <t>22 RUE MARQUENAVE</t>
  </si>
  <si>
    <t>64530</t>
  </si>
  <si>
    <t>PONTACQ</t>
  </si>
  <si>
    <t>4941A</t>
  </si>
  <si>
    <t>647320423</t>
  </si>
  <si>
    <t>64732042300047</t>
  </si>
  <si>
    <t>MATHIEU PERE ET FILS</t>
  </si>
  <si>
    <t>21 RUE JEAN JAURES</t>
  </si>
  <si>
    <t>54560</t>
  </si>
  <si>
    <t>AUDUN LE ROMAN</t>
  </si>
  <si>
    <t>4941B</t>
  </si>
  <si>
    <t>350526323</t>
  </si>
  <si>
    <t>PORCELANOSA EUROCERAMIQUE</t>
  </si>
  <si>
    <t>68270</t>
  </si>
  <si>
    <t>WITTENHEIM</t>
  </si>
  <si>
    <t>390533693</t>
  </si>
  <si>
    <t>CAPE BTP</t>
  </si>
  <si>
    <t>79600</t>
  </si>
  <si>
    <t>AIRVAULT</t>
  </si>
  <si>
    <t>5210B</t>
  </si>
  <si>
    <t>383831773</t>
  </si>
  <si>
    <t>FIDEMO</t>
  </si>
  <si>
    <t>BP 8</t>
  </si>
  <si>
    <t>6420Z</t>
  </si>
  <si>
    <t>410926034</t>
  </si>
  <si>
    <t>12 RUE DE LENS</t>
  </si>
  <si>
    <t>464500644</t>
  </si>
  <si>
    <t>AGEPAR SA</t>
  </si>
  <si>
    <t>ZONE INDUSTRIELLE B</t>
  </si>
  <si>
    <t>1 RUE DE LA POINTE</t>
  </si>
  <si>
    <t>59113</t>
  </si>
  <si>
    <t>SECLIN</t>
  </si>
  <si>
    <t>490094315</t>
  </si>
  <si>
    <t>SOPHIE SARL</t>
  </si>
  <si>
    <t>49360</t>
  </si>
  <si>
    <t>MAULEVRIER</t>
  </si>
  <si>
    <t>501343040</t>
  </si>
  <si>
    <t>H D M</t>
  </si>
  <si>
    <t>CENTRE COMMERCIAL</t>
  </si>
  <si>
    <t>COEUGNET</t>
  </si>
  <si>
    <t>503311771</t>
  </si>
  <si>
    <t>HOLDING CHERON SAS</t>
  </si>
  <si>
    <t>14750</t>
  </si>
  <si>
    <t>ST AUBIN SUR MER</t>
  </si>
  <si>
    <t>821762788</t>
  </si>
  <si>
    <t>GENE UP INVEST SAS</t>
  </si>
  <si>
    <t>VERMEULEN SA</t>
  </si>
  <si>
    <t>328275607</t>
  </si>
  <si>
    <t>VERMEULEN MATERIAUX</t>
  </si>
  <si>
    <t>68 RUE DE LA PREVOTE</t>
  </si>
  <si>
    <t>59890</t>
  </si>
  <si>
    <t>QUESNOY SUR DEULE</t>
  </si>
  <si>
    <t>6430Z</t>
  </si>
  <si>
    <t>488921552</t>
  </si>
  <si>
    <t>LUNA SARL</t>
  </si>
  <si>
    <t>01330</t>
  </si>
  <si>
    <t>341175388</t>
  </si>
  <si>
    <t>NACTIVAL</t>
  </si>
  <si>
    <t>6820B</t>
  </si>
  <si>
    <t>89700</t>
  </si>
  <si>
    <t>348086000</t>
  </si>
  <si>
    <t>LANGUEDOC AGREGATS</t>
  </si>
  <si>
    <t>ROUTE DE SETE</t>
  </si>
  <si>
    <t>34630</t>
  </si>
  <si>
    <t>ST THIBERY</t>
  </si>
  <si>
    <t>309113496</t>
  </si>
  <si>
    <t>GUILLOT JOSEPH FI</t>
  </si>
  <si>
    <t>VERNIOZ</t>
  </si>
  <si>
    <t>7010Z</t>
  </si>
  <si>
    <t>314584160</t>
  </si>
  <si>
    <t>MERCIER</t>
  </si>
  <si>
    <t>12450</t>
  </si>
  <si>
    <t>LUC LA PRIMAUBE</t>
  </si>
  <si>
    <t>314789215</t>
  </si>
  <si>
    <t>MAURIS BOIS SAS</t>
  </si>
  <si>
    <t>322357120</t>
  </si>
  <si>
    <t>SAINT CHELY MATERIAUX</t>
  </si>
  <si>
    <t>48200</t>
  </si>
  <si>
    <t>ST CHELY D APCHER</t>
  </si>
  <si>
    <t>323753483</t>
  </si>
  <si>
    <t>BIGMAT GERMAT CUSSENOT</t>
  </si>
  <si>
    <t>CHAVELOT</t>
  </si>
  <si>
    <t>333821577</t>
  </si>
  <si>
    <t>BIGMAT BOISSERON BOIS MAT.</t>
  </si>
  <si>
    <t>34160</t>
  </si>
  <si>
    <t>418892030</t>
  </si>
  <si>
    <t>MIALANES INVESTISSEMENT</t>
  </si>
  <si>
    <t>60 RUE DE FENOUILLET</t>
  </si>
  <si>
    <t>31140</t>
  </si>
  <si>
    <t>420361081</t>
  </si>
  <si>
    <t>CRH FRANCE</t>
  </si>
  <si>
    <t>31240</t>
  </si>
  <si>
    <t>L UNION</t>
  </si>
  <si>
    <t>452472806</t>
  </si>
  <si>
    <t>ORNEX CARRELAGES</t>
  </si>
  <si>
    <t>230 ROUTE DE PASSY</t>
  </si>
  <si>
    <t>74700</t>
  </si>
  <si>
    <t>GALERIES DU CARRELAGE</t>
  </si>
  <si>
    <t>481164911</t>
  </si>
  <si>
    <t>GALERIES DU CARRELAGE BORDEAUX</t>
  </si>
  <si>
    <t>33127</t>
  </si>
  <si>
    <t>485086722</t>
  </si>
  <si>
    <t>MG DIFFUSION</t>
  </si>
  <si>
    <t>50330</t>
  </si>
  <si>
    <t>50110</t>
  </si>
  <si>
    <t>491486874</t>
  </si>
  <si>
    <t>SYNEMA</t>
  </si>
  <si>
    <t>29170</t>
  </si>
  <si>
    <t>493390751</t>
  </si>
  <si>
    <t>FIDESIL</t>
  </si>
  <si>
    <t>499208437</t>
  </si>
  <si>
    <t>TETEGHEM MATERIAUX</t>
  </si>
  <si>
    <t>SAB OUEST</t>
  </si>
  <si>
    <t>504438482</t>
  </si>
  <si>
    <t>SAB OUEST EMERAUDE</t>
  </si>
  <si>
    <t>509635959</t>
  </si>
  <si>
    <t>BEAURAINVILLE MATERIAUX</t>
  </si>
  <si>
    <t>310 ROUTE DE CAMPAGNE</t>
  </si>
  <si>
    <t>62990</t>
  </si>
  <si>
    <t>BEAURAINVILLE</t>
  </si>
  <si>
    <t>517814471</t>
  </si>
  <si>
    <t>ABBEVILLE MATERIAUX</t>
  </si>
  <si>
    <t>528658362</t>
  </si>
  <si>
    <t>CHALLANS CERAMIQUES</t>
  </si>
  <si>
    <t>85300</t>
  </si>
  <si>
    <t>CHALLANS</t>
  </si>
  <si>
    <t>44380</t>
  </si>
  <si>
    <t>PORNICHET</t>
  </si>
  <si>
    <t>QUEGUINER MATERIAUX</t>
  </si>
  <si>
    <t>533744181</t>
  </si>
  <si>
    <t>LEADERMAT OUEST</t>
  </si>
  <si>
    <t>BP 17</t>
  </si>
  <si>
    <t>632920765</t>
  </si>
  <si>
    <t>AUBIN SA</t>
  </si>
  <si>
    <t>725750392</t>
  </si>
  <si>
    <t>LABE SARL</t>
  </si>
  <si>
    <t>BP 68</t>
  </si>
  <si>
    <t>733650634</t>
  </si>
  <si>
    <t>THOMAS MATERIAUX</t>
  </si>
  <si>
    <t>778115824</t>
  </si>
  <si>
    <t>BMSO</t>
  </si>
  <si>
    <t>33670</t>
  </si>
  <si>
    <t>CREON</t>
  </si>
  <si>
    <t>OLORON STE MARIE</t>
  </si>
  <si>
    <t>24290</t>
  </si>
  <si>
    <t>MONTIGNAC</t>
  </si>
  <si>
    <t>33360</t>
  </si>
  <si>
    <t>LATRESNE</t>
  </si>
  <si>
    <t>33370</t>
  </si>
  <si>
    <t>ARTIGUES PRES BORDEAUX</t>
  </si>
  <si>
    <t>33650</t>
  </si>
  <si>
    <t>MARTILLAC</t>
  </si>
  <si>
    <t>33300</t>
  </si>
  <si>
    <t>64200</t>
  </si>
  <si>
    <t>19360</t>
  </si>
  <si>
    <t>MALEMORT</t>
  </si>
  <si>
    <t>40600</t>
  </si>
  <si>
    <t>BISCARROSSE</t>
  </si>
  <si>
    <t>779777499</t>
  </si>
  <si>
    <t>DECOCERAM SAS</t>
  </si>
  <si>
    <t>62400</t>
  </si>
  <si>
    <t>BETHUNE</t>
  </si>
  <si>
    <t>59700</t>
  </si>
  <si>
    <t>MARCQ EN BAROEUL</t>
  </si>
  <si>
    <t>84130</t>
  </si>
  <si>
    <t>LE PONTET</t>
  </si>
  <si>
    <t>ZAC DE BELLE AIRE</t>
  </si>
  <si>
    <t>74380</t>
  </si>
  <si>
    <t>BONNE</t>
  </si>
  <si>
    <t>38500</t>
  </si>
  <si>
    <t>VOIRON</t>
  </si>
  <si>
    <t>59130</t>
  </si>
  <si>
    <t>LAMBERSART</t>
  </si>
  <si>
    <t>87220</t>
  </si>
  <si>
    <t>788531291</t>
  </si>
  <si>
    <t>78853129100029</t>
  </si>
  <si>
    <t>MATH AND STONES</t>
  </si>
  <si>
    <t>15 RUE DES FRARES LUMIERE</t>
  </si>
  <si>
    <t>78370</t>
  </si>
  <si>
    <t>PLAISIR</t>
  </si>
  <si>
    <t>792758336</t>
  </si>
  <si>
    <t>KERBOIS</t>
  </si>
  <si>
    <t>35590</t>
  </si>
  <si>
    <t>794456756</t>
  </si>
  <si>
    <t>AM BOIS ENERGIE CORSE</t>
  </si>
  <si>
    <t>795371418</t>
  </si>
  <si>
    <t>AUDISMAT</t>
  </si>
  <si>
    <t>798828869</t>
  </si>
  <si>
    <t>STONE PERFORMANCE LDA</t>
  </si>
  <si>
    <t>75001</t>
  </si>
  <si>
    <t>804182962</t>
  </si>
  <si>
    <t>80418296200014</t>
  </si>
  <si>
    <t>SECLIN PALETTES SERVICES</t>
  </si>
  <si>
    <t>ZA DE CARIHEM</t>
  </si>
  <si>
    <t>RUE SUFFREN</t>
  </si>
  <si>
    <t>807611520</t>
  </si>
  <si>
    <t>GCCO</t>
  </si>
  <si>
    <t>811398031</t>
  </si>
  <si>
    <t>DURRUTY BOIS</t>
  </si>
  <si>
    <t>64500</t>
  </si>
  <si>
    <t>812113470</t>
  </si>
  <si>
    <t>DISTRIBUTION AMENAGEMENT MATERIAUX</t>
  </si>
  <si>
    <t>SEE AZ FRANCE</t>
  </si>
  <si>
    <t>813865888</t>
  </si>
  <si>
    <t>SUD HABITAT</t>
  </si>
  <si>
    <t>20137</t>
  </si>
  <si>
    <t>PORTO VECCHIO</t>
  </si>
  <si>
    <t>817526197</t>
  </si>
  <si>
    <t>ACCES CLOTURES SARL</t>
  </si>
  <si>
    <t>30540</t>
  </si>
  <si>
    <t>MILHAUD</t>
  </si>
  <si>
    <t>822589107</t>
  </si>
  <si>
    <t>PHV MAT</t>
  </si>
  <si>
    <t>69850</t>
  </si>
  <si>
    <t>ST MARTIN EN HAUT</t>
  </si>
  <si>
    <t>85200</t>
  </si>
  <si>
    <t>FONTENAY LE COMTE</t>
  </si>
  <si>
    <t>RUE CLEMENT ADER</t>
  </si>
  <si>
    <t>85340</t>
  </si>
  <si>
    <t>OLONNE SUR MER</t>
  </si>
  <si>
    <t>53100</t>
  </si>
  <si>
    <t>508639853</t>
  </si>
  <si>
    <t>SALOLA SARL</t>
  </si>
  <si>
    <t>7022Z</t>
  </si>
  <si>
    <t>529130270</t>
  </si>
  <si>
    <t>OPARE SAS</t>
  </si>
  <si>
    <t>500213079</t>
  </si>
  <si>
    <t>D'HALLUIN DECORATION</t>
  </si>
  <si>
    <t>7410Z</t>
  </si>
  <si>
    <t>799152772</t>
  </si>
  <si>
    <t>MENUISERIE MULTI ENSEIGNE SAS</t>
  </si>
  <si>
    <t>RUE DIANE FOSSEY</t>
  </si>
  <si>
    <t>7490B</t>
  </si>
  <si>
    <t>393569447</t>
  </si>
  <si>
    <t>MODULOBASE</t>
  </si>
  <si>
    <t>7732Z</t>
  </si>
  <si>
    <t>450130166</t>
  </si>
  <si>
    <t>LA PALISSADE</t>
  </si>
  <si>
    <t>420744633</t>
  </si>
  <si>
    <t>SARL R.L.T.S.ROCHE LOC TRAVAUX SPECIAU</t>
  </si>
  <si>
    <t>LE JANIN</t>
  </si>
  <si>
    <t>38780</t>
  </si>
  <si>
    <t>ESTRABLIN</t>
  </si>
  <si>
    <t>302364211</t>
  </si>
  <si>
    <t>DMO</t>
  </si>
  <si>
    <t>29250</t>
  </si>
  <si>
    <t>8211Z</t>
  </si>
  <si>
    <t>35150</t>
  </si>
  <si>
    <t>29600</t>
  </si>
  <si>
    <t>29270</t>
  </si>
  <si>
    <t>CARHAIX PLOUGUER</t>
  </si>
  <si>
    <t>35120</t>
  </si>
  <si>
    <t>343279212</t>
  </si>
  <si>
    <t>MTP</t>
  </si>
  <si>
    <t>CASTRIES</t>
  </si>
  <si>
    <t>BP 25</t>
  </si>
  <si>
    <t>MONTREDON DES CORBIERES</t>
  </si>
  <si>
    <t>82000</t>
  </si>
  <si>
    <t>MONTAUBAN</t>
  </si>
  <si>
    <t>805258985</t>
  </si>
  <si>
    <t>BBC</t>
  </si>
  <si>
    <t>433119575</t>
  </si>
  <si>
    <t>ITAL GROUP INTERNATIONAL SARL</t>
  </si>
  <si>
    <t>RESIDENCE ERBAJOLO</t>
  </si>
  <si>
    <t>8299Z</t>
  </si>
  <si>
    <t>433710175</t>
  </si>
  <si>
    <t>MAT +</t>
  </si>
  <si>
    <t>RUE DE LA HAUTIERE</t>
  </si>
  <si>
    <t>BP 30</t>
  </si>
  <si>
    <t>L HERMITAGE</t>
  </si>
  <si>
    <t>319179693</t>
  </si>
  <si>
    <t>ARISTIDE BARREAU S</t>
  </si>
  <si>
    <t>85170</t>
  </si>
  <si>
    <t>LE POIRE SUR VIE</t>
  </si>
  <si>
    <t>388291155</t>
  </si>
  <si>
    <t>SAURY BORDEAUX</t>
  </si>
  <si>
    <t>419365861</t>
  </si>
  <si>
    <t>LES COMPTOIRS DU BOIS</t>
  </si>
  <si>
    <t>433594991</t>
  </si>
  <si>
    <t>AGIER LIONEL</t>
  </si>
  <si>
    <t>79400</t>
  </si>
  <si>
    <t>483890927</t>
  </si>
  <si>
    <t>BMS</t>
  </si>
  <si>
    <t>88480</t>
  </si>
  <si>
    <t>ETIVAL CLAIREFONTAINE</t>
  </si>
  <si>
    <t>489468165</t>
  </si>
  <si>
    <t>TOURAINE AGREGATS</t>
  </si>
  <si>
    <t>37260</t>
  </si>
  <si>
    <t>VILLEPERDUE</t>
  </si>
  <si>
    <t>501895460</t>
  </si>
  <si>
    <t>PRO DECO</t>
  </si>
  <si>
    <t>33112</t>
  </si>
  <si>
    <t>ST LAURENT MEDOC</t>
  </si>
  <si>
    <t>503415226</t>
  </si>
  <si>
    <t>CARRELAGES DELATTRE</t>
  </si>
  <si>
    <t>503837577</t>
  </si>
  <si>
    <t>ADJ FENETRES</t>
  </si>
  <si>
    <t>514232826</t>
  </si>
  <si>
    <t>TECHCOF</t>
  </si>
  <si>
    <t>75680032200130</t>
  </si>
  <si>
    <t>99 ROUTE DE BITCHE</t>
  </si>
  <si>
    <t>BP 175</t>
  </si>
  <si>
    <t>67506</t>
  </si>
  <si>
    <t>HAGUENAU CEDEX</t>
  </si>
  <si>
    <t>809084734</t>
  </si>
  <si>
    <t>PALETT OUEST</t>
  </si>
  <si>
    <t>APPARTEMENT 3</t>
  </si>
  <si>
    <t>334626363</t>
  </si>
  <si>
    <t>ARMOR TRANSFORMATION</t>
  </si>
  <si>
    <t>3102Z</t>
  </si>
  <si>
    <t>483213112</t>
  </si>
  <si>
    <t>2B HABITAT BATIMAN DICOBA SARL</t>
  </si>
  <si>
    <t>493446157</t>
  </si>
  <si>
    <t>AFP 56</t>
  </si>
  <si>
    <t>RUE LAVOISIER</t>
  </si>
  <si>
    <t>56530</t>
  </si>
  <si>
    <t>QUEVEN</t>
  </si>
  <si>
    <t>321057515</t>
  </si>
  <si>
    <t>RMC FERAUD SARL</t>
  </si>
  <si>
    <t>328580758</t>
  </si>
  <si>
    <t>ART DIFFUSION CPM MEGABAT</t>
  </si>
  <si>
    <t>PRINGY</t>
  </si>
  <si>
    <t>338673080</t>
  </si>
  <si>
    <t>BERI BAT</t>
  </si>
  <si>
    <t>BP 51</t>
  </si>
  <si>
    <t>2 RUE DUPERTHUIS</t>
  </si>
  <si>
    <t>ARGENTON SUR CREUSE</t>
  </si>
  <si>
    <t>339759235</t>
  </si>
  <si>
    <t>BIP SARL</t>
  </si>
  <si>
    <t>22 RUE ALEXANDRE PRACHAY</t>
  </si>
  <si>
    <t>ST OUEN L AUMONE</t>
  </si>
  <si>
    <t>347602716</t>
  </si>
  <si>
    <t>CDE</t>
  </si>
  <si>
    <t>367800398</t>
  </si>
  <si>
    <t>SEVA MATERIAUX</t>
  </si>
  <si>
    <t>57050</t>
  </si>
  <si>
    <t>388122210</t>
  </si>
  <si>
    <t>JODY BOIS SARL</t>
  </si>
  <si>
    <t>60730</t>
  </si>
  <si>
    <t>STE GENEVIEVE</t>
  </si>
  <si>
    <t>92100</t>
  </si>
  <si>
    <t>BOULOGNE BILLANCOURT</t>
  </si>
  <si>
    <t>399918432</t>
  </si>
  <si>
    <t>COMPTOIR DU PANNEAU</t>
  </si>
  <si>
    <t>411123151</t>
  </si>
  <si>
    <t>DPA SARL</t>
  </si>
  <si>
    <t>94150</t>
  </si>
  <si>
    <t>RUNGIS</t>
  </si>
  <si>
    <t>413394925</t>
  </si>
  <si>
    <t>CARVIN MATERIAUX</t>
  </si>
  <si>
    <t>17 ROUTE NATIONALE 39</t>
  </si>
  <si>
    <t>62127</t>
  </si>
  <si>
    <t>TINCQUES</t>
  </si>
  <si>
    <t>417625639</t>
  </si>
  <si>
    <t>ATLANTIC BOIS</t>
  </si>
  <si>
    <t>64 AVENUE DE NANTES</t>
  </si>
  <si>
    <t>79390</t>
  </si>
  <si>
    <t>LA FERRIERE EN PARTHENAY</t>
  </si>
  <si>
    <t>417956315</t>
  </si>
  <si>
    <t>TREFOREST</t>
  </si>
  <si>
    <t>420286445</t>
  </si>
  <si>
    <t>SOBEDA</t>
  </si>
  <si>
    <t>5 ALLEE DES PALOMBES</t>
  </si>
  <si>
    <t>33160</t>
  </si>
  <si>
    <t>ST AUBIN DE MEDOC</t>
  </si>
  <si>
    <t>430386276</t>
  </si>
  <si>
    <t>LPM</t>
  </si>
  <si>
    <t>437492499</t>
  </si>
  <si>
    <t>HOME MATERIAUX SAS</t>
  </si>
  <si>
    <t>52140</t>
  </si>
  <si>
    <t>MEUSE</t>
  </si>
  <si>
    <t>437678600</t>
  </si>
  <si>
    <t>LOGISTIQUE ISOLATION MATERIAUX</t>
  </si>
  <si>
    <t>31320</t>
  </si>
  <si>
    <t>CASTANET TOLOSAN</t>
  </si>
  <si>
    <t>BATI ORIENT IMPORT</t>
  </si>
  <si>
    <t>443017850</t>
  </si>
  <si>
    <t>453201469</t>
  </si>
  <si>
    <t>COPAB</t>
  </si>
  <si>
    <t>29520</t>
  </si>
  <si>
    <t>CHATEAUNEUF DU FAOU</t>
  </si>
  <si>
    <t>489145078</t>
  </si>
  <si>
    <t>WOODSTOCK</t>
  </si>
  <si>
    <t>45220</t>
  </si>
  <si>
    <t>314245622</t>
  </si>
  <si>
    <t>ROMA</t>
  </si>
  <si>
    <t>333964914</t>
  </si>
  <si>
    <t>COGEST INFO</t>
  </si>
  <si>
    <t>612680264</t>
  </si>
  <si>
    <t>GAMHER SARL</t>
  </si>
  <si>
    <t>308293836</t>
  </si>
  <si>
    <t>SURFACE</t>
  </si>
  <si>
    <t>93400</t>
  </si>
  <si>
    <t>ST OUEN</t>
  </si>
  <si>
    <t>4647Z</t>
  </si>
  <si>
    <t>302043187</t>
  </si>
  <si>
    <t>CDM PUYNESGE</t>
  </si>
  <si>
    <t>22 ROUTE DE CHAMVRES</t>
  </si>
  <si>
    <t>89300</t>
  </si>
  <si>
    <t>JOIGNY</t>
  </si>
  <si>
    <t>53810</t>
  </si>
  <si>
    <t>CHANGE</t>
  </si>
  <si>
    <t>304927767</t>
  </si>
  <si>
    <t>CCMIC SARL</t>
  </si>
  <si>
    <t>306650037</t>
  </si>
  <si>
    <t>XILIPAN</t>
  </si>
  <si>
    <t>BP 1156 PEYRENS</t>
  </si>
  <si>
    <t>11491</t>
  </si>
  <si>
    <t>CASTELNAUDARY CEDEX</t>
  </si>
  <si>
    <t>312110430</t>
  </si>
  <si>
    <t>COMIPA SARL</t>
  </si>
  <si>
    <t>1 AVENUE DES FRERES MONTGOLFIER</t>
  </si>
  <si>
    <t>312381833</t>
  </si>
  <si>
    <t>CHELET</t>
  </si>
  <si>
    <t>BP 65226</t>
  </si>
  <si>
    <t>314658345</t>
  </si>
  <si>
    <t>ARNAUD BOIS SARL</t>
  </si>
  <si>
    <t>2634 AVENUE DE MAURIN</t>
  </si>
  <si>
    <t>38180</t>
  </si>
  <si>
    <t>SEYSSINS</t>
  </si>
  <si>
    <t>74000</t>
  </si>
  <si>
    <t>ANNECY</t>
  </si>
  <si>
    <t>05100</t>
  </si>
  <si>
    <t>315412460</t>
  </si>
  <si>
    <t>ETS DELWARDE</t>
  </si>
  <si>
    <t>59300</t>
  </si>
  <si>
    <t>VALENCIENNES</t>
  </si>
  <si>
    <t>77250</t>
  </si>
  <si>
    <t>ECUELLES</t>
  </si>
  <si>
    <t>322538638</t>
  </si>
  <si>
    <t>DESPABOIS</t>
  </si>
  <si>
    <t>2 RUE MARC SEGUIN</t>
  </si>
  <si>
    <t>95190</t>
  </si>
  <si>
    <t>ST MALO</t>
  </si>
  <si>
    <t>QUAI CARRIET</t>
  </si>
  <si>
    <t>325743623</t>
  </si>
  <si>
    <t>BOIS CONTREPLAQUES INDUSTRIES</t>
  </si>
  <si>
    <t>2 RUE COLBERT</t>
  </si>
  <si>
    <t>326406071</t>
  </si>
  <si>
    <t>BATIBOIS</t>
  </si>
  <si>
    <t>BP 3</t>
  </si>
  <si>
    <t>169 AVENUE DE RODEZ</t>
  </si>
  <si>
    <t>74200</t>
  </si>
  <si>
    <t>73200</t>
  </si>
  <si>
    <t>ALBERTVILLE</t>
  </si>
  <si>
    <t>334729605</t>
  </si>
  <si>
    <t>BAUD GUY GEORGES</t>
  </si>
  <si>
    <t>74930</t>
  </si>
  <si>
    <t>341603413</t>
  </si>
  <si>
    <t>BOIS ESPACE SAS</t>
  </si>
  <si>
    <t>COLMAR</t>
  </si>
  <si>
    <t>93390</t>
  </si>
  <si>
    <t>CLICHY SOUS BOIS</t>
  </si>
  <si>
    <t>352405005</t>
  </si>
  <si>
    <t>MALERBA DIFFUSION</t>
  </si>
  <si>
    <t>377534201</t>
  </si>
  <si>
    <t>BATIXEL</t>
  </si>
  <si>
    <t>24000</t>
  </si>
  <si>
    <t>PERIGUEUX</t>
  </si>
  <si>
    <t>377752290</t>
  </si>
  <si>
    <t>BRUNET DEBAINES</t>
  </si>
  <si>
    <t>381701481</t>
  </si>
  <si>
    <t>GAUTIER MATERIAUX SARL</t>
  </si>
  <si>
    <t>ROUTE D ALBI</t>
  </si>
  <si>
    <t>81170</t>
  </si>
  <si>
    <t>CORDES SUR CIEL</t>
  </si>
  <si>
    <t>383293263</t>
  </si>
  <si>
    <t>TENDANCIEL DECOR</t>
  </si>
  <si>
    <t>ZONE INDUSTRIELLE TECHNI PARC</t>
  </si>
  <si>
    <t>91240</t>
  </si>
  <si>
    <t>ST MICHEL SUR ORGE</t>
  </si>
  <si>
    <t>388400533</t>
  </si>
  <si>
    <t>SABP</t>
  </si>
  <si>
    <t>389356049</t>
  </si>
  <si>
    <t>PIZZORNO</t>
  </si>
  <si>
    <t>02410</t>
  </si>
  <si>
    <t>ST GOBAIN</t>
  </si>
  <si>
    <t>389955758</t>
  </si>
  <si>
    <t>LES BOISSIERES DE SOLOGNE</t>
  </si>
  <si>
    <t>69300</t>
  </si>
  <si>
    <t>CALUIRE ET CUIRE</t>
  </si>
  <si>
    <t>41 QUAI DU ROI</t>
  </si>
  <si>
    <t>391674975</t>
  </si>
  <si>
    <t>BOTRA</t>
  </si>
  <si>
    <t>47 RUE DE L ABYME</t>
  </si>
  <si>
    <t>77700</t>
  </si>
  <si>
    <t>MAGNY LE HONGRE</t>
  </si>
  <si>
    <t>94430</t>
  </si>
  <si>
    <t>CHENNEVIERES SUR MARNE</t>
  </si>
  <si>
    <t>393377940</t>
  </si>
  <si>
    <t>SEFOR</t>
  </si>
  <si>
    <t>393962329</t>
  </si>
  <si>
    <t>FINN EST SARL</t>
  </si>
  <si>
    <t>ZA LE BAS DE LA CHAUX</t>
  </si>
  <si>
    <t>25500</t>
  </si>
  <si>
    <t>LE BELIEU</t>
  </si>
  <si>
    <t>398000281</t>
  </si>
  <si>
    <t>TROPICA BOIS</t>
  </si>
  <si>
    <t>403243660</t>
  </si>
  <si>
    <t>CALAD BOIS</t>
  </si>
  <si>
    <t>404069171</t>
  </si>
  <si>
    <t>CARESTIA SA</t>
  </si>
  <si>
    <t>78490</t>
  </si>
  <si>
    <t>MERE</t>
  </si>
  <si>
    <t>408773687</t>
  </si>
  <si>
    <t>CAENNAISE DES BOIS</t>
  </si>
  <si>
    <t>14550</t>
  </si>
  <si>
    <t>BLAINVILLE SUR ORNE</t>
  </si>
  <si>
    <t>408784452</t>
  </si>
  <si>
    <t>BC ENCADREMENTS</t>
  </si>
  <si>
    <t>410505994</t>
  </si>
  <si>
    <t>CALIDECO SAS</t>
  </si>
  <si>
    <t>ST MEDARD EN JALLES</t>
  </si>
  <si>
    <t>410670798</t>
  </si>
  <si>
    <t>SUNDGAU MBJ DIFFUSION</t>
  </si>
  <si>
    <t>68780</t>
  </si>
  <si>
    <t>SOPPE LE BAS</t>
  </si>
  <si>
    <t>411549165</t>
  </si>
  <si>
    <t>TOUTES LES PORTES SARL</t>
  </si>
  <si>
    <t>9 RUE JEAN ZAY</t>
  </si>
  <si>
    <t>ST PRIEST</t>
  </si>
  <si>
    <t>415298561</t>
  </si>
  <si>
    <t>VIEU (NEGOCE BOIS ET DERIVES)</t>
  </si>
  <si>
    <t>81300</t>
  </si>
  <si>
    <t>GRAULHET</t>
  </si>
  <si>
    <t>419095633</t>
  </si>
  <si>
    <t>MENTRICA SARL</t>
  </si>
  <si>
    <t>419313986</t>
  </si>
  <si>
    <t>PANNEAUX VIDAL</t>
  </si>
  <si>
    <t>93230</t>
  </si>
  <si>
    <t>ROMAINVILLE</t>
  </si>
  <si>
    <t>420889933</t>
  </si>
  <si>
    <t>PALETTES FRANCHE COMTE SARL</t>
  </si>
  <si>
    <t>421239591</t>
  </si>
  <si>
    <t>WOOD YROUX SARL</t>
  </si>
  <si>
    <t>421365099</t>
  </si>
  <si>
    <t>PARQUETS 2000</t>
  </si>
  <si>
    <t>424045888</t>
  </si>
  <si>
    <t>LABEL MENUISERIES SARL</t>
  </si>
  <si>
    <t>424832459</t>
  </si>
  <si>
    <t>EURO B SARL</t>
  </si>
  <si>
    <t>33150</t>
  </si>
  <si>
    <t>CENON</t>
  </si>
  <si>
    <t>428882922</t>
  </si>
  <si>
    <t>CASH DISCOUNT MENUISERIE</t>
  </si>
  <si>
    <t>31270</t>
  </si>
  <si>
    <t>CUGNAUX</t>
  </si>
  <si>
    <t>429360332</t>
  </si>
  <si>
    <t>ADOUR FORET SERVICES</t>
  </si>
  <si>
    <t>430336693</t>
  </si>
  <si>
    <t>LBI LEPINOIS BOIS INDUSTRIE</t>
  </si>
  <si>
    <t>431704402</t>
  </si>
  <si>
    <t>ARMAGNAC BOIS SARL</t>
  </si>
  <si>
    <t>32170</t>
  </si>
  <si>
    <t>432285419</t>
  </si>
  <si>
    <t>LE CORMORAN BOIS</t>
  </si>
  <si>
    <t>50480</t>
  </si>
  <si>
    <t>RUE DENIS PAPIN</t>
  </si>
  <si>
    <t>72230</t>
  </si>
  <si>
    <t>438381345</t>
  </si>
  <si>
    <t>KONINKLIJKE BOOGAERDT BV</t>
  </si>
  <si>
    <t>DRUMETTAZ CLARAFOND</t>
  </si>
  <si>
    <t>439337064</t>
  </si>
  <si>
    <t>MARECHAUX</t>
  </si>
  <si>
    <t>440665172</t>
  </si>
  <si>
    <t>MENEBOO BOIS</t>
  </si>
  <si>
    <t>62217</t>
  </si>
  <si>
    <t>BEAURAINS</t>
  </si>
  <si>
    <t>442949392</t>
  </si>
  <si>
    <t>ART BOIS UMB</t>
  </si>
  <si>
    <t>LIEU DIT L HIPPODROME</t>
  </si>
  <si>
    <t>64520</t>
  </si>
  <si>
    <t>CAME</t>
  </si>
  <si>
    <t>445034242</t>
  </si>
  <si>
    <t>NORD PAL PLAST</t>
  </si>
  <si>
    <t>447531518</t>
  </si>
  <si>
    <t>APPRO BOIS SERVICE</t>
  </si>
  <si>
    <t>448806984</t>
  </si>
  <si>
    <t>LES BOIS DU PAYS</t>
  </si>
  <si>
    <t>478920820</t>
  </si>
  <si>
    <t>BPJ DISTRIBUTION</t>
  </si>
  <si>
    <t>482940962</t>
  </si>
  <si>
    <t>ESPACE BOIS</t>
  </si>
  <si>
    <t>489041509</t>
  </si>
  <si>
    <t>GARONNE BOIS</t>
  </si>
  <si>
    <t>CHEMIN DE LA GARE</t>
  </si>
  <si>
    <t>82170</t>
  </si>
  <si>
    <t>GRISOLLES</t>
  </si>
  <si>
    <t>489268433</t>
  </si>
  <si>
    <t>FIBRE PREMIUM FIBRE LORRAINE</t>
  </si>
  <si>
    <t>571720127</t>
  </si>
  <si>
    <t>DACHER SA</t>
  </si>
  <si>
    <t>212 AVENUE DE LA DEFENSE PASSIVE</t>
  </si>
  <si>
    <t>80136</t>
  </si>
  <si>
    <t>RIVERY</t>
  </si>
  <si>
    <t>615820644</t>
  </si>
  <si>
    <t>MORRISSON</t>
  </si>
  <si>
    <t>655781110</t>
  </si>
  <si>
    <t>CLEMENT SA</t>
  </si>
  <si>
    <t>702720772</t>
  </si>
  <si>
    <t>BOUNEY</t>
  </si>
  <si>
    <t>BP 332</t>
  </si>
  <si>
    <t>64603</t>
  </si>
  <si>
    <t>ANGLET CEDEX</t>
  </si>
  <si>
    <t>727320012</t>
  </si>
  <si>
    <t>ROGER CLEAU SAS</t>
  </si>
  <si>
    <t>ZA LA TUILERIE</t>
  </si>
  <si>
    <t>DRACY LE FORT</t>
  </si>
  <si>
    <t>BALAN</t>
  </si>
  <si>
    <t>08170</t>
  </si>
  <si>
    <t>HAYBES</t>
  </si>
  <si>
    <t>859800146</t>
  </si>
  <si>
    <t>BOURGOIN BOIS</t>
  </si>
  <si>
    <t>BP 16</t>
  </si>
  <si>
    <t>RUE DES COTEAUX</t>
  </si>
  <si>
    <t>44430</t>
  </si>
  <si>
    <t>LE LOROUX BOTTEREAU</t>
  </si>
  <si>
    <t>867801409</t>
  </si>
  <si>
    <t>ETIENNE BESNIER ET CIE</t>
  </si>
  <si>
    <t>965506777</t>
  </si>
  <si>
    <t>JEAN CORNE ET CIE</t>
  </si>
  <si>
    <t>41 RUE ROGER SALENGRO</t>
  </si>
  <si>
    <t>35510</t>
  </si>
  <si>
    <t>CESSON SEVIGNE</t>
  </si>
  <si>
    <t>1 RUE PAUL CEZANNE</t>
  </si>
  <si>
    <t>BP 20</t>
  </si>
  <si>
    <t>91421</t>
  </si>
  <si>
    <t>MORANGIS CEDEX</t>
  </si>
  <si>
    <t>045480043</t>
  </si>
  <si>
    <t>SABALOT ET MONTOULIEU SARL</t>
  </si>
  <si>
    <t>AVENUE ARISTIDE BRIAND</t>
  </si>
  <si>
    <t>64260</t>
  </si>
  <si>
    <t>LOUVIE JUZON</t>
  </si>
  <si>
    <t>64130</t>
  </si>
  <si>
    <t>38160</t>
  </si>
  <si>
    <t>01200</t>
  </si>
  <si>
    <t>ST MARTIN D HERES</t>
  </si>
  <si>
    <t>38110</t>
  </si>
  <si>
    <t>74330</t>
  </si>
  <si>
    <t>SILLINGY</t>
  </si>
  <si>
    <t>38430</t>
  </si>
  <si>
    <t>LIEU DIT LA PLAINE</t>
  </si>
  <si>
    <t>01800</t>
  </si>
  <si>
    <t>MEXIMIEUX</t>
  </si>
  <si>
    <t>MARGENCEL</t>
  </si>
  <si>
    <t>VILLE LA GRAND</t>
  </si>
  <si>
    <t>01630</t>
  </si>
  <si>
    <t>ST GENIS POUILLY</t>
  </si>
  <si>
    <t>69960</t>
  </si>
  <si>
    <t>CORBAS</t>
  </si>
  <si>
    <t>ST ETIENNE DE ST GEOIRS</t>
  </si>
  <si>
    <t>38070</t>
  </si>
  <si>
    <t>THONON LES BAINS</t>
  </si>
  <si>
    <t>ST ETIENNE DU ROUVRAY</t>
  </si>
  <si>
    <t>13 RUE GERMAINE TAILLEFERRE</t>
  </si>
  <si>
    <t>31130</t>
  </si>
  <si>
    <t>BALMA</t>
  </si>
  <si>
    <t>797585320</t>
  </si>
  <si>
    <t>79758532000014</t>
  </si>
  <si>
    <t>CJM GROUPE</t>
  </si>
  <si>
    <t>22 RUE DU CIMETIERE</t>
  </si>
  <si>
    <t>GOXWILLER</t>
  </si>
  <si>
    <t>34740</t>
  </si>
  <si>
    <t>VENDARGUES</t>
  </si>
  <si>
    <t>060801099</t>
  </si>
  <si>
    <t>ROGER TONETTI</t>
  </si>
  <si>
    <t>070501044</t>
  </si>
  <si>
    <t>THIEVENAZ FRERES</t>
  </si>
  <si>
    <t>46 AVENUE JEAN JAURES</t>
  </si>
  <si>
    <t>BEAUREPAIRE</t>
  </si>
  <si>
    <t>300038015</t>
  </si>
  <si>
    <t>TERRAL GEDIMAT</t>
  </si>
  <si>
    <t>81230</t>
  </si>
  <si>
    <t>LACAUNE</t>
  </si>
  <si>
    <t>300398955</t>
  </si>
  <si>
    <t>SABLEMAT</t>
  </si>
  <si>
    <t>57300</t>
  </si>
  <si>
    <t>57860</t>
  </si>
  <si>
    <t>MONTOIS LA MONTAGNE</t>
  </si>
  <si>
    <t>300427382</t>
  </si>
  <si>
    <t>30132</t>
  </si>
  <si>
    <t>CAISSARGUES</t>
  </si>
  <si>
    <t>301073904</t>
  </si>
  <si>
    <t>DOURLENS GALBRUN SARL</t>
  </si>
  <si>
    <t>59190</t>
  </si>
  <si>
    <t>HAZEBROUCK</t>
  </si>
  <si>
    <t>JEAN CARBONEL</t>
  </si>
  <si>
    <t>301295044</t>
  </si>
  <si>
    <t>JEAN CARBONEL ETS</t>
  </si>
  <si>
    <t>24660</t>
  </si>
  <si>
    <t>COULOUNIEIX CHAMIERS</t>
  </si>
  <si>
    <t>301549648</t>
  </si>
  <si>
    <t>PROVENCE MATERIAUX</t>
  </si>
  <si>
    <t>301985693</t>
  </si>
  <si>
    <t>GROUPE FRANCOIS HOLDING</t>
  </si>
  <si>
    <t>BP 7</t>
  </si>
  <si>
    <t>109 AVENUE DE RODEZ</t>
  </si>
  <si>
    <t>56400</t>
  </si>
  <si>
    <t>22130</t>
  </si>
  <si>
    <t>22400</t>
  </si>
  <si>
    <t>22500</t>
  </si>
  <si>
    <t>PAIMPOL</t>
  </si>
  <si>
    <t>LA GARE</t>
  </si>
  <si>
    <t>22200</t>
  </si>
  <si>
    <t>PLOUISY</t>
  </si>
  <si>
    <t>35300</t>
  </si>
  <si>
    <t>FOUGERES</t>
  </si>
  <si>
    <t>35520</t>
  </si>
  <si>
    <t>ST JACQUES DE LA LANDE</t>
  </si>
  <si>
    <t>LIEU DIT SAINT LEONARD</t>
  </si>
  <si>
    <t>56450</t>
  </si>
  <si>
    <t>THEIX</t>
  </si>
  <si>
    <t>29100</t>
  </si>
  <si>
    <t>DOUARNENEZ</t>
  </si>
  <si>
    <t>303613970</t>
  </si>
  <si>
    <t>PROMAT</t>
  </si>
  <si>
    <t>303767115</t>
  </si>
  <si>
    <t>EURO CERAM</t>
  </si>
  <si>
    <t>81380</t>
  </si>
  <si>
    <t>LESCURE D ALBIGEOIS</t>
  </si>
  <si>
    <t>303859003</t>
  </si>
  <si>
    <t>BRAND PERE ET FILS</t>
  </si>
  <si>
    <t>16 RUE DE SONDENANS</t>
  </si>
  <si>
    <t>70230</t>
  </si>
  <si>
    <t>MONTBOZON</t>
  </si>
  <si>
    <t>303969026</t>
  </si>
  <si>
    <t>DENARIE MATERIAUX  ROBERT FILS ETS</t>
  </si>
  <si>
    <t>LA ROCHE SUR FORON</t>
  </si>
  <si>
    <t>304179203</t>
  </si>
  <si>
    <t>BOUTE YVES SAS</t>
  </si>
  <si>
    <t>42100</t>
  </si>
  <si>
    <t>304440084</t>
  </si>
  <si>
    <t>TORCHIO ET CIE SAS</t>
  </si>
  <si>
    <t>RUE DU PONT</t>
  </si>
  <si>
    <t>50500</t>
  </si>
  <si>
    <t>ST HILAIRE PETITVILLE</t>
  </si>
  <si>
    <t>304839616</t>
  </si>
  <si>
    <t>AVENIR AGRICOLE</t>
  </si>
  <si>
    <t>305081408</t>
  </si>
  <si>
    <t>BRUNEL FRERES</t>
  </si>
  <si>
    <t>BP 116</t>
  </si>
  <si>
    <t>34400</t>
  </si>
  <si>
    <t>LUNEL</t>
  </si>
  <si>
    <t>34402</t>
  </si>
  <si>
    <t>LUNEL CEDEX</t>
  </si>
  <si>
    <t>305363095</t>
  </si>
  <si>
    <t>BIGMAT - ETS FRANCIOLI</t>
  </si>
  <si>
    <t>74250</t>
  </si>
  <si>
    <t>FILLINGES</t>
  </si>
  <si>
    <t>305443608</t>
  </si>
  <si>
    <t>LEFEBVRE MATERIAUX</t>
  </si>
  <si>
    <t>BP 6</t>
  </si>
  <si>
    <t>76950</t>
  </si>
  <si>
    <t>LES GRANDES VENTES</t>
  </si>
  <si>
    <t>305463267</t>
  </si>
  <si>
    <t>PIERRE ATHENOUX ETS</t>
  </si>
  <si>
    <t>30300</t>
  </si>
  <si>
    <t>305550279</t>
  </si>
  <si>
    <t>NOUVEAUX DOCKS SA</t>
  </si>
  <si>
    <t>BP 92</t>
  </si>
  <si>
    <t>THAON LES VOSGES CEDEX</t>
  </si>
  <si>
    <t>88260</t>
  </si>
  <si>
    <t>305720369</t>
  </si>
  <si>
    <t>CMC CORBIER PERE ET FILS</t>
  </si>
  <si>
    <t>306425901</t>
  </si>
  <si>
    <t>BONNEFOY PASCAL</t>
  </si>
  <si>
    <t>306865478</t>
  </si>
  <si>
    <t>CAMOIN PAULE SARL</t>
  </si>
  <si>
    <t>83270</t>
  </si>
  <si>
    <t>ST CYR SUR MER</t>
  </si>
  <si>
    <t>92300</t>
  </si>
  <si>
    <t>LEVALLOIS PERRET</t>
  </si>
  <si>
    <t>309306728</t>
  </si>
  <si>
    <t>PEDRAZZINI</t>
  </si>
  <si>
    <t>4 RUE DU PRE DES AULNES</t>
  </si>
  <si>
    <t>309662328</t>
  </si>
  <si>
    <t>MATERIAUX NORD BLAYAIS</t>
  </si>
  <si>
    <t>17150</t>
  </si>
  <si>
    <t>MIRAMBEAU</t>
  </si>
  <si>
    <t>310458591</t>
  </si>
  <si>
    <t>LE HOLLOCO L'ISLE ADAM</t>
  </si>
  <si>
    <t>310785175</t>
  </si>
  <si>
    <t>COEUGNET ETABLISSEMENT SARL</t>
  </si>
  <si>
    <t>310785811</t>
  </si>
  <si>
    <t>BRACHOT HERMANT SAS</t>
  </si>
  <si>
    <t>27310</t>
  </si>
  <si>
    <t>27170</t>
  </si>
  <si>
    <t>BEAUMONT LE ROGER</t>
  </si>
  <si>
    <t>27190</t>
  </si>
  <si>
    <t>27140</t>
  </si>
  <si>
    <t>GISORS</t>
  </si>
  <si>
    <t>27930</t>
  </si>
  <si>
    <t>76220</t>
  </si>
  <si>
    <t>GOURNAY EN BRAY</t>
  </si>
  <si>
    <t>MAROMME</t>
  </si>
  <si>
    <t>14220</t>
  </si>
  <si>
    <t>CHERBOURG EN COTENTIN</t>
  </si>
  <si>
    <t>61200</t>
  </si>
  <si>
    <t>ARGENTAN</t>
  </si>
  <si>
    <t>50160</t>
  </si>
  <si>
    <t>27110</t>
  </si>
  <si>
    <t>ST LO</t>
  </si>
  <si>
    <t>ZONE INDUSTRIELLE 1</t>
  </si>
  <si>
    <t>311732887</t>
  </si>
  <si>
    <t>CARMAT</t>
  </si>
  <si>
    <t>LUDRES</t>
  </si>
  <si>
    <t>312178288</t>
  </si>
  <si>
    <t>ALUMINIUM BLANC INTERNATIONAL</t>
  </si>
  <si>
    <t>92210</t>
  </si>
  <si>
    <t>ST CLOUD</t>
  </si>
  <si>
    <t>312197122</t>
  </si>
  <si>
    <t>BARY MATERIAUX</t>
  </si>
  <si>
    <t>312326861</t>
  </si>
  <si>
    <t>MARBREK SA</t>
  </si>
  <si>
    <t>312395411</t>
  </si>
  <si>
    <t>MAP SARL</t>
  </si>
  <si>
    <t>36 RUE DE LA REGALE</t>
  </si>
  <si>
    <t>77181</t>
  </si>
  <si>
    <t>COURTRY</t>
  </si>
  <si>
    <t>313042632</t>
  </si>
  <si>
    <t>COMMERCON ETS</t>
  </si>
  <si>
    <t>ROUTE DE CRAMANS</t>
  </si>
  <si>
    <t>39330</t>
  </si>
  <si>
    <t>MOUCHARD</t>
  </si>
  <si>
    <t>314036922</t>
  </si>
  <si>
    <t>SAINT PAULIENNE DE GESTION</t>
  </si>
  <si>
    <t>30340</t>
  </si>
  <si>
    <t>314187659</t>
  </si>
  <si>
    <t>ASTRUC MATERIAUX SARL</t>
  </si>
  <si>
    <t>34800</t>
  </si>
  <si>
    <t>CLERMONT L HERAULT</t>
  </si>
  <si>
    <t>314421058</t>
  </si>
  <si>
    <t>SARDO MATERIAUX</t>
  </si>
  <si>
    <t>314900457</t>
  </si>
  <si>
    <t>GUILLEMETEAU BATILAND</t>
  </si>
  <si>
    <t>16170</t>
  </si>
  <si>
    <t>ROUILLAC</t>
  </si>
  <si>
    <t>315129338</t>
  </si>
  <si>
    <t>SOCIETE DE PEINTURES CORSE</t>
  </si>
  <si>
    <t>315292557</t>
  </si>
  <si>
    <t>LARROQUE SAS</t>
  </si>
  <si>
    <t>315795013</t>
  </si>
  <si>
    <t>MON DESIR MATERIAUX SARL</t>
  </si>
  <si>
    <t>316317221</t>
  </si>
  <si>
    <t>ISANOR</t>
  </si>
  <si>
    <t>59770</t>
  </si>
  <si>
    <t>MARLY</t>
  </si>
  <si>
    <t>316591783</t>
  </si>
  <si>
    <t>SCHELFHOUT SA</t>
  </si>
  <si>
    <t>RUE DE L ABBE LEMIRE</t>
  </si>
  <si>
    <t>59250</t>
  </si>
  <si>
    <t>HALLUIN</t>
  </si>
  <si>
    <t>35550</t>
  </si>
  <si>
    <t>35140</t>
  </si>
  <si>
    <t>ST AUBIN DU CORMIER</t>
  </si>
  <si>
    <t>316831478</t>
  </si>
  <si>
    <t>CAUVY MATERIAUX POINTMAT</t>
  </si>
  <si>
    <t>34600</t>
  </si>
  <si>
    <t>BEDARIEUX</t>
  </si>
  <si>
    <t>33185</t>
  </si>
  <si>
    <t>LE HAILLAN</t>
  </si>
  <si>
    <t>33390</t>
  </si>
  <si>
    <t>318293073</t>
  </si>
  <si>
    <t>BALAGNE MATERIAUX SA</t>
  </si>
  <si>
    <t>20220</t>
  </si>
  <si>
    <t>L ILE ROUSSE</t>
  </si>
  <si>
    <t>318545555</t>
  </si>
  <si>
    <t>GIRARDON EST</t>
  </si>
  <si>
    <t>319032819</t>
  </si>
  <si>
    <t>LA MAISON DE L'ETANCHEUR 33</t>
  </si>
  <si>
    <t>ST DENIS</t>
  </si>
  <si>
    <t>93000</t>
  </si>
  <si>
    <t>BOBIGNY</t>
  </si>
  <si>
    <t>319835286</t>
  </si>
  <si>
    <t>GEDIMAT MANEN</t>
  </si>
  <si>
    <t>48400</t>
  </si>
  <si>
    <t>FLORAC</t>
  </si>
  <si>
    <t>320509268</t>
  </si>
  <si>
    <t>CORCOY SA</t>
  </si>
  <si>
    <t>66160</t>
  </si>
  <si>
    <t>LE BOULOU</t>
  </si>
  <si>
    <t>ST CYPRIEN</t>
  </si>
  <si>
    <t>320598113</t>
  </si>
  <si>
    <t>DISCOUNT CARRELAGES</t>
  </si>
  <si>
    <t>57155</t>
  </si>
  <si>
    <t>320977887</t>
  </si>
  <si>
    <t>CIFFREO BONA SALERNES</t>
  </si>
  <si>
    <t>83520</t>
  </si>
  <si>
    <t>ROQUEBRUNE SUR ARGENS</t>
  </si>
  <si>
    <t>83550</t>
  </si>
  <si>
    <t>VIDAUBAN</t>
  </si>
  <si>
    <t>02260</t>
  </si>
  <si>
    <t>LA CAPELLE</t>
  </si>
  <si>
    <t>321674962</t>
  </si>
  <si>
    <t>SAUVIGNET DUMAS</t>
  </si>
  <si>
    <t>42520</t>
  </si>
  <si>
    <t>MACLAS</t>
  </si>
  <si>
    <t>322068065</t>
  </si>
  <si>
    <t>BATI GRES</t>
  </si>
  <si>
    <t>92420</t>
  </si>
  <si>
    <t>VAUCRESSON</t>
  </si>
  <si>
    <t>322203043</t>
  </si>
  <si>
    <t>EURO CARRELAGE SARL</t>
  </si>
  <si>
    <t>24540</t>
  </si>
  <si>
    <t>MONPAZIER</t>
  </si>
  <si>
    <t>GUIBOUT MATERIAUX</t>
  </si>
  <si>
    <t>322250366</t>
  </si>
  <si>
    <t>SAMAC SAS</t>
  </si>
  <si>
    <t>61400</t>
  </si>
  <si>
    <t>88120</t>
  </si>
  <si>
    <t>04100</t>
  </si>
  <si>
    <t>MANOSQUE</t>
  </si>
  <si>
    <t>13600</t>
  </si>
  <si>
    <t>LA CIOTAT</t>
  </si>
  <si>
    <t>AIX EN PROVENCE CEDEX 3</t>
  </si>
  <si>
    <t>324415678</t>
  </si>
  <si>
    <t>MATERIAUX MARRE</t>
  </si>
  <si>
    <t>11500</t>
  </si>
  <si>
    <t>QUILLAN</t>
  </si>
  <si>
    <t>324520550</t>
  </si>
  <si>
    <t>CERAM IMPEX SARL</t>
  </si>
  <si>
    <t>CARREFOUR STE ANNE</t>
  </si>
  <si>
    <t>ROUTE DE CARPENTRAS</t>
  </si>
  <si>
    <t>84700</t>
  </si>
  <si>
    <t>SORGUES</t>
  </si>
  <si>
    <t>324578889</t>
  </si>
  <si>
    <t>327657300</t>
  </si>
  <si>
    <t>MATERIAUX ROUSSEL SA</t>
  </si>
  <si>
    <t>327676227</t>
  </si>
  <si>
    <t>ERAL MATERIAUX</t>
  </si>
  <si>
    <t>328478193</t>
  </si>
  <si>
    <t>PONTIF ET CARIOU SA</t>
  </si>
  <si>
    <t>76580</t>
  </si>
  <si>
    <t>LE TRAIT</t>
  </si>
  <si>
    <t>328601612</t>
  </si>
  <si>
    <t>ESPACE ISOLATION</t>
  </si>
  <si>
    <t>329926463</t>
  </si>
  <si>
    <t>CERAMIC 84 SARL</t>
  </si>
  <si>
    <t>330082975</t>
  </si>
  <si>
    <t>PAUL SAS</t>
  </si>
  <si>
    <t>24800</t>
  </si>
  <si>
    <t>THIVIERS</t>
  </si>
  <si>
    <t>24300</t>
  </si>
  <si>
    <t>330129651</t>
  </si>
  <si>
    <t>KOPEC</t>
  </si>
  <si>
    <t>DAVEZIEUX</t>
  </si>
  <si>
    <t>331595389</t>
  </si>
  <si>
    <t>RCB DES CARRELAGES BEC</t>
  </si>
  <si>
    <t>34170</t>
  </si>
  <si>
    <t>CASTELNAU LE LEZ</t>
  </si>
  <si>
    <t>332292796</t>
  </si>
  <si>
    <t>333004703</t>
  </si>
  <si>
    <t>BIGMAT DUPONT MATERIAUX</t>
  </si>
  <si>
    <t>33290</t>
  </si>
  <si>
    <t>LE PIAN MEDOC</t>
  </si>
  <si>
    <t>333204527</t>
  </si>
  <si>
    <t>GAZIELLO SARL</t>
  </si>
  <si>
    <t>CALLIAN</t>
  </si>
  <si>
    <t>333255412</t>
  </si>
  <si>
    <t>TECHNIMAT</t>
  </si>
  <si>
    <t>CHEMIN DE LA TOUVIERE</t>
  </si>
  <si>
    <t>38580</t>
  </si>
  <si>
    <t>ALLEVARD</t>
  </si>
  <si>
    <t>333811685</t>
  </si>
  <si>
    <t>FOREZ MAT</t>
  </si>
  <si>
    <t>43120</t>
  </si>
  <si>
    <t>333939502</t>
  </si>
  <si>
    <t>BRICOMAT GRAVELINOIS SA</t>
  </si>
  <si>
    <t>334532827</t>
  </si>
  <si>
    <t>GESTAS ET FILS</t>
  </si>
  <si>
    <t>334818812</t>
  </si>
  <si>
    <t>ECO MAT SARL</t>
  </si>
  <si>
    <t>335133138</t>
  </si>
  <si>
    <t>SANICAL</t>
  </si>
  <si>
    <t>335145876</t>
  </si>
  <si>
    <t>LA SAMEX</t>
  </si>
  <si>
    <t>32 AVENUE DE LA PETITE SUISSE</t>
  </si>
  <si>
    <t>13012</t>
  </si>
  <si>
    <t>335308789</t>
  </si>
  <si>
    <t>MASTERCERAM</t>
  </si>
  <si>
    <t>13300</t>
  </si>
  <si>
    <t>SALON DE PROVENCE</t>
  </si>
  <si>
    <t>337586192</t>
  </si>
  <si>
    <t>MOIZARD ENVIRONNEMENT</t>
  </si>
  <si>
    <t>613 RUE DE LA BERGERESSE</t>
  </si>
  <si>
    <t>45160</t>
  </si>
  <si>
    <t>OLIVET</t>
  </si>
  <si>
    <t>BRESSUIRE CEDEX</t>
  </si>
  <si>
    <t>BP 11</t>
  </si>
  <si>
    <t>33530</t>
  </si>
  <si>
    <t>17600</t>
  </si>
  <si>
    <t>MEDIS</t>
  </si>
  <si>
    <t>ROUTE NATIONALE</t>
  </si>
  <si>
    <t>17310</t>
  </si>
  <si>
    <t>ST PIERRE D OLERON</t>
  </si>
  <si>
    <t>ROUTE DE LIMOGES</t>
  </si>
  <si>
    <t>24750</t>
  </si>
  <si>
    <t>85500</t>
  </si>
  <si>
    <t>LES HERBIERS</t>
  </si>
  <si>
    <t>ROUTE DE NANTES</t>
  </si>
  <si>
    <t>24200</t>
  </si>
  <si>
    <t>SARLAT LA CANEDA</t>
  </si>
  <si>
    <t>44310</t>
  </si>
  <si>
    <t>85260</t>
  </si>
  <si>
    <t>L HERBERGEMENT</t>
  </si>
  <si>
    <t>337689707</t>
  </si>
  <si>
    <t>SOREDIPE</t>
  </si>
  <si>
    <t>3 RUE JACQUELINE AURIOL</t>
  </si>
  <si>
    <t>338074321</t>
  </si>
  <si>
    <t>GUISLAIN ETS</t>
  </si>
  <si>
    <t>4 RUE DU 11 NOVEMBRE</t>
  </si>
  <si>
    <t>59161</t>
  </si>
  <si>
    <t>ESCAUDOEUVRES</t>
  </si>
  <si>
    <t>339105553</t>
  </si>
  <si>
    <t>SAINT GOBAIN DISTRIB BATIMENT FRANCE</t>
  </si>
  <si>
    <t>68470</t>
  </si>
  <si>
    <t>FELLERING</t>
  </si>
  <si>
    <t>BELFORT CEDEX</t>
  </si>
  <si>
    <t>70200</t>
  </si>
  <si>
    <t>LURE</t>
  </si>
  <si>
    <t>20 RUE DE SOISSONS</t>
  </si>
  <si>
    <t>339345654</t>
  </si>
  <si>
    <t>DISTRIVRAC</t>
  </si>
  <si>
    <t>13540</t>
  </si>
  <si>
    <t>PUYRICARD</t>
  </si>
  <si>
    <t>13120</t>
  </si>
  <si>
    <t>GARDANNE</t>
  </si>
  <si>
    <t>ROUTE D AIX</t>
  </si>
  <si>
    <t>44119</t>
  </si>
  <si>
    <t>TREILLIERES</t>
  </si>
  <si>
    <t>340045517</t>
  </si>
  <si>
    <t>THONNELIER MICHEL SA</t>
  </si>
  <si>
    <t>17 RUE DE LA BATTERIE</t>
  </si>
  <si>
    <t>GEMAINGOUTTE</t>
  </si>
  <si>
    <t>340574888</t>
  </si>
  <si>
    <t>DIMABOIS SARL</t>
  </si>
  <si>
    <t>342823077</t>
  </si>
  <si>
    <t>CLUZEL</t>
  </si>
  <si>
    <t>BP 13</t>
  </si>
  <si>
    <t>RUE DU PONT BASCULE</t>
  </si>
  <si>
    <t>PLAISANCE DU TOUCH</t>
  </si>
  <si>
    <t>343388369</t>
  </si>
  <si>
    <t>BATIMAT 2000</t>
  </si>
  <si>
    <t>1195 AVENUE DU LAS</t>
  </si>
  <si>
    <t>ST JEAN D ILLAC</t>
  </si>
  <si>
    <t>343397667</t>
  </si>
  <si>
    <t>BAUDRY</t>
  </si>
  <si>
    <t>94110</t>
  </si>
  <si>
    <t>ARCUEIL</t>
  </si>
  <si>
    <t>ZI LA FOSSE A LA BARBIERE</t>
  </si>
  <si>
    <t>344585575</t>
  </si>
  <si>
    <t>BONIFAY SA</t>
  </si>
  <si>
    <t>344588272</t>
  </si>
  <si>
    <t>BOUCHER SARL</t>
  </si>
  <si>
    <t>12 RUE DU GENERAL DE GAULLE</t>
  </si>
  <si>
    <t>02340</t>
  </si>
  <si>
    <t>MONTCORNET</t>
  </si>
  <si>
    <t>344640156</t>
  </si>
  <si>
    <t>17100</t>
  </si>
  <si>
    <t>SAINTES</t>
  </si>
  <si>
    <t>347679649</t>
  </si>
  <si>
    <t>AGORA SARL</t>
  </si>
  <si>
    <t>347720120</t>
  </si>
  <si>
    <t>RMM PRO</t>
  </si>
  <si>
    <t>ROUTE DU MALZIEU</t>
  </si>
  <si>
    <t>43170</t>
  </si>
  <si>
    <t>RUE LEO LAGRANGE</t>
  </si>
  <si>
    <t>43300</t>
  </si>
  <si>
    <t>LANGEAC</t>
  </si>
  <si>
    <t>347864332</t>
  </si>
  <si>
    <t>PROSIREF</t>
  </si>
  <si>
    <t>69380</t>
  </si>
  <si>
    <t>347889339</t>
  </si>
  <si>
    <t>SPRINGER F ETS</t>
  </si>
  <si>
    <t>68300</t>
  </si>
  <si>
    <t>ST LOUIS</t>
  </si>
  <si>
    <t>348376377</t>
  </si>
  <si>
    <t>RETEC</t>
  </si>
  <si>
    <t>64 T RUE DU DAUPHINE</t>
  </si>
  <si>
    <t>349003897</t>
  </si>
  <si>
    <t>MATERIAUX MARTINAZZO</t>
  </si>
  <si>
    <t>309585750</t>
  </si>
  <si>
    <t>COUSINIER ETS</t>
  </si>
  <si>
    <t>350332045</t>
  </si>
  <si>
    <t>CAPRI ETS</t>
  </si>
  <si>
    <t>ROUTE D ARENTHON</t>
  </si>
  <si>
    <t>350642633</t>
  </si>
  <si>
    <t>NIVAULT</t>
  </si>
  <si>
    <t>14970</t>
  </si>
  <si>
    <t>BENOUVILLE</t>
  </si>
  <si>
    <t>350894044</t>
  </si>
  <si>
    <t>BIANUCCI MATERIAUX SA</t>
  </si>
  <si>
    <t>350944658</t>
  </si>
  <si>
    <t>STE NOUVEL MATERIEL MATERIAU C</t>
  </si>
  <si>
    <t>20222</t>
  </si>
  <si>
    <t>351238514</t>
  </si>
  <si>
    <t>DUMARTHERAY</t>
  </si>
  <si>
    <t>BP 45</t>
  </si>
  <si>
    <t>AVENUE DE CRAMAT</t>
  </si>
  <si>
    <t>351356423</t>
  </si>
  <si>
    <t>ROYER GEDIMAT SARL</t>
  </si>
  <si>
    <t>351451133</t>
  </si>
  <si>
    <t>GALERIES CARDIALES</t>
  </si>
  <si>
    <t>351902572</t>
  </si>
  <si>
    <t>BATIFIX</t>
  </si>
  <si>
    <t>2 RUE FAVIER</t>
  </si>
  <si>
    <t>POMMEUSE</t>
  </si>
  <si>
    <t>352268940</t>
  </si>
  <si>
    <t>DA MATERIAUX</t>
  </si>
  <si>
    <t>30380</t>
  </si>
  <si>
    <t>ST CHRISTOL LES ALES</t>
  </si>
  <si>
    <t>352512511</t>
  </si>
  <si>
    <t>ADN</t>
  </si>
  <si>
    <t>352523971</t>
  </si>
  <si>
    <t>ARMOR PLAFOND ISOLATION</t>
  </si>
  <si>
    <t>BP 316</t>
  </si>
  <si>
    <t>22003</t>
  </si>
  <si>
    <t>ST BRIEUC CEDEX 1</t>
  </si>
  <si>
    <t>57970</t>
  </si>
  <si>
    <t>YUTZ</t>
  </si>
  <si>
    <t>377939152</t>
  </si>
  <si>
    <t>MATERIAUX LACOMBE SAS</t>
  </si>
  <si>
    <t>24700</t>
  </si>
  <si>
    <t>33350</t>
  </si>
  <si>
    <t>378035125</t>
  </si>
  <si>
    <t>BIGMAT J. MIALANES</t>
  </si>
  <si>
    <t>AVENUE PIERRE SEMARD</t>
  </si>
  <si>
    <t>48100</t>
  </si>
  <si>
    <t>MARVEJOLS</t>
  </si>
  <si>
    <t>378083505</t>
  </si>
  <si>
    <t>MATERIAUX GOUERY</t>
  </si>
  <si>
    <t>PACY SUR EURE</t>
  </si>
  <si>
    <t>379854276</t>
  </si>
  <si>
    <t>ETS STOKER SAS</t>
  </si>
  <si>
    <t>380087593</t>
  </si>
  <si>
    <t>PROMABAT DISTRIB</t>
  </si>
  <si>
    <t>54180</t>
  </si>
  <si>
    <t>HOUDEMONT</t>
  </si>
  <si>
    <t>38012654000034</t>
  </si>
  <si>
    <t>380815928</t>
  </si>
  <si>
    <t>PORCELANOSA SOCAMED</t>
  </si>
  <si>
    <t>XL MAT</t>
  </si>
  <si>
    <t>381939685</t>
  </si>
  <si>
    <t>382003978</t>
  </si>
  <si>
    <t>RESISUD</t>
  </si>
  <si>
    <t>382073799</t>
  </si>
  <si>
    <t>COURNET MYLENE</t>
  </si>
  <si>
    <t>382190114</t>
  </si>
  <si>
    <t>ISOFAPS</t>
  </si>
  <si>
    <t>1 RUE FAROUILLE</t>
  </si>
  <si>
    <t>78520</t>
  </si>
  <si>
    <t>LIMAY</t>
  </si>
  <si>
    <t>383200698</t>
  </si>
  <si>
    <t>KEMPER SYSTEM TRIXA</t>
  </si>
  <si>
    <t>383950268</t>
  </si>
  <si>
    <t>GILLET STE</t>
  </si>
  <si>
    <t>RUE VOLTAIRE</t>
  </si>
  <si>
    <t>58640</t>
  </si>
  <si>
    <t>VARENNES VAUZELLES</t>
  </si>
  <si>
    <t>384895751</t>
  </si>
  <si>
    <t>TILHET MATERIAUX SAS</t>
  </si>
  <si>
    <t>385333059</t>
  </si>
  <si>
    <t>BATIRAMA</t>
  </si>
  <si>
    <t>17 ROUTE DE LOUVIERS</t>
  </si>
  <si>
    <t>BUREY</t>
  </si>
  <si>
    <t>387635493</t>
  </si>
  <si>
    <t>VIEU SAS</t>
  </si>
  <si>
    <t>1275 AVENUE GEORGES POMPIDOU</t>
  </si>
  <si>
    <t>12400</t>
  </si>
  <si>
    <t>ST AFFRIQUE</t>
  </si>
  <si>
    <t>387893985</t>
  </si>
  <si>
    <t>RONAN TEURTROY</t>
  </si>
  <si>
    <t>389072059</t>
  </si>
  <si>
    <t>CRC 3 SARL</t>
  </si>
  <si>
    <t>389514159</t>
  </si>
  <si>
    <t>MATERIAUX CONSTRUCTION TORCATO</t>
  </si>
  <si>
    <t>201 RUE ARISTIDE BRIAND</t>
  </si>
  <si>
    <t>389766692</t>
  </si>
  <si>
    <t>CASTELLI</t>
  </si>
  <si>
    <t>RUE SIMON CASTELLI</t>
  </si>
  <si>
    <t>CS 70007</t>
  </si>
  <si>
    <t>PORTO VECCHIO CEDEX</t>
  </si>
  <si>
    <t>ST HERBLAIN CEDEX</t>
  </si>
  <si>
    <t>89000</t>
  </si>
  <si>
    <t>87280</t>
  </si>
  <si>
    <t>6 RUE JEAN PERRIN</t>
  </si>
  <si>
    <t>391157195</t>
  </si>
  <si>
    <t>BIGMAT OCEANE DE MATERIAUX</t>
  </si>
  <si>
    <t>391713914</t>
  </si>
  <si>
    <t>PRUVOT FAUCON</t>
  </si>
  <si>
    <t>RUE DE WEDEL</t>
  </si>
  <si>
    <t>59542</t>
  </si>
  <si>
    <t>CAUDRY CEDEX</t>
  </si>
  <si>
    <t>391828886</t>
  </si>
  <si>
    <t>DG MENUISERIE</t>
  </si>
  <si>
    <t>33 AVENUE GEORGES POMPIDOU</t>
  </si>
  <si>
    <t>BP 12</t>
  </si>
  <si>
    <t>392167268</t>
  </si>
  <si>
    <t>ACOFERME</t>
  </si>
  <si>
    <t>392954822</t>
  </si>
  <si>
    <t>RUBIS AVIGNON</t>
  </si>
  <si>
    <t>393240452</t>
  </si>
  <si>
    <t>COGESTONE FRANCE</t>
  </si>
  <si>
    <t>393401435</t>
  </si>
  <si>
    <t>HMT</t>
  </si>
  <si>
    <t>393725189</t>
  </si>
  <si>
    <t>MBO</t>
  </si>
  <si>
    <t>69002</t>
  </si>
  <si>
    <t>393753751</t>
  </si>
  <si>
    <t>CEFI</t>
  </si>
  <si>
    <t>ZONE ARTISANALE DE MESSOMPRE</t>
  </si>
  <si>
    <t>SEMECOURT</t>
  </si>
  <si>
    <t>MAINE CARRELAGE SARL</t>
  </si>
  <si>
    <t>394753206</t>
  </si>
  <si>
    <t>BRETAGNE CARRELAGE</t>
  </si>
  <si>
    <t>394997704</t>
  </si>
  <si>
    <t>GARONNE ISOLATION GARISO</t>
  </si>
  <si>
    <t>ZONE INDUSTRIELLE DE THIBAUD</t>
  </si>
  <si>
    <t>395109523</t>
  </si>
  <si>
    <t>COSTAMAGNA LATOUR</t>
  </si>
  <si>
    <t>ROUTE DE TARBES</t>
  </si>
  <si>
    <t>32300</t>
  </si>
  <si>
    <t>397471327</t>
  </si>
  <si>
    <t>VOG SARL</t>
  </si>
  <si>
    <t>25 AVENUE JEAN MOULIN</t>
  </si>
  <si>
    <t>75014</t>
  </si>
  <si>
    <t>ZAE FRANCAZAL SUD</t>
  </si>
  <si>
    <t>4 RUE ALFRED SAUVY</t>
  </si>
  <si>
    <t>397522277</t>
  </si>
  <si>
    <t>DIERRE FRANCE</t>
  </si>
  <si>
    <t>91978</t>
  </si>
  <si>
    <t>COURTABOEUF CEDEX</t>
  </si>
  <si>
    <t>57500</t>
  </si>
  <si>
    <t>ST AVOLD</t>
  </si>
  <si>
    <t>RUE DE METZ</t>
  </si>
  <si>
    <t>397892928</t>
  </si>
  <si>
    <t>ARNOR</t>
  </si>
  <si>
    <t>5 RUE DE L AUBETTE</t>
  </si>
  <si>
    <t>398221564</t>
  </si>
  <si>
    <t>LITTORAL BOIS ET MATERIAUX</t>
  </si>
  <si>
    <t>ROUTE DES MAS</t>
  </si>
  <si>
    <t>30240</t>
  </si>
  <si>
    <t>LE GRAU DU ROI</t>
  </si>
  <si>
    <t>398543637</t>
  </si>
  <si>
    <t>MATERIAUX BAGNERES</t>
  </si>
  <si>
    <t>399047414</t>
  </si>
  <si>
    <t>DECO DIFFUSION</t>
  </si>
  <si>
    <t>34970</t>
  </si>
  <si>
    <t>LATTES</t>
  </si>
  <si>
    <t>1 RUE DE LA TUILERIE</t>
  </si>
  <si>
    <t>401546700</t>
  </si>
  <si>
    <t>TOP PVC</t>
  </si>
  <si>
    <t>129 AVENUE D AUBIERE</t>
  </si>
  <si>
    <t>COURNON D AUVERGNE</t>
  </si>
  <si>
    <t>401830575</t>
  </si>
  <si>
    <t>CARO STYL</t>
  </si>
  <si>
    <t>480 RUE DE LISBONNE</t>
  </si>
  <si>
    <t>402116933</t>
  </si>
  <si>
    <t>PORCELANOSA GROUPE SAS</t>
  </si>
  <si>
    <t>ZAC DES FOSSES NEUFS</t>
  </si>
  <si>
    <t>91250</t>
  </si>
  <si>
    <t>TIGERY</t>
  </si>
  <si>
    <t>81000</t>
  </si>
  <si>
    <t>ALBI</t>
  </si>
  <si>
    <t>ROUTE D AGEN</t>
  </si>
  <si>
    <t>402896161</t>
  </si>
  <si>
    <t>PROVENCE MATERIAUX ANCIENS</t>
  </si>
  <si>
    <t>COMPS</t>
  </si>
  <si>
    <t>75927</t>
  </si>
  <si>
    <t>93120</t>
  </si>
  <si>
    <t>LA COURNEUVE</t>
  </si>
  <si>
    <t>92390</t>
  </si>
  <si>
    <t>BP 55</t>
  </si>
  <si>
    <t>95100</t>
  </si>
  <si>
    <t>ARGENTEUIL</t>
  </si>
  <si>
    <t>33600</t>
  </si>
  <si>
    <t>PESSAC</t>
  </si>
  <si>
    <t>TRESSES</t>
  </si>
  <si>
    <t>403682099</t>
  </si>
  <si>
    <t>EPDM FRANCE</t>
  </si>
  <si>
    <t>31 ROUTE DU BOISSARD</t>
  </si>
  <si>
    <t>78890</t>
  </si>
  <si>
    <t>GARANCIERES</t>
  </si>
  <si>
    <t>409048691</t>
  </si>
  <si>
    <t>RIGAUD SARL</t>
  </si>
  <si>
    <t>07170</t>
  </si>
  <si>
    <t>VILLENEUVE DE BERG</t>
  </si>
  <si>
    <t>409472891</t>
  </si>
  <si>
    <t>ATLANTIC CERAMIC SARL</t>
  </si>
  <si>
    <t>ZAC MONTAGNE PLUS</t>
  </si>
  <si>
    <t>7 RUE ROBERT SCHUMANN</t>
  </si>
  <si>
    <t>44620</t>
  </si>
  <si>
    <t>LA MONTAGNE</t>
  </si>
  <si>
    <t>MULTIMAT SA</t>
  </si>
  <si>
    <t>410103410</t>
  </si>
  <si>
    <t>BP 26</t>
  </si>
  <si>
    <t>44480</t>
  </si>
  <si>
    <t>DONGES</t>
  </si>
  <si>
    <t>410296362</t>
  </si>
  <si>
    <t>MATERIAUX PHOCEENS</t>
  </si>
  <si>
    <t>271 AVENUE DE MONTOLIVET</t>
  </si>
  <si>
    <t>410642854</t>
  </si>
  <si>
    <t>BERECIARTUA MATERIAUX</t>
  </si>
  <si>
    <t>64310</t>
  </si>
  <si>
    <t>ASCAIN</t>
  </si>
  <si>
    <t>410675847</t>
  </si>
  <si>
    <t>MATERIAUX DES BARONNIES</t>
  </si>
  <si>
    <t>LIEU DIT COST</t>
  </si>
  <si>
    <t>BUIS LES BARONNIES</t>
  </si>
  <si>
    <t>411590003</t>
  </si>
  <si>
    <t>NAUE APPLICATIONS SARL</t>
  </si>
  <si>
    <t>38200</t>
  </si>
  <si>
    <t>VIENNE</t>
  </si>
  <si>
    <t>ZONE INDUSTRIELLE LEVEAU</t>
  </si>
  <si>
    <t>413090887</t>
  </si>
  <si>
    <t>LCA MEDITERRANEE  SARL23</t>
  </si>
  <si>
    <t>RUE DU 19 MARS 1962</t>
  </si>
  <si>
    <t>414892844</t>
  </si>
  <si>
    <t>PAGANI DISTRIBUTION</t>
  </si>
  <si>
    <t>11 RUE PAUL DEROULEDE</t>
  </si>
  <si>
    <t>418081212</t>
  </si>
  <si>
    <t>YVETOT MENUISERIE</t>
  </si>
  <si>
    <t>418128443</t>
  </si>
  <si>
    <t>ITAL 3 HABITAT</t>
  </si>
  <si>
    <t>418350591</t>
  </si>
  <si>
    <t>MDML</t>
  </si>
  <si>
    <t>ZONE D ACTIVITE DES DENTELLES</t>
  </si>
  <si>
    <t>45260</t>
  </si>
  <si>
    <t>LORRIS</t>
  </si>
  <si>
    <t>419717533</t>
  </si>
  <si>
    <t>CARRIERES ET TERRASSEMENTS</t>
  </si>
  <si>
    <t>BP 33</t>
  </si>
  <si>
    <t>419781034</t>
  </si>
  <si>
    <t>RESO CORSE SARL</t>
  </si>
  <si>
    <t>421159211</t>
  </si>
  <si>
    <t>PAGOT SAVOIE SAS</t>
  </si>
  <si>
    <t>31470</t>
  </si>
  <si>
    <t>44150</t>
  </si>
  <si>
    <t>421869371</t>
  </si>
  <si>
    <t>PIERRE CONCEPT SAS</t>
  </si>
  <si>
    <t>16380</t>
  </si>
  <si>
    <t>CHAZELLES</t>
  </si>
  <si>
    <t>423648740</t>
  </si>
  <si>
    <t>AGENCE FRANCILIENNE DES BOIS</t>
  </si>
  <si>
    <t>91530</t>
  </si>
  <si>
    <t>WINFERM</t>
  </si>
  <si>
    <t>423949254</t>
  </si>
  <si>
    <t>424555902</t>
  </si>
  <si>
    <t>LES MATERIAUX DU HAUT DOUBS</t>
  </si>
  <si>
    <t>425850070</t>
  </si>
  <si>
    <t>PERREY ETS</t>
  </si>
  <si>
    <t>ARC LES GRAY</t>
  </si>
  <si>
    <t>430143404</t>
  </si>
  <si>
    <t>SIFLOOR</t>
  </si>
  <si>
    <t>ZONE INDUSTRIELLE LA CHAZOTTE</t>
  </si>
  <si>
    <t>8 RUE MARC SEGUIN</t>
  </si>
  <si>
    <t>42350</t>
  </si>
  <si>
    <t>LA TALAUDIERE</t>
  </si>
  <si>
    <t>431602028</t>
  </si>
  <si>
    <t>BARWOLF FRANCE SARL</t>
  </si>
  <si>
    <t>433025665</t>
  </si>
  <si>
    <t>AU FIL DE LA PIERRE SARL</t>
  </si>
  <si>
    <t>433238201</t>
  </si>
  <si>
    <t>AGREGATS DU PLAN</t>
  </si>
  <si>
    <t>83120</t>
  </si>
  <si>
    <t>STE MAXIME</t>
  </si>
  <si>
    <t>523534576</t>
  </si>
  <si>
    <t>52353457600021</t>
  </si>
  <si>
    <t>DECOMAT</t>
  </si>
  <si>
    <t>53 ROUTE DE BRUMATH</t>
  </si>
  <si>
    <t>ECKWERSHEIM</t>
  </si>
  <si>
    <t>COMPTOIR FORESTIER</t>
  </si>
  <si>
    <t>434304507</t>
  </si>
  <si>
    <t>SOTRAMAT</t>
  </si>
  <si>
    <t>434499653</t>
  </si>
  <si>
    <t>FORMA</t>
  </si>
  <si>
    <t>9 IMPASSE DE LA FORGE</t>
  </si>
  <si>
    <t>THILLOIS</t>
  </si>
  <si>
    <t>344452966</t>
  </si>
  <si>
    <t>34445296600015</t>
  </si>
  <si>
    <t>DELTA DIFFUSION NORD</t>
  </si>
  <si>
    <t>8 RUE DE L INDUSTRIE</t>
  </si>
  <si>
    <t>BP 121</t>
  </si>
  <si>
    <t>67720</t>
  </si>
  <si>
    <t>HOERDT</t>
  </si>
  <si>
    <t>435782040</t>
  </si>
  <si>
    <t>DIDIER</t>
  </si>
  <si>
    <t>ZONE INDUSTRIELLE SUD</t>
  </si>
  <si>
    <t>38680</t>
  </si>
  <si>
    <t>437998370</t>
  </si>
  <si>
    <t>A.C.R.</t>
  </si>
  <si>
    <t>77970</t>
  </si>
  <si>
    <t>JOUY LE CHATEL</t>
  </si>
  <si>
    <t>440843795</t>
  </si>
  <si>
    <t>JM MILLION PERE ET FILS</t>
  </si>
  <si>
    <t>49125</t>
  </si>
  <si>
    <t>TIERCE</t>
  </si>
  <si>
    <t>441120193</t>
  </si>
  <si>
    <t>ATOUT CARO</t>
  </si>
  <si>
    <t>16100</t>
  </si>
  <si>
    <t>CHATEAUBERNARD</t>
  </si>
  <si>
    <t>442387718</t>
  </si>
  <si>
    <t>SARL ROUSERE</t>
  </si>
  <si>
    <t>442429320</t>
  </si>
  <si>
    <t>TOURAINE CARRELAGE</t>
  </si>
  <si>
    <t>442897252</t>
  </si>
  <si>
    <t>OLIVIERI SARL</t>
  </si>
  <si>
    <t>121 ROUTE DU MOULIN DE LOSQUE</t>
  </si>
  <si>
    <t>444459119</t>
  </si>
  <si>
    <t>MIROITERIE DE DRANCY</t>
  </si>
  <si>
    <t>444556617</t>
  </si>
  <si>
    <t>ETCHEGINTZA MATERIAUX SARL</t>
  </si>
  <si>
    <t>445396187</t>
  </si>
  <si>
    <t>SALONI FRANCE SAS</t>
  </si>
  <si>
    <t>446120438</t>
  </si>
  <si>
    <t>NMC FRANCE</t>
  </si>
  <si>
    <t>446520264</t>
  </si>
  <si>
    <t>GEDIMAT IMBERT</t>
  </si>
  <si>
    <t>02500</t>
  </si>
  <si>
    <t>HIRSON</t>
  </si>
  <si>
    <t>447020108</t>
  </si>
  <si>
    <t>DEHESTRU ETS</t>
  </si>
  <si>
    <t>59750</t>
  </si>
  <si>
    <t>FEIGNIES</t>
  </si>
  <si>
    <t>450263215</t>
  </si>
  <si>
    <t>EC GRANITS</t>
  </si>
  <si>
    <t>LIEU DIT LACOMBE</t>
  </si>
  <si>
    <t>81260</t>
  </si>
  <si>
    <t>CAMBOUNES</t>
  </si>
  <si>
    <t>451324131</t>
  </si>
  <si>
    <t>PIERRE JACQ ETS SE</t>
  </si>
  <si>
    <t>452441355</t>
  </si>
  <si>
    <t>HAYBES MATERIAUX</t>
  </si>
  <si>
    <t>452697873</t>
  </si>
  <si>
    <t>TECHNI COULEUR INDUSTRIE</t>
  </si>
  <si>
    <t>34300</t>
  </si>
  <si>
    <t>AGDE</t>
  </si>
  <si>
    <t>34120</t>
  </si>
  <si>
    <t>PEZENAS</t>
  </si>
  <si>
    <t>34965</t>
  </si>
  <si>
    <t>470202292</t>
  </si>
  <si>
    <t>BOYE ETS SA</t>
  </si>
  <si>
    <t>ZONE INDUSTRIELLE DU PHARE</t>
  </si>
  <si>
    <t>475680161</t>
  </si>
  <si>
    <t>BROWAEYS-BRAME SA</t>
  </si>
  <si>
    <t>AVENUE CLEMENT ADER</t>
  </si>
  <si>
    <t>59118</t>
  </si>
  <si>
    <t>WAMBRECHIES</t>
  </si>
  <si>
    <t>478382963</t>
  </si>
  <si>
    <t>FERDASIL</t>
  </si>
  <si>
    <t>478463276</t>
  </si>
  <si>
    <t>VIDO CERAMIQUES</t>
  </si>
  <si>
    <t>478947427</t>
  </si>
  <si>
    <t>BEARN MATERIAUX</t>
  </si>
  <si>
    <t>RUE DU PONT LONG</t>
  </si>
  <si>
    <t>64160</t>
  </si>
  <si>
    <t>MORLAAS</t>
  </si>
  <si>
    <t>93190</t>
  </si>
  <si>
    <t>479877821</t>
  </si>
  <si>
    <t>TRYBA HAUT RHIN SARL</t>
  </si>
  <si>
    <t>480993625</t>
  </si>
  <si>
    <t>BSL FRANCE</t>
  </si>
  <si>
    <t>482333390</t>
  </si>
  <si>
    <t>COTE PEINTURE SARL</t>
  </si>
  <si>
    <t>485420046</t>
  </si>
  <si>
    <t>COLLOT ET FILS (GEDIMAT)</t>
  </si>
  <si>
    <t>55500</t>
  </si>
  <si>
    <t>84200</t>
  </si>
  <si>
    <t>CARPENTRAS</t>
  </si>
  <si>
    <t>19 ROUTE DE DRAGUIGNAN</t>
  </si>
  <si>
    <t>06130</t>
  </si>
  <si>
    <t>GRASSE</t>
  </si>
  <si>
    <t>83980</t>
  </si>
  <si>
    <t>LE LAVANDOU</t>
  </si>
  <si>
    <t>MULSANNE</t>
  </si>
  <si>
    <t>489152157</t>
  </si>
  <si>
    <t>LES FERMETURES RHODANIENNES GF PRO</t>
  </si>
  <si>
    <t>489208579</t>
  </si>
  <si>
    <t>GP 23</t>
  </si>
  <si>
    <t>58300</t>
  </si>
  <si>
    <t>69005</t>
  </si>
  <si>
    <t>502841794</t>
  </si>
  <si>
    <t>ATB FRANCE SARL</t>
  </si>
  <si>
    <t>45 AVENUE DE BELLEFONTAINE</t>
  </si>
  <si>
    <t>88500</t>
  </si>
  <si>
    <t>60210</t>
  </si>
  <si>
    <t>GRANDVILLIERS</t>
  </si>
  <si>
    <t>60350</t>
  </si>
  <si>
    <t>60400</t>
  </si>
  <si>
    <t>NOYON</t>
  </si>
  <si>
    <t>BP 5</t>
  </si>
  <si>
    <t>95150</t>
  </si>
  <si>
    <t>TAVERNY</t>
  </si>
  <si>
    <t>59380</t>
  </si>
  <si>
    <t>27600</t>
  </si>
  <si>
    <t>ZONE INDUSTRIELLE N 1</t>
  </si>
  <si>
    <t>62290</t>
  </si>
  <si>
    <t>NOEUX LES MINES</t>
  </si>
  <si>
    <t>02200</t>
  </si>
  <si>
    <t>80080</t>
  </si>
  <si>
    <t>552880882</t>
  </si>
  <si>
    <t>CANNES LA BOCCA</t>
  </si>
  <si>
    <t>06740</t>
  </si>
  <si>
    <t>CHATEAUNEUF GRASSE</t>
  </si>
  <si>
    <t>06200</t>
  </si>
  <si>
    <t>ROUTE NATIONALE 8</t>
  </si>
  <si>
    <t>83480</t>
  </si>
  <si>
    <t>PUGET SUR ARGENS</t>
  </si>
  <si>
    <t>562033100</t>
  </si>
  <si>
    <t>PICARD</t>
  </si>
  <si>
    <t>ROUTE DE TOULOUSE</t>
  </si>
  <si>
    <t>REVEL</t>
  </si>
  <si>
    <t>81600</t>
  </si>
  <si>
    <t>GAILLAC</t>
  </si>
  <si>
    <t>82100</t>
  </si>
  <si>
    <t>CASTELSARRASIN</t>
  </si>
  <si>
    <t>82300</t>
  </si>
  <si>
    <t>CAUSSADE</t>
  </si>
  <si>
    <t>ZONE INDUSTRIELLE LA BOURIETTE</t>
  </si>
  <si>
    <t>ROUTE DE NARBONNE</t>
  </si>
  <si>
    <t>ROUTE IMPERIALE</t>
  </si>
  <si>
    <t>34660</t>
  </si>
  <si>
    <t>COURNONTERRAL</t>
  </si>
  <si>
    <t>ROUTE DE LODEVE</t>
  </si>
  <si>
    <t>66250</t>
  </si>
  <si>
    <t>ST LAURENT DE LA SALANQUE</t>
  </si>
  <si>
    <t>PECHBONNIEU</t>
  </si>
  <si>
    <t>GANGES</t>
  </si>
  <si>
    <t>AVENUE DU MARECHAL JUIN</t>
  </si>
  <si>
    <t>34230</t>
  </si>
  <si>
    <t>65200</t>
  </si>
  <si>
    <t>BAGNERES DE BIGORRE</t>
  </si>
  <si>
    <t>34700</t>
  </si>
  <si>
    <t>LODEVE</t>
  </si>
  <si>
    <t>43 RUE DE L INDUSTRIE</t>
  </si>
  <si>
    <t>34534</t>
  </si>
  <si>
    <t>ROUTE DE MONTPELLIER</t>
  </si>
  <si>
    <t>564504090</t>
  </si>
  <si>
    <t>SAGRA</t>
  </si>
  <si>
    <t>572222222</t>
  </si>
  <si>
    <t>MATERIAUX DE NOGENT</t>
  </si>
  <si>
    <t>579805615</t>
  </si>
  <si>
    <t>SONOFAH</t>
  </si>
  <si>
    <t>78360</t>
  </si>
  <si>
    <t>MONTESSON</t>
  </si>
  <si>
    <t>585781123</t>
  </si>
  <si>
    <t>GEDIMAT BRUHY VACHERAND SAS</t>
  </si>
  <si>
    <t>RUE CHARLES LINNE</t>
  </si>
  <si>
    <t>592780498</t>
  </si>
  <si>
    <t>TOUJAS ET COLL SA</t>
  </si>
  <si>
    <t>64420</t>
  </si>
  <si>
    <t>SOUMOULOU</t>
  </si>
  <si>
    <t>592880801</t>
  </si>
  <si>
    <t>GEDIMAT CGB</t>
  </si>
  <si>
    <t>41800</t>
  </si>
  <si>
    <t>41140</t>
  </si>
  <si>
    <t>NOYERS SUR CHER</t>
  </si>
  <si>
    <t>BP 70</t>
  </si>
  <si>
    <t>607220035</t>
  </si>
  <si>
    <t>GEDIMAT VALLIER JOSEPH SAS</t>
  </si>
  <si>
    <t>632620985</t>
  </si>
  <si>
    <t>SYLVESTRE ET CIE</t>
  </si>
  <si>
    <t>BP 144</t>
  </si>
  <si>
    <t>84804</t>
  </si>
  <si>
    <t>SAUMUR</t>
  </si>
  <si>
    <t>ROUTE DE TOURS</t>
  </si>
  <si>
    <t>636220337</t>
  </si>
  <si>
    <t>LE VELLY ET FILS</t>
  </si>
  <si>
    <t>656980729</t>
  </si>
  <si>
    <t>JM JACOB MATERIAUX</t>
  </si>
  <si>
    <t>57380</t>
  </si>
  <si>
    <t>657380143</t>
  </si>
  <si>
    <t>CERAMAT SARL</t>
  </si>
  <si>
    <t>64 RUE SAINT THEODORE</t>
  </si>
  <si>
    <t>57350</t>
  </si>
  <si>
    <t>STIRING WENDEL</t>
  </si>
  <si>
    <t>35770</t>
  </si>
  <si>
    <t>VERN SUR SEICHE</t>
  </si>
  <si>
    <t>54250</t>
  </si>
  <si>
    <t>CHAMPIGNEULLES</t>
  </si>
  <si>
    <t>COLOMIERS</t>
  </si>
  <si>
    <t>672620903</t>
  </si>
  <si>
    <t>GEDIMAT FAREL-CLAVEL</t>
  </si>
  <si>
    <t>30700</t>
  </si>
  <si>
    <t>UZES</t>
  </si>
  <si>
    <t>30650</t>
  </si>
  <si>
    <t>ROCHEFORT DU GARD</t>
  </si>
  <si>
    <t>L ISLE SUR LA SORGUE</t>
  </si>
  <si>
    <t>57620</t>
  </si>
  <si>
    <t>57400</t>
  </si>
  <si>
    <t>BUHL LORRAINE</t>
  </si>
  <si>
    <t>685520389</t>
  </si>
  <si>
    <t>LEON BRACQ ET CIE</t>
  </si>
  <si>
    <t>50 RUE DES CANADIENS</t>
  </si>
  <si>
    <t>14290</t>
  </si>
  <si>
    <t>ORBEC</t>
  </si>
  <si>
    <t>21 AV MAL LECLERC DE HAUTECLOCQUE</t>
  </si>
  <si>
    <t>691980023</t>
  </si>
  <si>
    <t>CHAMPARNAUD SAS</t>
  </si>
  <si>
    <t>692049786</t>
  </si>
  <si>
    <t>HOME PRATIK</t>
  </si>
  <si>
    <t>CERGY PONTOISE CEDEX</t>
  </si>
  <si>
    <t>95240</t>
  </si>
  <si>
    <t>CORMEILLES EN PARISIS</t>
  </si>
  <si>
    <t>77000</t>
  </si>
  <si>
    <t>MELUN</t>
  </si>
  <si>
    <t>77130</t>
  </si>
  <si>
    <t>MONTEREAU FAULT YONNE</t>
  </si>
  <si>
    <t>77100</t>
  </si>
  <si>
    <t>ROUTE NATIONALE 10</t>
  </si>
  <si>
    <t>78690</t>
  </si>
  <si>
    <t>LES ESSARTS LE ROI</t>
  </si>
  <si>
    <t>91940</t>
  </si>
  <si>
    <t>LES ULIS</t>
  </si>
  <si>
    <t>ROUTE NATIONALE 34</t>
  </si>
  <si>
    <t>93130</t>
  </si>
  <si>
    <t>NOISY LE SEC</t>
  </si>
  <si>
    <t>95300</t>
  </si>
  <si>
    <t>95200</t>
  </si>
  <si>
    <t>SARCELLES</t>
  </si>
  <si>
    <t>93100</t>
  </si>
  <si>
    <t>MONTREUIL</t>
  </si>
  <si>
    <t>92220</t>
  </si>
  <si>
    <t>BAGNEUX</t>
  </si>
  <si>
    <t>BP 14</t>
  </si>
  <si>
    <t>77360</t>
  </si>
  <si>
    <t>VAIRES SUR MARNE</t>
  </si>
  <si>
    <t>ST THIBAULT DES VIGNES</t>
  </si>
  <si>
    <t>77500</t>
  </si>
  <si>
    <t>CHELLES</t>
  </si>
  <si>
    <t>3 RUE DES ENTREPRENEURS</t>
  </si>
  <si>
    <t>696420207</t>
  </si>
  <si>
    <t>OMC SARL</t>
  </si>
  <si>
    <t>705680015</t>
  </si>
  <si>
    <t>ALFAJE</t>
  </si>
  <si>
    <t>711620328</t>
  </si>
  <si>
    <t>MARIGNANE MATERIAUX</t>
  </si>
  <si>
    <t>13170</t>
  </si>
  <si>
    <t>LES PENNES MIRABEAU</t>
  </si>
  <si>
    <t>712012392</t>
  </si>
  <si>
    <t>712043256</t>
  </si>
  <si>
    <t>EDIL CONSTRUCTION</t>
  </si>
  <si>
    <t>77120</t>
  </si>
  <si>
    <t>MOUROUX</t>
  </si>
  <si>
    <t>GRANIER</t>
  </si>
  <si>
    <t>717320170</t>
  </si>
  <si>
    <t>GRANIER DIFFUSION</t>
  </si>
  <si>
    <t>LIEU DIT MOULINAS</t>
  </si>
  <si>
    <t>ROUTE DE CHATEAUNEUF</t>
  </si>
  <si>
    <t>729807248</t>
  </si>
  <si>
    <t>AUBERT</t>
  </si>
  <si>
    <t>CHAMPBLANC</t>
  </si>
  <si>
    <t>16370</t>
  </si>
  <si>
    <t>CHERVES RICHEMONT</t>
  </si>
  <si>
    <t>16700</t>
  </si>
  <si>
    <t>RUFFEC</t>
  </si>
  <si>
    <t>16160</t>
  </si>
  <si>
    <t>GOND PONTOUVRE</t>
  </si>
  <si>
    <t>735820326</t>
  </si>
  <si>
    <t>BIGMAT NOEL MAT</t>
  </si>
  <si>
    <t>51800</t>
  </si>
  <si>
    <t>STE MENEHOULD</t>
  </si>
  <si>
    <t>55100</t>
  </si>
  <si>
    <t>VERDUN</t>
  </si>
  <si>
    <t>736750100</t>
  </si>
  <si>
    <t>GUIBOUT MATERIAUX - SAS PARIS</t>
  </si>
  <si>
    <t>MAYENNE</t>
  </si>
  <si>
    <t>738800291</t>
  </si>
  <si>
    <t>ENVAIN MATERIAUX</t>
  </si>
  <si>
    <t>90400</t>
  </si>
  <si>
    <t>ANDELNANS</t>
  </si>
  <si>
    <t>452750045</t>
  </si>
  <si>
    <t>45275004500034</t>
  </si>
  <si>
    <t>DESIGN-SOLS 67</t>
  </si>
  <si>
    <t>9 RUE DE BABENHAUSEN</t>
  </si>
  <si>
    <t>BOUXWILLER</t>
  </si>
  <si>
    <t>BP 605</t>
  </si>
  <si>
    <t>498812726</t>
  </si>
  <si>
    <t>DJ MATERIAUX</t>
  </si>
  <si>
    <t>11 RUE DES ARTISANS</t>
  </si>
  <si>
    <t>BERNARDSWILLER</t>
  </si>
  <si>
    <t>49881272600046</t>
  </si>
  <si>
    <t>67118</t>
  </si>
  <si>
    <t>GEISPOLSHEIM</t>
  </si>
  <si>
    <t>68220</t>
  </si>
  <si>
    <t>HESINGUE</t>
  </si>
  <si>
    <t>812033199</t>
  </si>
  <si>
    <t>81203319900017</t>
  </si>
  <si>
    <t>DREAM HOME</t>
  </si>
  <si>
    <t>3 RUE DES PRUNIERS</t>
  </si>
  <si>
    <t>67170</t>
  </si>
  <si>
    <t>GEUDERTHEIM</t>
  </si>
  <si>
    <t>572141885</t>
  </si>
  <si>
    <t>DSC</t>
  </si>
  <si>
    <t>25410</t>
  </si>
  <si>
    <t>VAL DE MEUSE</t>
  </si>
  <si>
    <t>763801016</t>
  </si>
  <si>
    <t>BARTHELEMY ET CIE</t>
  </si>
  <si>
    <t>765200357</t>
  </si>
  <si>
    <t>BEREZIAT SARL</t>
  </si>
  <si>
    <t>71700</t>
  </si>
  <si>
    <t>TOURNUS</t>
  </si>
  <si>
    <t>771200284</t>
  </si>
  <si>
    <t>CREVAT ETS SAS</t>
  </si>
  <si>
    <t>FEYTIAT</t>
  </si>
  <si>
    <t>41260</t>
  </si>
  <si>
    <t>LA CHAUSSEE ST VICTOR</t>
  </si>
  <si>
    <t>775607690</t>
  </si>
  <si>
    <t>CARRELAGES ROGER</t>
  </si>
  <si>
    <t>28110</t>
  </si>
  <si>
    <t>LUCE</t>
  </si>
  <si>
    <t>45700</t>
  </si>
  <si>
    <t>VILLEMANDEUR</t>
  </si>
  <si>
    <t>RUE DE LA GARE</t>
  </si>
  <si>
    <t>95340</t>
  </si>
  <si>
    <t>PERSAN</t>
  </si>
  <si>
    <t>NOISY LE GRAND CEDEX</t>
  </si>
  <si>
    <t>95650</t>
  </si>
  <si>
    <t>92160</t>
  </si>
  <si>
    <t>ANTONY</t>
  </si>
  <si>
    <t>775743461</t>
  </si>
  <si>
    <t>G GIGLIO SA</t>
  </si>
  <si>
    <t>95290</t>
  </si>
  <si>
    <t>L ISLE ADAM</t>
  </si>
  <si>
    <t>AMIENS CEDEX 3</t>
  </si>
  <si>
    <t>69780</t>
  </si>
  <si>
    <t>MIONS</t>
  </si>
  <si>
    <t>86130</t>
  </si>
  <si>
    <t>33612</t>
  </si>
  <si>
    <t>CESTAS CEDEX</t>
  </si>
  <si>
    <t>40280</t>
  </si>
  <si>
    <t>ST PIERRE DU MONT</t>
  </si>
  <si>
    <t>86440</t>
  </si>
  <si>
    <t>MIGNE AUXANCES</t>
  </si>
  <si>
    <t>BLANQUEFORT</t>
  </si>
  <si>
    <t>33340</t>
  </si>
  <si>
    <t>33220</t>
  </si>
  <si>
    <t>PINEUILH</t>
  </si>
  <si>
    <t>ST MAGNE DE CASTILLON</t>
  </si>
  <si>
    <t>TOULENNE</t>
  </si>
  <si>
    <t>40000</t>
  </si>
  <si>
    <t>MONT DE MARSAN</t>
  </si>
  <si>
    <t>ROUTE DE LA GARE</t>
  </si>
  <si>
    <t>PEYREHORADE</t>
  </si>
  <si>
    <t>40990</t>
  </si>
  <si>
    <t>ST PAUL LES DAX</t>
  </si>
  <si>
    <t>40150</t>
  </si>
  <si>
    <t>SOORTS HOSSEGOR</t>
  </si>
  <si>
    <t>47500</t>
  </si>
  <si>
    <t>BP 18</t>
  </si>
  <si>
    <t>64300</t>
  </si>
  <si>
    <t>ORTHEZ</t>
  </si>
  <si>
    <t>ST JEAN DE LUZ</t>
  </si>
  <si>
    <t>AUCAMVILLE</t>
  </si>
  <si>
    <t>17300</t>
  </si>
  <si>
    <t>ROCHEFORT</t>
  </si>
  <si>
    <t>779455955</t>
  </si>
  <si>
    <t>DESMONTEIX MATERIAUX</t>
  </si>
  <si>
    <t>38270</t>
  </si>
  <si>
    <t>ST DENIS LES BOURG</t>
  </si>
  <si>
    <t>RUE DU VERNAY</t>
  </si>
  <si>
    <t>NIVOLAS VERMELLE</t>
  </si>
  <si>
    <t>ZONE INDUSTRIELLE DE BISSY</t>
  </si>
  <si>
    <t>780097077</t>
  </si>
  <si>
    <t>HENRIO BOIS MATERIAUX</t>
  </si>
  <si>
    <t>795880038</t>
  </si>
  <si>
    <t>LOMBARD GEDIMAT SAS</t>
  </si>
  <si>
    <t>795880517</t>
  </si>
  <si>
    <t>MUDRY LOMBARD</t>
  </si>
  <si>
    <t>796480242</t>
  </si>
  <si>
    <t>NOVARINA</t>
  </si>
  <si>
    <t>74140</t>
  </si>
  <si>
    <t>837090018</t>
  </si>
  <si>
    <t>MOUSSY ETS</t>
  </si>
  <si>
    <t>BP 27</t>
  </si>
  <si>
    <t>28500</t>
  </si>
  <si>
    <t>44006</t>
  </si>
  <si>
    <t>49100</t>
  </si>
  <si>
    <t>ANGERS</t>
  </si>
  <si>
    <t>49120</t>
  </si>
  <si>
    <t>BP 70605</t>
  </si>
  <si>
    <t>4 BOULEVARD JEAN MOULIN</t>
  </si>
  <si>
    <t>63500</t>
  </si>
  <si>
    <t>ISSOIRE</t>
  </si>
  <si>
    <t>868200858</t>
  </si>
  <si>
    <t>BOULARD VERDIER SA</t>
  </si>
  <si>
    <t>63360</t>
  </si>
  <si>
    <t>GERZAT</t>
  </si>
  <si>
    <t>896950045</t>
  </si>
  <si>
    <t>LASSERE SA</t>
  </si>
  <si>
    <t>40100</t>
  </si>
  <si>
    <t>DAX</t>
  </si>
  <si>
    <t>40700</t>
  </si>
  <si>
    <t>HAGETMAU</t>
  </si>
  <si>
    <t>40200</t>
  </si>
  <si>
    <t>AUREILHAN</t>
  </si>
  <si>
    <t>905450292</t>
  </si>
  <si>
    <t>COMPT DES MATERIAUX</t>
  </si>
  <si>
    <t>CITE DE L HABITAT</t>
  </si>
  <si>
    <t>68460</t>
  </si>
  <si>
    <t>LUTTERBACH</t>
  </si>
  <si>
    <t>935750067</t>
  </si>
  <si>
    <t>BECAT SA</t>
  </si>
  <si>
    <t>03000</t>
  </si>
  <si>
    <t>950083477</t>
  </si>
  <si>
    <t>SOSACA</t>
  </si>
  <si>
    <t>06390</t>
  </si>
  <si>
    <t>CONTES</t>
  </si>
  <si>
    <t>06560</t>
  </si>
  <si>
    <t>VALBONNE</t>
  </si>
  <si>
    <t>997150271</t>
  </si>
  <si>
    <t>GADAIX ETS</t>
  </si>
  <si>
    <t>998135016</t>
  </si>
  <si>
    <t>MULLER ETS</t>
  </si>
  <si>
    <t>57160</t>
  </si>
  <si>
    <t>MOULINS LES METZ</t>
  </si>
  <si>
    <t>311168462</t>
  </si>
  <si>
    <t>RAG-ALL FRANCE</t>
  </si>
  <si>
    <t>44000</t>
  </si>
  <si>
    <t>323685180</t>
  </si>
  <si>
    <t>LE TAILLAN MEDOC</t>
  </si>
  <si>
    <t>377659636</t>
  </si>
  <si>
    <t>NOVASANIT</t>
  </si>
  <si>
    <t>415264290</t>
  </si>
  <si>
    <t>TERRA TECH-ENVIRONOR SARL</t>
  </si>
  <si>
    <t>4677Z</t>
  </si>
  <si>
    <t>421221136</t>
  </si>
  <si>
    <t>CARRELIA SAS</t>
  </si>
  <si>
    <t>857801765</t>
  </si>
  <si>
    <t>BOISTIERE SARL</t>
  </si>
  <si>
    <t>CP 2019</t>
  </si>
  <si>
    <t>2 RUE DU SEIL</t>
  </si>
  <si>
    <t>392634945</t>
  </si>
  <si>
    <t>TMI BORDEAUX</t>
  </si>
  <si>
    <t>393514096</t>
  </si>
  <si>
    <t>SUD AGREGATS</t>
  </si>
  <si>
    <t>CHEMIN DES MAZES</t>
  </si>
  <si>
    <t>432018588</t>
  </si>
  <si>
    <t>BM  FRANCE SARL</t>
  </si>
  <si>
    <t>438124877</t>
  </si>
  <si>
    <t>STOCK B</t>
  </si>
  <si>
    <t>92320</t>
  </si>
  <si>
    <t>CHATILLON</t>
  </si>
  <si>
    <t>390461150</t>
  </si>
  <si>
    <t>MATERIAUX  BOIS D AQUITAINE</t>
  </si>
  <si>
    <t>309716603</t>
  </si>
  <si>
    <t>SAINTHIMAT SAS</t>
  </si>
  <si>
    <t>BP 70099</t>
  </si>
  <si>
    <t>71 RUE CHARLES GIDE</t>
  </si>
  <si>
    <t>493167290</t>
  </si>
  <si>
    <t>SERVI CHENE</t>
  </si>
  <si>
    <t>4778B</t>
  </si>
  <si>
    <t>339523250</t>
  </si>
  <si>
    <t>AQUASOM</t>
  </si>
  <si>
    <t>80210</t>
  </si>
  <si>
    <t>FEUQUIERES EN VIMEU</t>
  </si>
  <si>
    <t>4799A</t>
  </si>
  <si>
    <t>438825523</t>
  </si>
  <si>
    <t>RESACTIS SARL</t>
  </si>
  <si>
    <t>344374434</t>
  </si>
  <si>
    <t>PORFRANCE SAS</t>
  </si>
  <si>
    <t>348521733</t>
  </si>
  <si>
    <t>NORAIS SERVICES</t>
  </si>
  <si>
    <t>450751342</t>
  </si>
  <si>
    <t>FINANCIERE DES BOIS</t>
  </si>
  <si>
    <t>77820</t>
  </si>
  <si>
    <t>LE CHATELET EN BRIE</t>
  </si>
  <si>
    <t>886780386</t>
  </si>
  <si>
    <t>420109050</t>
  </si>
  <si>
    <t>AMPACK SARL</t>
  </si>
  <si>
    <t>7112B</t>
  </si>
  <si>
    <t>377601869</t>
  </si>
  <si>
    <t>TOUT FAIRE GROUPE</t>
  </si>
  <si>
    <t>CS 50205</t>
  </si>
  <si>
    <t>55105</t>
  </si>
  <si>
    <t>VERDUN CEDEX</t>
  </si>
  <si>
    <t>383743002</t>
  </si>
  <si>
    <t>DROUOT INNOVATION SARL</t>
  </si>
  <si>
    <t>28 RUE DU MARMORET</t>
  </si>
  <si>
    <t>10220</t>
  </si>
  <si>
    <t>BREVONNES</t>
  </si>
  <si>
    <t>340434315</t>
  </si>
  <si>
    <t>34043431500024</t>
  </si>
  <si>
    <t>ATOUT BOIS</t>
  </si>
  <si>
    <t>21 CHEMIN DES BEAUSSIERES</t>
  </si>
  <si>
    <t>83870</t>
  </si>
  <si>
    <t>SIGNES</t>
  </si>
  <si>
    <t>0220Z</t>
  </si>
  <si>
    <t>395364227</t>
  </si>
  <si>
    <t>39536422700011</t>
  </si>
  <si>
    <t>MOSTACHETTI</t>
  </si>
  <si>
    <t>LE VILLAGE</t>
  </si>
  <si>
    <t>5150</t>
  </si>
  <si>
    <t>MONTJAY</t>
  </si>
  <si>
    <t>531136000</t>
  </si>
  <si>
    <t>53113600000019</t>
  </si>
  <si>
    <t>MV BOIS</t>
  </si>
  <si>
    <t>3 LIEU DIT LA CHEVRE</t>
  </si>
  <si>
    <t>77620</t>
  </si>
  <si>
    <t>BRANSLES</t>
  </si>
  <si>
    <t>794660845</t>
  </si>
  <si>
    <t>79466084500015</t>
  </si>
  <si>
    <t>FORESTIERE LAURENT-MUSSON</t>
  </si>
  <si>
    <t>PEPINIERE D ENTREPRISES</t>
  </si>
  <si>
    <t>ZAE LOIRE LONGUE JUMELLES</t>
  </si>
  <si>
    <t>49160</t>
  </si>
  <si>
    <t>LONGUE JUMELLES</t>
  </si>
  <si>
    <t>798997912</t>
  </si>
  <si>
    <t>79899791200018</t>
  </si>
  <si>
    <t>JPL BOIS</t>
  </si>
  <si>
    <t>1 RUE DU COIN</t>
  </si>
  <si>
    <t>88170</t>
  </si>
  <si>
    <t>ROUVRES LA CHETIVE</t>
  </si>
  <si>
    <t>309159515</t>
  </si>
  <si>
    <t>30915951500019</t>
  </si>
  <si>
    <t>BOURGET MOULURES</t>
  </si>
  <si>
    <t>LA COTE DU BOURGET</t>
  </si>
  <si>
    <t>73110</t>
  </si>
  <si>
    <t>BOURGET EN HUILE</t>
  </si>
  <si>
    <t>1610A</t>
  </si>
  <si>
    <t>341862951</t>
  </si>
  <si>
    <t>34186295100017</t>
  </si>
  <si>
    <t>ROLDAN BOUQUIER SARL</t>
  </si>
  <si>
    <t>94 BOULEVARD DE SUISSE</t>
  </si>
  <si>
    <t>383384310</t>
  </si>
  <si>
    <t>38338431000017</t>
  </si>
  <si>
    <t>ETS DAUSSION</t>
  </si>
  <si>
    <t>LIEU DIT LES ACACIAS</t>
  </si>
  <si>
    <t>ROUTE DEPARTEMENTALE 817</t>
  </si>
  <si>
    <t>ROQUES</t>
  </si>
  <si>
    <t>43033669300022</t>
  </si>
  <si>
    <t>ZONE INDUSTRIELLE DU PEURON</t>
  </si>
  <si>
    <t>1 IMPASSE DE L ESSART</t>
  </si>
  <si>
    <t>509334561</t>
  </si>
  <si>
    <t>50933456100024</t>
  </si>
  <si>
    <t>LORRAINE INDUSTRIE BOIS</t>
  </si>
  <si>
    <t>9 RUE MOUGEL BEY</t>
  </si>
  <si>
    <t>88250</t>
  </si>
  <si>
    <t>LA BRESSE</t>
  </si>
  <si>
    <t>51825949400020</t>
  </si>
  <si>
    <t>35 RUE SAINT HILAIRE</t>
  </si>
  <si>
    <t>ECRIENNES</t>
  </si>
  <si>
    <t>424459089</t>
  </si>
  <si>
    <t>42445908900027</t>
  </si>
  <si>
    <t>STYL'PARQUET SA</t>
  </si>
  <si>
    <t>3 RUE DE LA CORDERIE</t>
  </si>
  <si>
    <t>MONT ST AIGNAN</t>
  </si>
  <si>
    <t>1622Z</t>
  </si>
  <si>
    <t>572723286</t>
  </si>
  <si>
    <t>57272328600025</t>
  </si>
  <si>
    <t>DUCOURNAU SARL</t>
  </si>
  <si>
    <t>ZAC DE MAIGNON</t>
  </si>
  <si>
    <t>AVENUE DE MAIGNON</t>
  </si>
  <si>
    <t>33771523900071</t>
  </si>
  <si>
    <t>14 AV DU 24 AOUT 1944</t>
  </si>
  <si>
    <t>453541807</t>
  </si>
  <si>
    <t>45354180700021</t>
  </si>
  <si>
    <t>SARL TONNELLERIE MANCEAU</t>
  </si>
  <si>
    <t>ZA DE LA BARBOIRE</t>
  </si>
  <si>
    <t>2 RUE DES LABORANTES</t>
  </si>
  <si>
    <t>CHAMBRETAUD</t>
  </si>
  <si>
    <t>309505311</t>
  </si>
  <si>
    <t>30950531100048</t>
  </si>
  <si>
    <t>PALIBOIS</t>
  </si>
  <si>
    <t>ZONE INDUSTRIELLE LA MALADIERE</t>
  </si>
  <si>
    <t>17 RUE JUMEL</t>
  </si>
  <si>
    <t>353265556</t>
  </si>
  <si>
    <t>35326555600012</t>
  </si>
  <si>
    <t>SARL ACACIA 2000</t>
  </si>
  <si>
    <t>LIEU DIT FUMEBAS</t>
  </si>
  <si>
    <t>33860</t>
  </si>
  <si>
    <t>MARCILLAC</t>
  </si>
  <si>
    <t>381703552</t>
  </si>
  <si>
    <t>38170355200012</t>
  </si>
  <si>
    <t>MONADECAP-DECAP FRANCE-RAVAL FRANCE</t>
  </si>
  <si>
    <t>31 AVENUE DE CAP D AIL</t>
  </si>
  <si>
    <t>06320</t>
  </si>
  <si>
    <t>LA TURBIE</t>
  </si>
  <si>
    <t>432292647</t>
  </si>
  <si>
    <t>43229264700034</t>
  </si>
  <si>
    <t>LES BOUCHONS CORSES</t>
  </si>
  <si>
    <t>26 ZONE INDUSTRIELLE TRAGONE</t>
  </si>
  <si>
    <t>401728381</t>
  </si>
  <si>
    <t>40172838100021</t>
  </si>
  <si>
    <t>SAINBIOSE</t>
  </si>
  <si>
    <t>9 RUE DU PERIGORD</t>
  </si>
  <si>
    <t>2041Z</t>
  </si>
  <si>
    <t>42394925400035</t>
  </si>
  <si>
    <t>CENTRE ALFA</t>
  </si>
  <si>
    <t>ZI DES PRES LORIBES</t>
  </si>
  <si>
    <t>2223Z</t>
  </si>
  <si>
    <t>800398000</t>
  </si>
  <si>
    <t>80039800000011</t>
  </si>
  <si>
    <t>SCOREV NVL</t>
  </si>
  <si>
    <t>18 RUE DE MADRID</t>
  </si>
  <si>
    <t>2229B</t>
  </si>
  <si>
    <t>49258131900034</t>
  </si>
  <si>
    <t>ZONE D2A</t>
  </si>
  <si>
    <t>4 RUE RENE FONCK</t>
  </si>
  <si>
    <t>ST AIGNAN GRANDLIEU</t>
  </si>
  <si>
    <t>2312Z</t>
  </si>
  <si>
    <t>351613674</t>
  </si>
  <si>
    <t>35161367400016</t>
  </si>
  <si>
    <t>ALLOT MATERIAUX</t>
  </si>
  <si>
    <t>1 RUE DE LA BRIQUETERIE</t>
  </si>
  <si>
    <t>AILLY</t>
  </si>
  <si>
    <t>510625858</t>
  </si>
  <si>
    <t>51062585800012</t>
  </si>
  <si>
    <t>PREFA 57 SARL</t>
  </si>
  <si>
    <t>69 ROUTE DE THIONVILLE</t>
  </si>
  <si>
    <t>MAIZIERES LES METZ</t>
  </si>
  <si>
    <t>538630914</t>
  </si>
  <si>
    <t>53863091400017</t>
  </si>
  <si>
    <t>SOFAB</t>
  </si>
  <si>
    <t>CS 80800</t>
  </si>
  <si>
    <t>20538</t>
  </si>
  <si>
    <t>59278049800016</t>
  </si>
  <si>
    <t>AVENUE D AZEREIX</t>
  </si>
  <si>
    <t>80806589000036</t>
  </si>
  <si>
    <t>ZA NOYAL SUD L ECOPOLE</t>
  </si>
  <si>
    <t>6 RUE BLAISE PASCAL</t>
  </si>
  <si>
    <t>NOYAL SUR VILAINE</t>
  </si>
  <si>
    <t>830470555</t>
  </si>
  <si>
    <t>83047055500012</t>
  </si>
  <si>
    <t>PREF X</t>
  </si>
  <si>
    <t>11 RUE DE LA ROCHE</t>
  </si>
  <si>
    <t>29870</t>
  </si>
  <si>
    <t>LANNILIS</t>
  </si>
  <si>
    <t>304294747</t>
  </si>
  <si>
    <t>30429474700049</t>
  </si>
  <si>
    <t>BETON CONTROL DES ABERS</t>
  </si>
  <si>
    <t>315013086</t>
  </si>
  <si>
    <t>31501308600014</t>
  </si>
  <si>
    <t>BETON CONTROLE DE L ELORN</t>
  </si>
  <si>
    <t>BCE</t>
  </si>
  <si>
    <t>51378561800010</t>
  </si>
  <si>
    <t>393625744</t>
  </si>
  <si>
    <t>39362574400031</t>
  </si>
  <si>
    <t>SERANTONI</t>
  </si>
  <si>
    <t>225 AV MICHEL JOURDAN</t>
  </si>
  <si>
    <t>2369Z</t>
  </si>
  <si>
    <t>418925772</t>
  </si>
  <si>
    <t>41892577200026</t>
  </si>
  <si>
    <t>PARIS ROCHES</t>
  </si>
  <si>
    <t>212 RUE EDOUARD TREMBLAY</t>
  </si>
  <si>
    <t>38193968500057</t>
  </si>
  <si>
    <t>ZONE DACTIVITE DE TERRE NEUVE</t>
  </si>
  <si>
    <t>697 ROUTE DES CHENES</t>
  </si>
  <si>
    <t>GILLY SUR ISERE</t>
  </si>
  <si>
    <t>2399Z</t>
  </si>
  <si>
    <t>391929007</t>
  </si>
  <si>
    <t>39192900700014</t>
  </si>
  <si>
    <t>SAVE SARL</t>
  </si>
  <si>
    <t>820617736</t>
  </si>
  <si>
    <t>82061773600013</t>
  </si>
  <si>
    <t>PROJISO</t>
  </si>
  <si>
    <t>41 RUE PAUL VAILLANT COUTURIER</t>
  </si>
  <si>
    <t>03100</t>
  </si>
  <si>
    <t>MONTLUCON</t>
  </si>
  <si>
    <t>399024652</t>
  </si>
  <si>
    <t>39902465200022</t>
  </si>
  <si>
    <t>RECORD PORTES AUTOMATIQUES SA</t>
  </si>
  <si>
    <t>6 RUE DE L ORME SAINT GERMAIN</t>
  </si>
  <si>
    <t>2512Z</t>
  </si>
  <si>
    <t>71150</t>
  </si>
  <si>
    <t>SEYSSES</t>
  </si>
  <si>
    <t>37 PORTE DU GRAND LYON</t>
  </si>
  <si>
    <t>01700</t>
  </si>
  <si>
    <t>NEYRON</t>
  </si>
  <si>
    <t>ZA DE LA PRAIRIE</t>
  </si>
  <si>
    <t>16 RUE ALFRED NOBEL</t>
  </si>
  <si>
    <t>831486238</t>
  </si>
  <si>
    <t>83148623800015</t>
  </si>
  <si>
    <t>MALERBA CENTER GRAND SUD</t>
  </si>
  <si>
    <t>55 AVENUE DU GARLABAN</t>
  </si>
  <si>
    <t>392676409</t>
  </si>
  <si>
    <t>39267640900031</t>
  </si>
  <si>
    <t>RECORD INDUSTRY</t>
  </si>
  <si>
    <t>ZONE ARTISANALE LES TRIBOULIERES</t>
  </si>
  <si>
    <t>38460</t>
  </si>
  <si>
    <t>CREMIEU</t>
  </si>
  <si>
    <t>2572Z</t>
  </si>
  <si>
    <t>57920080900021</t>
  </si>
  <si>
    <t>42429644000037</t>
  </si>
  <si>
    <t>21 RUE COLBERT</t>
  </si>
  <si>
    <t>33462636300033</t>
  </si>
  <si>
    <t>LES FONTENELLES</t>
  </si>
  <si>
    <t>RUE DU BOIS GELE</t>
  </si>
  <si>
    <t>484360748</t>
  </si>
  <si>
    <t>48436074800012</t>
  </si>
  <si>
    <t>BETL</t>
  </si>
  <si>
    <t>LIEU DIT LES ASPES</t>
  </si>
  <si>
    <t>46500</t>
  </si>
  <si>
    <t>GRAMAT</t>
  </si>
  <si>
    <t>3109B</t>
  </si>
  <si>
    <t>534725932</t>
  </si>
  <si>
    <t>53472593200022</t>
  </si>
  <si>
    <t>DECOT CONCEPT EBENISTERIE</t>
  </si>
  <si>
    <t>17 RUE DE LA REGALE</t>
  </si>
  <si>
    <t>564501682</t>
  </si>
  <si>
    <t>56450168200061</t>
  </si>
  <si>
    <t>BRUN</t>
  </si>
  <si>
    <t>1 RUE MARC SEGUIN</t>
  </si>
  <si>
    <t>534899281</t>
  </si>
  <si>
    <t>SASKIT</t>
  </si>
  <si>
    <t>3320B</t>
  </si>
  <si>
    <t>32748979500036</t>
  </si>
  <si>
    <t>RN7 LA PETITE CALADE</t>
  </si>
  <si>
    <t>5130 ROUTE D AVIGNON</t>
  </si>
  <si>
    <t>538638164</t>
  </si>
  <si>
    <t>53863816400011</t>
  </si>
  <si>
    <t>TILLOY PALETTES</t>
  </si>
  <si>
    <t>RUE CAMILLE GUERIN</t>
  </si>
  <si>
    <t>TILLOY LES MOFFLAINES</t>
  </si>
  <si>
    <t>434070314</t>
  </si>
  <si>
    <t>43407031400019</t>
  </si>
  <si>
    <t>SPEG DOULET SASU</t>
  </si>
  <si>
    <t>790 AVENUE DU PEYRAT</t>
  </si>
  <si>
    <t>4110A</t>
  </si>
  <si>
    <t>800562795</t>
  </si>
  <si>
    <t>80056279500016</t>
  </si>
  <si>
    <t>FIXIPLAST</t>
  </si>
  <si>
    <t>DACHICOURT QUENTIN</t>
  </si>
  <si>
    <t>8 RUE VICTOR HUGO</t>
  </si>
  <si>
    <t>62670</t>
  </si>
  <si>
    <t>MAZINGARBE</t>
  </si>
  <si>
    <t>4120B</t>
  </si>
  <si>
    <t>318820909</t>
  </si>
  <si>
    <t>31882090900022</t>
  </si>
  <si>
    <t>DEVINE DENIS JEAN YVON</t>
  </si>
  <si>
    <t>CHEMIN JAUMES</t>
  </si>
  <si>
    <t>QUARTIER DES CABRIERES</t>
  </si>
  <si>
    <t>4312A</t>
  </si>
  <si>
    <t>400875217</t>
  </si>
  <si>
    <t>40087521700038</t>
  </si>
  <si>
    <t>ISOCIEL SARL</t>
  </si>
  <si>
    <t>252 RUE DE LA LYS</t>
  </si>
  <si>
    <t>4322B</t>
  </si>
  <si>
    <t>792228215</t>
  </si>
  <si>
    <t>79222821500028</t>
  </si>
  <si>
    <t>KALITE PRO</t>
  </si>
  <si>
    <t>430 RUE ETTORE BUGATTI</t>
  </si>
  <si>
    <t>798258935</t>
  </si>
  <si>
    <t>79825893500039</t>
  </si>
  <si>
    <t>ABRC</t>
  </si>
  <si>
    <t>28 RUE COSTES ET BELLONTE</t>
  </si>
  <si>
    <t>4331Z</t>
  </si>
  <si>
    <t>305885691</t>
  </si>
  <si>
    <t>30588569100058</t>
  </si>
  <si>
    <t>FAUGERE JEAN-JACQUES</t>
  </si>
  <si>
    <t>RIVIERE DE REGOURD</t>
  </si>
  <si>
    <t>11 CHEMIN DE SABLIERE</t>
  </si>
  <si>
    <t>42160499200071</t>
  </si>
  <si>
    <t>6 RUE DE BRUXELLES</t>
  </si>
  <si>
    <t>48321311200012</t>
  </si>
  <si>
    <t>KM 5</t>
  </si>
  <si>
    <t>ZONE INDUSTRIELLE DE BALEONE</t>
  </si>
  <si>
    <t>MEZZAVIA</t>
  </si>
  <si>
    <t>20167</t>
  </si>
  <si>
    <t>484347281</t>
  </si>
  <si>
    <t>48434728100012</t>
  </si>
  <si>
    <t>ARMOR CERAMIQUE SARL</t>
  </si>
  <si>
    <t>192 ROUTE DE DOUARNENEZ</t>
  </si>
  <si>
    <t>49344615700023</t>
  </si>
  <si>
    <t>ZONE DU MOURILLON</t>
  </si>
  <si>
    <t>508311453</t>
  </si>
  <si>
    <t>50831145300015</t>
  </si>
  <si>
    <t>OUDIN SAS</t>
  </si>
  <si>
    <t>65 RUE DU 8 MAI 1945</t>
  </si>
  <si>
    <t>508942083</t>
  </si>
  <si>
    <t>50894208300041</t>
  </si>
  <si>
    <t>LA FENETRE ISOLANTE SARL</t>
  </si>
  <si>
    <t>ZAC LA CASTELETTE</t>
  </si>
  <si>
    <t>380 AVENUE MARCOU DELANGLADE</t>
  </si>
  <si>
    <t>509233391</t>
  </si>
  <si>
    <t>50923339100028</t>
  </si>
  <si>
    <t>HODELIA</t>
  </si>
  <si>
    <t>LIEU DIT PRE DU SAULE</t>
  </si>
  <si>
    <t>AVENUE DE CHALON</t>
  </si>
  <si>
    <t>COURLANS</t>
  </si>
  <si>
    <t>78467719700013</t>
  </si>
  <si>
    <t>7 RUE LAUGIER</t>
  </si>
  <si>
    <t>812268423</t>
  </si>
  <si>
    <t>81226842300017</t>
  </si>
  <si>
    <t>MENUISERIE ROCHEFORTAISE</t>
  </si>
  <si>
    <t>ZAC DE LA VARENNE</t>
  </si>
  <si>
    <t>3 RUE LOUIS PASTEUR</t>
  </si>
  <si>
    <t>828889360</t>
  </si>
  <si>
    <t>82888936000016</t>
  </si>
  <si>
    <t>SAB SERVICE</t>
  </si>
  <si>
    <t>2 B AVENUE DE LA FORET</t>
  </si>
  <si>
    <t>35340</t>
  </si>
  <si>
    <t>LIFFRE</t>
  </si>
  <si>
    <t>831760632</t>
  </si>
  <si>
    <t>83176063200016</t>
  </si>
  <si>
    <t>NANTES CONFORT ET FENETRES</t>
  </si>
  <si>
    <t>1 AVENUE DES THEBAUDIERES</t>
  </si>
  <si>
    <t>304154263</t>
  </si>
  <si>
    <t>30415426300012</t>
  </si>
  <si>
    <t>ZA BOURG DE PEAGE</t>
  </si>
  <si>
    <t>20 ALLEE DU DAUPHINE</t>
  </si>
  <si>
    <t>BOURG DE PEAGE</t>
  </si>
  <si>
    <t>343498283</t>
  </si>
  <si>
    <t>34349828300013</t>
  </si>
  <si>
    <t>GIL CARRELAGE</t>
  </si>
  <si>
    <t>66 ROUTE DE NEUILLY</t>
  </si>
  <si>
    <t>93160</t>
  </si>
  <si>
    <t>NOISY LE GRAND</t>
  </si>
  <si>
    <t>479174898</t>
  </si>
  <si>
    <t>47917489800037</t>
  </si>
  <si>
    <t>COMPTOIR DE L HYDRAULIQUE SARL</t>
  </si>
  <si>
    <t>HYDRO SUD DIRECT NIMES</t>
  </si>
  <si>
    <t>18 RUE DES PLATANETTES</t>
  </si>
  <si>
    <t>4339Z</t>
  </si>
  <si>
    <t>780154647</t>
  </si>
  <si>
    <t>78015464700017</t>
  </si>
  <si>
    <t>POLZELLA SARL</t>
  </si>
  <si>
    <t>22 ROUTE DU MARTINAIS D EN BAS</t>
  </si>
  <si>
    <t>38760</t>
  </si>
  <si>
    <t>VARCES ALLIERES ET RISSET</t>
  </si>
  <si>
    <t>057802753</t>
  </si>
  <si>
    <t>COMASUD</t>
  </si>
  <si>
    <t>351755012</t>
  </si>
  <si>
    <t>35175501200017</t>
  </si>
  <si>
    <t>MARIO ARCANI ET FILS</t>
  </si>
  <si>
    <t>84 GRAND RUE</t>
  </si>
  <si>
    <t>57190</t>
  </si>
  <si>
    <t>FLORANGE</t>
  </si>
  <si>
    <t>4399C</t>
  </si>
  <si>
    <t>328813167</t>
  </si>
  <si>
    <t>32881316700025</t>
  </si>
  <si>
    <t>LA FLAMBEE</t>
  </si>
  <si>
    <t>74490</t>
  </si>
  <si>
    <t>ST JEOIRE EN FAUCIGNY</t>
  </si>
  <si>
    <t>4399D</t>
  </si>
  <si>
    <t>321191975</t>
  </si>
  <si>
    <t>31108707600056</t>
  </si>
  <si>
    <t>313337446</t>
  </si>
  <si>
    <t>31333744600022</t>
  </si>
  <si>
    <t>LES MATERIAUX D ANTAN</t>
  </si>
  <si>
    <t>5580 ROUTE D AVIGNON</t>
  </si>
  <si>
    <t>316676444</t>
  </si>
  <si>
    <t>31667644400037</t>
  </si>
  <si>
    <t>SO DE BAT</t>
  </si>
  <si>
    <t>21 RUE DE L EGLISE</t>
  </si>
  <si>
    <t>80250</t>
  </si>
  <si>
    <t>GRIVESNES</t>
  </si>
  <si>
    <t>32105751500025</t>
  </si>
  <si>
    <t>1 CHEMIN NEUF</t>
  </si>
  <si>
    <t>13570</t>
  </si>
  <si>
    <t>BARBENTANE</t>
  </si>
  <si>
    <t>32503287800044</t>
  </si>
  <si>
    <t>IMMEUBLE ESTREO</t>
  </si>
  <si>
    <t>1 RUE D AURION</t>
  </si>
  <si>
    <t>93110</t>
  </si>
  <si>
    <t>32858075800055</t>
  </si>
  <si>
    <t>102 RUE DES CHENES</t>
  </si>
  <si>
    <t>330532755</t>
  </si>
  <si>
    <t>33053275500031</t>
  </si>
  <si>
    <t>SOCIETE D APPLICATIONS PLASTIQUES</t>
  </si>
  <si>
    <t>139 AVENUE MICHEL JOURDAN</t>
  </si>
  <si>
    <t>332425982</t>
  </si>
  <si>
    <t>33242598200029</t>
  </si>
  <si>
    <t>TEYSSIE PHILIPPE</t>
  </si>
  <si>
    <t>4 RUE DE LA BERGERIE</t>
  </si>
  <si>
    <t>81090</t>
  </si>
  <si>
    <t>LAGARRIGUE</t>
  </si>
  <si>
    <t>33867308000028</t>
  </si>
  <si>
    <t>33947176500059</t>
  </si>
  <si>
    <t>33975923500015</t>
  </si>
  <si>
    <t>344435383</t>
  </si>
  <si>
    <t>34443538300064</t>
  </si>
  <si>
    <t>MAT SERVICE SARL</t>
  </si>
  <si>
    <t>RESIDENCE LES JARDINS DE PRAUD</t>
  </si>
  <si>
    <t>25 RUE MADELEINE PELLETIER</t>
  </si>
  <si>
    <t>348508094</t>
  </si>
  <si>
    <t>34850809400011</t>
  </si>
  <si>
    <t>MONSIEUR YANN BAUMAL</t>
  </si>
  <si>
    <t>LE CLECH</t>
  </si>
  <si>
    <t>56520</t>
  </si>
  <si>
    <t>GUIDEL</t>
  </si>
  <si>
    <t>34972803000058</t>
  </si>
  <si>
    <t>ZAC DU CLOS DU CHENE</t>
  </si>
  <si>
    <t>1 RUE DE BERLIN</t>
  </si>
  <si>
    <t>77144</t>
  </si>
  <si>
    <t>MONTEVRAIN</t>
  </si>
  <si>
    <t>34980898000057</t>
  </si>
  <si>
    <t>16 B RUE DE LA CHAPELLE</t>
  </si>
  <si>
    <t>36780039800029</t>
  </si>
  <si>
    <t>47 RUE DE METZ</t>
  </si>
  <si>
    <t>SAULNY</t>
  </si>
  <si>
    <t>382464113</t>
  </si>
  <si>
    <t>38246411300028</t>
  </si>
  <si>
    <t>VIAL IMPORT EXPORT</t>
  </si>
  <si>
    <t>ZONE INDUSTRIELLE PLAISANCE</t>
  </si>
  <si>
    <t>12 AVENUE DU CHAMP DE MARS</t>
  </si>
  <si>
    <t>38812221000031</t>
  </si>
  <si>
    <t>19 AVENUE DU DOCTEUR ARNOLD NETTER</t>
  </si>
  <si>
    <t>38983239500062</t>
  </si>
  <si>
    <t>11 B RUE FELIX POYEZ</t>
  </si>
  <si>
    <t>39053369300029</t>
  </si>
  <si>
    <t>ZONE INDUSTRIELLE COQUINE</t>
  </si>
  <si>
    <t>ROUTE DE SOULIEVRES</t>
  </si>
  <si>
    <t>392538161</t>
  </si>
  <si>
    <t>39253816100044</t>
  </si>
  <si>
    <t>MR FONCK MARTIN</t>
  </si>
  <si>
    <t>48 CLOS DES LILAS</t>
  </si>
  <si>
    <t>392698817</t>
  </si>
  <si>
    <t>39269881700013</t>
  </si>
  <si>
    <t>ESPACE MENUISERIE</t>
  </si>
  <si>
    <t>IMMEUBLE HERMES 2</t>
  </si>
  <si>
    <t>AVENUE DE LARRIEU</t>
  </si>
  <si>
    <t>394236756</t>
  </si>
  <si>
    <t>39423675600018</t>
  </si>
  <si>
    <t>MERCARI SARL</t>
  </si>
  <si>
    <t>2351 CHEMIN DE LA PLAI DU MONTAIGUET</t>
  </si>
  <si>
    <t>39476587900041</t>
  </si>
  <si>
    <t>540 AVENUE MAX JUVENAL</t>
  </si>
  <si>
    <t>13100</t>
  </si>
  <si>
    <t>39991843200028</t>
  </si>
  <si>
    <t>11 RUE DE LA PRADERIE</t>
  </si>
  <si>
    <t>40385931700063</t>
  </si>
  <si>
    <t>MARBOTTE PLAZA</t>
  </si>
  <si>
    <t>2 B AVENUE DE MARBOTTE</t>
  </si>
  <si>
    <t>404501983</t>
  </si>
  <si>
    <t>40450198300039</t>
  </si>
  <si>
    <t>AAGATE SARL</t>
  </si>
  <si>
    <t>ZA BAULIEU</t>
  </si>
  <si>
    <t>6 TER RUE DES MUNIERS</t>
  </si>
  <si>
    <t>LE PLESSIS GRAMMOIRE</t>
  </si>
  <si>
    <t>41112315100028</t>
  </si>
  <si>
    <t>14 PLACE LOUIS XIII</t>
  </si>
  <si>
    <t>413181926</t>
  </si>
  <si>
    <t>41318192600028</t>
  </si>
  <si>
    <t>SYNCOTEX SARL</t>
  </si>
  <si>
    <t>130 RUE DES ECRINS</t>
  </si>
  <si>
    <t>415094093</t>
  </si>
  <si>
    <t>41509409300010</t>
  </si>
  <si>
    <t>GREGOIRE DISTRIBUTION</t>
  </si>
  <si>
    <t>ST MARTIAL D ARTENSET</t>
  </si>
  <si>
    <t>41762563900030</t>
  </si>
  <si>
    <t>41795631500051</t>
  </si>
  <si>
    <t>54 RUE ROGER CATILLON</t>
  </si>
  <si>
    <t>42028644500028</t>
  </si>
  <si>
    <t>43038627600025</t>
  </si>
  <si>
    <t>50 AVENUE BELLEVUE</t>
  </si>
  <si>
    <t>06100</t>
  </si>
  <si>
    <t>43206438400055</t>
  </si>
  <si>
    <t>91 RUE DU FAUBOURG SAINT HONORE</t>
  </si>
  <si>
    <t>43416258200044</t>
  </si>
  <si>
    <t>4 ALLEE FAIDHERBE</t>
  </si>
  <si>
    <t>437682669</t>
  </si>
  <si>
    <t>43768266900019</t>
  </si>
  <si>
    <t>ISOLABAIE</t>
  </si>
  <si>
    <t>ZAC LES ROSEAUX</t>
  </si>
  <si>
    <t>7 RUE DE TOURAINE</t>
  </si>
  <si>
    <t>94460</t>
  </si>
  <si>
    <t>VALENTON</t>
  </si>
  <si>
    <t>439459603</t>
  </si>
  <si>
    <t>43945960300015</t>
  </si>
  <si>
    <t>GALESSI LIONEL MATERIAUX</t>
  </si>
  <si>
    <t>ROUTE NATIONALE 113</t>
  </si>
  <si>
    <t>BORDEVIEILLE</t>
  </si>
  <si>
    <t>47240</t>
  </si>
  <si>
    <t>BON ENCONTRE</t>
  </si>
  <si>
    <t>44020464200035</t>
  </si>
  <si>
    <t>ZONE D ACTIVITE DE LALANDE</t>
  </si>
  <si>
    <t>MONTUSSAN</t>
  </si>
  <si>
    <t>444930515</t>
  </si>
  <si>
    <t>44493051500010</t>
  </si>
  <si>
    <t>FAUST JEROME SEBASTIEN</t>
  </si>
  <si>
    <t>GRANDE RUE</t>
  </si>
  <si>
    <t>58210</t>
  </si>
  <si>
    <t>CHAMPLEMY</t>
  </si>
  <si>
    <t>452370927</t>
  </si>
  <si>
    <t>45237092700033</t>
  </si>
  <si>
    <t>AM DIFFUSION</t>
  </si>
  <si>
    <t>ZONE ARTISANALE DES TUNIERES</t>
  </si>
  <si>
    <t>GRANDCHAMPS DES FONTAINES</t>
  </si>
  <si>
    <t>46950002900035</t>
  </si>
  <si>
    <t>ZONE INDUSTRIELLE DES CHAMPS DU CLERC</t>
  </si>
  <si>
    <t>BOULEVARD DE ROUEN</t>
  </si>
  <si>
    <t>62160</t>
  </si>
  <si>
    <t>AIX NOULETTE</t>
  </si>
  <si>
    <t>477557144</t>
  </si>
  <si>
    <t>47755714400029</t>
  </si>
  <si>
    <t>FATHER ET STONE</t>
  </si>
  <si>
    <t>QUARTIER JAS DE LA BARRE OUEST</t>
  </si>
  <si>
    <t>2065 ROUTE NATIONALE 7</t>
  </si>
  <si>
    <t>478531817</t>
  </si>
  <si>
    <t>47853181700037</t>
  </si>
  <si>
    <t>SBF SOURCING BUSINESS FRANCE</t>
  </si>
  <si>
    <t>1 AVENUE DE L EUROPE</t>
  </si>
  <si>
    <t>94320</t>
  </si>
  <si>
    <t>THIAIS</t>
  </si>
  <si>
    <t>478783335</t>
  </si>
  <si>
    <t>47878333500027</t>
  </si>
  <si>
    <t>VIVRE ICI</t>
  </si>
  <si>
    <t>LE CLOS DE LA TUILERIE LES MILLES</t>
  </si>
  <si>
    <t>90 RUE DE LA TUILERIE</t>
  </si>
  <si>
    <t>LES MILLES</t>
  </si>
  <si>
    <t>13290</t>
  </si>
  <si>
    <t>480484658</t>
  </si>
  <si>
    <t>48048465800020</t>
  </si>
  <si>
    <t>AGENCE FB</t>
  </si>
  <si>
    <t>36 AVENUE MARC SANGNIER</t>
  </si>
  <si>
    <t>484104039</t>
  </si>
  <si>
    <t>48410403900017</t>
  </si>
  <si>
    <t>OAKWISE EUROPE</t>
  </si>
  <si>
    <t>41 RUE DU BAS VERMELLE</t>
  </si>
  <si>
    <t>484665070</t>
  </si>
  <si>
    <t>48466507000013</t>
  </si>
  <si>
    <t>ISOTECH</t>
  </si>
  <si>
    <t>ZONE INDUSTRIELLE DE LA POMME</t>
  </si>
  <si>
    <t>10 RUE LOUIS JOSEPH GAY LUSSAC</t>
  </si>
  <si>
    <t>48914507800023</t>
  </si>
  <si>
    <t>15 AVENUE DE POURPRIX</t>
  </si>
  <si>
    <t>ST GERMAIN DES PRES</t>
  </si>
  <si>
    <t>500306154</t>
  </si>
  <si>
    <t>50030615400013</t>
  </si>
  <si>
    <t>CLOTURES NANTAISES</t>
  </si>
  <si>
    <t>ZONE INDUSTRIELLE DES PETITES LANDES</t>
  </si>
  <si>
    <t>10 RUE DE DUSSELDORF</t>
  </si>
  <si>
    <t>18000</t>
  </si>
  <si>
    <t>501033633</t>
  </si>
  <si>
    <t>50103363300022</t>
  </si>
  <si>
    <t>KINGSPAN</t>
  </si>
  <si>
    <t>IMMEUBLE ROSTAND PARC D AFFAIRES SILIC</t>
  </si>
  <si>
    <t>22 AVENUE DES NATIONS</t>
  </si>
  <si>
    <t>50197836500028</t>
  </si>
  <si>
    <t>ZAC DE LA BILIAIS DENIAUD</t>
  </si>
  <si>
    <t>5 RUE ALBERT DION</t>
  </si>
  <si>
    <t>44360</t>
  </si>
  <si>
    <t>VIGNEUX DE BRETAGNE</t>
  </si>
  <si>
    <t>502831902</t>
  </si>
  <si>
    <t>50283190200023</t>
  </si>
  <si>
    <t>LCP DIAMANT</t>
  </si>
  <si>
    <t>ZA DU CHAMP DU BREUIL</t>
  </si>
  <si>
    <t>85640</t>
  </si>
  <si>
    <t>MOUCHAMPS</t>
  </si>
  <si>
    <t>505407163</t>
  </si>
  <si>
    <t>50540716300011</t>
  </si>
  <si>
    <t>TOT CERAMICA NARBONNE</t>
  </si>
  <si>
    <t>43 AVENUE DU CHAMP DE MARS</t>
  </si>
  <si>
    <t>50901804000022</t>
  </si>
  <si>
    <t>13 AVENUE DU PARC ALATA</t>
  </si>
  <si>
    <t>60100</t>
  </si>
  <si>
    <t>CREIL</t>
  </si>
  <si>
    <t>509179990</t>
  </si>
  <si>
    <t>50917999000023</t>
  </si>
  <si>
    <t>FSJ</t>
  </si>
  <si>
    <t>136 RUE MANON CORMIER</t>
  </si>
  <si>
    <t>509586731</t>
  </si>
  <si>
    <t>50958673100010</t>
  </si>
  <si>
    <t>SORAGNA</t>
  </si>
  <si>
    <t>7 RUE DE LA FERRONNIERE</t>
  </si>
  <si>
    <t>509712584</t>
  </si>
  <si>
    <t>50971258400010</t>
  </si>
  <si>
    <t>CPG DIFFUSION SARL</t>
  </si>
  <si>
    <t>3 RUE DIDEROT</t>
  </si>
  <si>
    <t>91660</t>
  </si>
  <si>
    <t>MEREVILLE</t>
  </si>
  <si>
    <t>510989288</t>
  </si>
  <si>
    <t>51098928800012</t>
  </si>
  <si>
    <t>ISOLMAT EST</t>
  </si>
  <si>
    <t>101 RUE PRINCIPALE</t>
  </si>
  <si>
    <t>57980</t>
  </si>
  <si>
    <t>DIEBLING</t>
  </si>
  <si>
    <t>519275937</t>
  </si>
  <si>
    <t>51927593700026</t>
  </si>
  <si>
    <t>PRESERGIE</t>
  </si>
  <si>
    <t>BOREAL PARC</t>
  </si>
  <si>
    <t>5 RUE DES PAQUERETTES</t>
  </si>
  <si>
    <t>522080365</t>
  </si>
  <si>
    <t>52208036500011</t>
  </si>
  <si>
    <t>DSITRIBUTEUR MENUISERIES POUR HABITAT</t>
  </si>
  <si>
    <t>ZA LES PLATTES 4</t>
  </si>
  <si>
    <t>6 RUE DES MURIERS</t>
  </si>
  <si>
    <t>69390</t>
  </si>
  <si>
    <t>VOURLES</t>
  </si>
  <si>
    <t>531522654</t>
  </si>
  <si>
    <t>53152265400015</t>
  </si>
  <si>
    <t>BOIS PANNEAUX VS FRANCE</t>
  </si>
  <si>
    <t>CENTRE D AFFAIRE JEAN MONNET</t>
  </si>
  <si>
    <t>RUE JEAN MONNET</t>
  </si>
  <si>
    <t>62490</t>
  </si>
  <si>
    <t>VITRY EN ARTOIS</t>
  </si>
  <si>
    <t>532066149</t>
  </si>
  <si>
    <t>53206614900016</t>
  </si>
  <si>
    <t>FRANCOIS CLERIN DIFFUSION</t>
  </si>
  <si>
    <t>19 RUE VICTORIEN SARDOU</t>
  </si>
  <si>
    <t>89210</t>
  </si>
  <si>
    <t>BRIENON SUR ARMANCON</t>
  </si>
  <si>
    <t>534190632</t>
  </si>
  <si>
    <t>53419063200016</t>
  </si>
  <si>
    <t>LA PYRENEENNE DU BOIS</t>
  </si>
  <si>
    <t>ROUTE DU COL DE PAILHERES</t>
  </si>
  <si>
    <t>09460</t>
  </si>
  <si>
    <t>MIJANES</t>
  </si>
  <si>
    <t>534806492</t>
  </si>
  <si>
    <t>53480649200011</t>
  </si>
  <si>
    <t>BELIVAL</t>
  </si>
  <si>
    <t>117 B</t>
  </si>
  <si>
    <t>119 AVENUE FOCH</t>
  </si>
  <si>
    <t>94100</t>
  </si>
  <si>
    <t>ST MAUR DES FOSSES</t>
  </si>
  <si>
    <t>535176952</t>
  </si>
  <si>
    <t>53517695200013</t>
  </si>
  <si>
    <t>VISA-CERAM</t>
  </si>
  <si>
    <t>15 RUE DE BRIE</t>
  </si>
  <si>
    <t>751556358</t>
  </si>
  <si>
    <t>75155635800016</t>
  </si>
  <si>
    <t>SEVAFLAM ENERGIE BOIS SARL</t>
  </si>
  <si>
    <t>1 B ROUTE DE CRAMANS</t>
  </si>
  <si>
    <t>788426021</t>
  </si>
  <si>
    <t>78842602100010</t>
  </si>
  <si>
    <t>RBMR</t>
  </si>
  <si>
    <t>ZA DU PONTAY</t>
  </si>
  <si>
    <t>1 B RUE D OUESSANT</t>
  </si>
  <si>
    <t>ST GREGOIRE</t>
  </si>
  <si>
    <t>78852509500022</t>
  </si>
  <si>
    <t>ROUTE DEPARTEMENTALE 113</t>
  </si>
  <si>
    <t>13580</t>
  </si>
  <si>
    <t>LA FARE LES OLIVIERS</t>
  </si>
  <si>
    <t>792260127</t>
  </si>
  <si>
    <t>79226012700016</t>
  </si>
  <si>
    <t>NESCA</t>
  </si>
  <si>
    <t>16 RUE DU GENERAL LECLERC</t>
  </si>
  <si>
    <t>ST LEU LA FORET</t>
  </si>
  <si>
    <t>793256553</t>
  </si>
  <si>
    <t>79325655300017</t>
  </si>
  <si>
    <t>FBTP</t>
  </si>
  <si>
    <t>155 LA PLACE</t>
  </si>
  <si>
    <t>WYLDER</t>
  </si>
  <si>
    <t>793382987</t>
  </si>
  <si>
    <t>79338298700014</t>
  </si>
  <si>
    <t>CONCEPT MENUISERIE</t>
  </si>
  <si>
    <t>ZAC DES PORTES DE PROVENCE</t>
  </si>
  <si>
    <t>1 RUE JACQUES GIRAUD</t>
  </si>
  <si>
    <t>793413568</t>
  </si>
  <si>
    <t>79341356800023</t>
  </si>
  <si>
    <t>GATICHANVRE ILE DE FRANCE SARL</t>
  </si>
  <si>
    <t>LES COURTILS DE SAUXCELLES</t>
  </si>
  <si>
    <t>12 B RUE DE L ESSONNE</t>
  </si>
  <si>
    <t>PRUNAY SUR ESSONNE</t>
  </si>
  <si>
    <t>793596388</t>
  </si>
  <si>
    <t>79359638800017</t>
  </si>
  <si>
    <t>BFM C</t>
  </si>
  <si>
    <t>8 RUE DE NORMANDIE</t>
  </si>
  <si>
    <t>03200</t>
  </si>
  <si>
    <t>VICHY</t>
  </si>
  <si>
    <t>797463049</t>
  </si>
  <si>
    <t>79746304900016</t>
  </si>
  <si>
    <t>MENUISERIE ALU 28</t>
  </si>
  <si>
    <t>27 RUE DE L EGALITE</t>
  </si>
  <si>
    <t>COURVILLE SUR EURE</t>
  </si>
  <si>
    <t>798366654</t>
  </si>
  <si>
    <t>79836665400027</t>
  </si>
  <si>
    <t>DBA</t>
  </si>
  <si>
    <t>AVENUE DE LA BROUSSILLONNE</t>
  </si>
  <si>
    <t>YSSINGEAUX</t>
  </si>
  <si>
    <t>800658858</t>
  </si>
  <si>
    <t>80065885800025</t>
  </si>
  <si>
    <t>DB PELLETS</t>
  </si>
  <si>
    <t>22 RUE GILBERT PARISSE</t>
  </si>
  <si>
    <t>59990</t>
  </si>
  <si>
    <t>CURGIES</t>
  </si>
  <si>
    <t>801970377</t>
  </si>
  <si>
    <t>80197037700017</t>
  </si>
  <si>
    <t>TECHNIQUE MINERALE DIFFUSION SAS</t>
  </si>
  <si>
    <t>44 ROUTE DE RIBEAUVILLE</t>
  </si>
  <si>
    <t>68150</t>
  </si>
  <si>
    <t>HUNAWIHR</t>
  </si>
  <si>
    <t>802994004</t>
  </si>
  <si>
    <t>80299400400017</t>
  </si>
  <si>
    <t>SDM PRESTATIONS</t>
  </si>
  <si>
    <t>43 RUE DU KREYENBACH</t>
  </si>
  <si>
    <t>68500</t>
  </si>
  <si>
    <t>GUEBWILLER</t>
  </si>
  <si>
    <t>803500933</t>
  </si>
  <si>
    <t>80350093300012</t>
  </si>
  <si>
    <t>AYRAUD NEGOCE BOIS</t>
  </si>
  <si>
    <t>44 AVENUE CHARLES DE GAULLE</t>
  </si>
  <si>
    <t>32500</t>
  </si>
  <si>
    <t>FLEURANCE</t>
  </si>
  <si>
    <t>80759656400029</t>
  </si>
  <si>
    <t>50 BOULEVARD DE LA LIANE</t>
  </si>
  <si>
    <t>62360</t>
  </si>
  <si>
    <t>ST LEONARD</t>
  </si>
  <si>
    <t>807743273</t>
  </si>
  <si>
    <t>80774327300011</t>
  </si>
  <si>
    <t>KREATION FENETRES</t>
  </si>
  <si>
    <t>2 RUE GENERAL LECLERC</t>
  </si>
  <si>
    <t>808526941</t>
  </si>
  <si>
    <t>80852694100014</t>
  </si>
  <si>
    <t>SAS BAT COURTAGE</t>
  </si>
  <si>
    <t>6 RUE DE LA CORBETIERE</t>
  </si>
  <si>
    <t>808541668</t>
  </si>
  <si>
    <t>80854166800014</t>
  </si>
  <si>
    <t>ALCORA</t>
  </si>
  <si>
    <t>17 RUE LANOUE BRAS DE FER</t>
  </si>
  <si>
    <t>44200</t>
  </si>
  <si>
    <t>808944789</t>
  </si>
  <si>
    <t>80894478900011</t>
  </si>
  <si>
    <t>MASSIV TRADING</t>
  </si>
  <si>
    <t>1535 BOULEVARD FERNAND DARCHICOURT</t>
  </si>
  <si>
    <t>62110</t>
  </si>
  <si>
    <t>HENIN BEAUMONT</t>
  </si>
  <si>
    <t>809641772</t>
  </si>
  <si>
    <t>80964177200011</t>
  </si>
  <si>
    <t>URBAN CONCEPT</t>
  </si>
  <si>
    <t>3202 ROUTE DE FRANCE</t>
  </si>
  <si>
    <t>809901887</t>
  </si>
  <si>
    <t>80990188700012</t>
  </si>
  <si>
    <t>CARREAUX  BAINS DISTRIBUTION</t>
  </si>
  <si>
    <t>4 RUE DU HOFACKER</t>
  </si>
  <si>
    <t>68720</t>
  </si>
  <si>
    <t>FLAXLANDEN</t>
  </si>
  <si>
    <t>813548575</t>
  </si>
  <si>
    <t>81354857500014</t>
  </si>
  <si>
    <t>BEN ART</t>
  </si>
  <si>
    <t>TRAVERSE DU JEU DE BOULES</t>
  </si>
  <si>
    <t>83840</t>
  </si>
  <si>
    <t>LA MARTRE</t>
  </si>
  <si>
    <t>813940483</t>
  </si>
  <si>
    <t>81394048300015</t>
  </si>
  <si>
    <t>PJM</t>
  </si>
  <si>
    <t>8 RUE CECILE VOGT MUGNIER</t>
  </si>
  <si>
    <t>814971073</t>
  </si>
  <si>
    <t>81497107300014</t>
  </si>
  <si>
    <t>JFC BOIS DE CHAUFFAGE</t>
  </si>
  <si>
    <t>34 PETITE ROUTE DE SORGUES</t>
  </si>
  <si>
    <t>815148309</t>
  </si>
  <si>
    <t>81514830900017</t>
  </si>
  <si>
    <t>CERATECH SARL</t>
  </si>
  <si>
    <t>815247168</t>
  </si>
  <si>
    <t>81524716800017</t>
  </si>
  <si>
    <t>WAS</t>
  </si>
  <si>
    <t>33 PLACE DE MONTLUCON</t>
  </si>
  <si>
    <t>88650</t>
  </si>
  <si>
    <t>ANOULD</t>
  </si>
  <si>
    <t>817709397</t>
  </si>
  <si>
    <t>81770939700027</t>
  </si>
  <si>
    <t>JR WORKS</t>
  </si>
  <si>
    <t>10 RUE BARUCH SPINOZA</t>
  </si>
  <si>
    <t>EYBENS</t>
  </si>
  <si>
    <t>818298325</t>
  </si>
  <si>
    <t>81829832500015</t>
  </si>
  <si>
    <t>BATIMENT DIFFUSION</t>
  </si>
  <si>
    <t>1 RUE DU DOCTEUR DARIN</t>
  </si>
  <si>
    <t>92370</t>
  </si>
  <si>
    <t>CHAVILLE</t>
  </si>
  <si>
    <t>818313546</t>
  </si>
  <si>
    <t>81831354600017</t>
  </si>
  <si>
    <t>PROTECHTOIT</t>
  </si>
  <si>
    <t>22 RUE PAUL VAILLANT COUTURIER</t>
  </si>
  <si>
    <t>81846445500026</t>
  </si>
  <si>
    <t>5 MONTEE SAINT ROCH</t>
  </si>
  <si>
    <t>821557030</t>
  </si>
  <si>
    <t>82155703000011</t>
  </si>
  <si>
    <t>CLOISONS DU MIDI</t>
  </si>
  <si>
    <t>CAMP MAJOR ESPACE GALAXIE</t>
  </si>
  <si>
    <t>1645 ROUTE DE LA LEGION</t>
  </si>
  <si>
    <t>822661054</t>
  </si>
  <si>
    <t>82266105400012</t>
  </si>
  <si>
    <t>MATERIAUX ET CLOTURES MBGA</t>
  </si>
  <si>
    <t>8 FLORIMOND</t>
  </si>
  <si>
    <t>BERSON</t>
  </si>
  <si>
    <t>823004213</t>
  </si>
  <si>
    <t>82300421300018</t>
  </si>
  <si>
    <t>BETON GRANULAT SOLUTION</t>
  </si>
  <si>
    <t>ZONE INDUSTRIELLE DES ISCLES</t>
  </si>
  <si>
    <t>13160</t>
  </si>
  <si>
    <t>CHATEAURENARD</t>
  </si>
  <si>
    <t>823516067</t>
  </si>
  <si>
    <t>82351606700019</t>
  </si>
  <si>
    <t>CEMFLUID</t>
  </si>
  <si>
    <t>6883 ROUTE DE MARSEILLE</t>
  </si>
  <si>
    <t>824010078</t>
  </si>
  <si>
    <t>82401007800015</t>
  </si>
  <si>
    <t>UPM WOOD MATERIALS</t>
  </si>
  <si>
    <t>28 RUE LOUIS GUERIN</t>
  </si>
  <si>
    <t>824348296</t>
  </si>
  <si>
    <t>82434829600016</t>
  </si>
  <si>
    <t>SVDT ARCODIF</t>
  </si>
  <si>
    <t>AVENUE JOSEPH BONHOMME</t>
  </si>
  <si>
    <t>07470</t>
  </si>
  <si>
    <t>COUCOURON</t>
  </si>
  <si>
    <t>827491598</t>
  </si>
  <si>
    <t>82749159800013</t>
  </si>
  <si>
    <t>C.H.N</t>
  </si>
  <si>
    <t>81 RUE DES PEUPLIERS</t>
  </si>
  <si>
    <t>BOURG ACHARD</t>
  </si>
  <si>
    <t>827732587</t>
  </si>
  <si>
    <t>82773258700015</t>
  </si>
  <si>
    <t>XYLOPROTEC-GROUPE VLCH</t>
  </si>
  <si>
    <t>8 AVENUE DE LA REPUBLIQUE</t>
  </si>
  <si>
    <t>827747668</t>
  </si>
  <si>
    <t>82774766800016</t>
  </si>
  <si>
    <t>TEC CHANTIER</t>
  </si>
  <si>
    <t>ZA LES SOLADES</t>
  </si>
  <si>
    <t>15 RUE DU ROMANI</t>
  </si>
  <si>
    <t>66600</t>
  </si>
  <si>
    <t>RIVESALTES</t>
  </si>
  <si>
    <t>828281519</t>
  </si>
  <si>
    <t>82828151900011</t>
  </si>
  <si>
    <t>MCEP</t>
  </si>
  <si>
    <t>51 RUE GUSTAVE EIFFEL</t>
  </si>
  <si>
    <t>77220</t>
  </si>
  <si>
    <t>GRETZ ARMAINVILLIERS</t>
  </si>
  <si>
    <t>676480296</t>
  </si>
  <si>
    <t>67648029600018</t>
  </si>
  <si>
    <t>DUTT BOIS ET BRICOLAGE</t>
  </si>
  <si>
    <t>6 GRAND RUE</t>
  </si>
  <si>
    <t>BP 50011</t>
  </si>
  <si>
    <t>NIEDERMODERN</t>
  </si>
  <si>
    <t>829961911</t>
  </si>
  <si>
    <t>82996191100015</t>
  </si>
  <si>
    <t>INTEXIA</t>
  </si>
  <si>
    <t>2 RUE EMILE ZOLA</t>
  </si>
  <si>
    <t>829990613</t>
  </si>
  <si>
    <t>82999061300012</t>
  </si>
  <si>
    <t>LA BOISSEROLLE DIFFUSION</t>
  </si>
  <si>
    <t>1300 ROUTE DU MOULIN DE MARMONT</t>
  </si>
  <si>
    <t>01370</t>
  </si>
  <si>
    <t>BENY</t>
  </si>
  <si>
    <t>830371134</t>
  </si>
  <si>
    <t>83037113400016</t>
  </si>
  <si>
    <t>PENROD</t>
  </si>
  <si>
    <t>38 RUE DE BERRI</t>
  </si>
  <si>
    <t>830522546</t>
  </si>
  <si>
    <t>83052254600019</t>
  </si>
  <si>
    <t>NAOVITEL</t>
  </si>
  <si>
    <t>38 G CHEMIN DES MONTARMOTS</t>
  </si>
  <si>
    <t>830554135</t>
  </si>
  <si>
    <t>83055413500012</t>
  </si>
  <si>
    <t>GRAND MARCHE DES OCCASIONS</t>
  </si>
  <si>
    <t>10 AVENUE RHIN ET DANUBE</t>
  </si>
  <si>
    <t>ALLONNE</t>
  </si>
  <si>
    <t>830853537</t>
  </si>
  <si>
    <t>83085353700017</t>
  </si>
  <si>
    <t>MAGHREB BUSINESS CONSEIL ET TRADING</t>
  </si>
  <si>
    <t>51 CHEMIN DE MAINTENUE</t>
  </si>
  <si>
    <t>69650</t>
  </si>
  <si>
    <t>ST GERMAIN AU MONT D OR</t>
  </si>
  <si>
    <t>830886909</t>
  </si>
  <si>
    <t>83088690900019</t>
  </si>
  <si>
    <t>COUROUX MATERIAUX</t>
  </si>
  <si>
    <t>ROUTE DE BALE</t>
  </si>
  <si>
    <t>831981824</t>
  </si>
  <si>
    <t>83198182400012</t>
  </si>
  <si>
    <t>AXBY DEVELOPPEMENT</t>
  </si>
  <si>
    <t>5 AVENUE DE L EUROPE</t>
  </si>
  <si>
    <t>69320</t>
  </si>
  <si>
    <t>424148179</t>
  </si>
  <si>
    <t>42414817900023</t>
  </si>
  <si>
    <t>DISPROTECH</t>
  </si>
  <si>
    <t>53 AVENUE DES 2 FONTAINES</t>
  </si>
  <si>
    <t>4614Z</t>
  </si>
  <si>
    <t>41803674500036</t>
  </si>
  <si>
    <t>434260527</t>
  </si>
  <si>
    <t>43426052700016</t>
  </si>
  <si>
    <t>BNB SARL</t>
  </si>
  <si>
    <t>12 RUE GEORGES POMPIDOU</t>
  </si>
  <si>
    <t>43899920300039</t>
  </si>
  <si>
    <t>ZONE INDUSTRIELLE TOURNEBRIDE</t>
  </si>
  <si>
    <t>523277937</t>
  </si>
  <si>
    <t>52327793700018</t>
  </si>
  <si>
    <t>ECOPASSIV SAS</t>
  </si>
  <si>
    <t>33 RUE DE LA FONTAINE</t>
  </si>
  <si>
    <t>67800</t>
  </si>
  <si>
    <t>HOENHEIM</t>
  </si>
  <si>
    <t>502068760</t>
  </si>
  <si>
    <t>50206876000029</t>
  </si>
  <si>
    <t>LARI 62 59 SA</t>
  </si>
  <si>
    <t>RUE DU MARECHAL GALLIENI</t>
  </si>
  <si>
    <t>62150</t>
  </si>
  <si>
    <t>HOUDAIN</t>
  </si>
  <si>
    <t>791961766</t>
  </si>
  <si>
    <t>79196176600023</t>
  </si>
  <si>
    <t>TENOVA SAS</t>
  </si>
  <si>
    <t>267 RUE DU MARECHAL LECLERC</t>
  </si>
  <si>
    <t>78670</t>
  </si>
  <si>
    <t>VILLENNES SUR SEINE</t>
  </si>
  <si>
    <t>821879475</t>
  </si>
  <si>
    <t>82187947500019</t>
  </si>
  <si>
    <t>SDI NORD</t>
  </si>
  <si>
    <t>SOC DE DISTRIBUTION D ISOLATION NORD</t>
  </si>
  <si>
    <t>5001 RUE AMBROISE PARE</t>
  </si>
  <si>
    <t>59930</t>
  </si>
  <si>
    <t>LA CHAPELLE D ARMENTIERES</t>
  </si>
  <si>
    <t>824149702</t>
  </si>
  <si>
    <t>82414970200014</t>
  </si>
  <si>
    <t>MLE DEVELOPPEMENT</t>
  </si>
  <si>
    <t>301894630</t>
  </si>
  <si>
    <t>30189463000039</t>
  </si>
  <si>
    <t>GEDEX</t>
  </si>
  <si>
    <t>6 RUE LOUIS ROUQUIER</t>
  </si>
  <si>
    <t>32119197500101</t>
  </si>
  <si>
    <t>14 BOULEVARD POISSONNIERE</t>
  </si>
  <si>
    <t>75009</t>
  </si>
  <si>
    <t>326564846</t>
  </si>
  <si>
    <t>32656484600078</t>
  </si>
  <si>
    <t>O C B F</t>
  </si>
  <si>
    <t>ROC DE LA PLAINE</t>
  </si>
  <si>
    <t>46100</t>
  </si>
  <si>
    <t>PLANIOLES</t>
  </si>
  <si>
    <t>ZONE ARTISANALE DU MARTOULET</t>
  </si>
  <si>
    <t>87380</t>
  </si>
  <si>
    <t>ST GERMAIN LES BELLES</t>
  </si>
  <si>
    <t>384710588</t>
  </si>
  <si>
    <t>38471058800011</t>
  </si>
  <si>
    <t>LOGISTOCK ET CIE SCS</t>
  </si>
  <si>
    <t>452456486</t>
  </si>
  <si>
    <t>45245648600011</t>
  </si>
  <si>
    <t>CENTRALE ACHATS EUROPEENNE SAS</t>
  </si>
  <si>
    <t>ROUTE VILLEFRANCHE DE ROUERGUE</t>
  </si>
  <si>
    <t>82240</t>
  </si>
  <si>
    <t>SEPTFONDS</t>
  </si>
  <si>
    <t>61268026400035</t>
  </si>
  <si>
    <t>ZAE SAINT MICHEL II</t>
  </si>
  <si>
    <t>LOTISSEMENT M2C</t>
  </si>
  <si>
    <t>34770</t>
  </si>
  <si>
    <t>GIGEAN</t>
  </si>
  <si>
    <t>70193003400023</t>
  </si>
  <si>
    <t>FAUBOURG DE PERONNE</t>
  </si>
  <si>
    <t>CS 80016</t>
  </si>
  <si>
    <t>62452</t>
  </si>
  <si>
    <t>BAPAUME CEDEX</t>
  </si>
  <si>
    <t>808671390</t>
  </si>
  <si>
    <t>80867139000017</t>
  </si>
  <si>
    <t>GAD</t>
  </si>
  <si>
    <t>2 RUE DES COSMONAUTES</t>
  </si>
  <si>
    <t>33396491400050</t>
  </si>
  <si>
    <t>401003934</t>
  </si>
  <si>
    <t>40100393400049</t>
  </si>
  <si>
    <t>OHLALA SARL</t>
  </si>
  <si>
    <t>81 RUE ALAIN FOURNIER</t>
  </si>
  <si>
    <t>432149508</t>
  </si>
  <si>
    <t>43214950800017</t>
  </si>
  <si>
    <t>MECA DECOR</t>
  </si>
  <si>
    <t>1 RUE VASCO DE GAMA</t>
  </si>
  <si>
    <t>94046</t>
  </si>
  <si>
    <t>CRETEIL CEDEX</t>
  </si>
  <si>
    <t>44238771800046</t>
  </si>
  <si>
    <t>490838059</t>
  </si>
  <si>
    <t>49083805900015</t>
  </si>
  <si>
    <t>ULMA BETON POLIMERE</t>
  </si>
  <si>
    <t>62 AVENUE DU 8 MAI 1945</t>
  </si>
  <si>
    <t>494299563</t>
  </si>
  <si>
    <t>49429956300010</t>
  </si>
  <si>
    <t>XV SARL</t>
  </si>
  <si>
    <t>2 RUE MARCONI</t>
  </si>
  <si>
    <t>505158287</t>
  </si>
  <si>
    <t>50515828700043</t>
  </si>
  <si>
    <t>FVI SERVICES</t>
  </si>
  <si>
    <t>10 RUE DU CLOS LACROIX</t>
  </si>
  <si>
    <t>95130</t>
  </si>
  <si>
    <t>LE PLESSIS BOUCHARD</t>
  </si>
  <si>
    <t>519155840</t>
  </si>
  <si>
    <t>51915584000019</t>
  </si>
  <si>
    <t>AMENAGEMENT NATURE &amp; LOISIRS</t>
  </si>
  <si>
    <t>23 ROUTE DE SAINT LEZIN</t>
  </si>
  <si>
    <t>CHEMILLE EN ANJOU</t>
  </si>
  <si>
    <t>52825368500044</t>
  </si>
  <si>
    <t>87 RUE DU MOLINEL</t>
  </si>
  <si>
    <t>53061857800021</t>
  </si>
  <si>
    <t>LA KAROTHEQUE</t>
  </si>
  <si>
    <t>LA FEIGNE DE CLAINGOUTTE</t>
  </si>
  <si>
    <t>752363424</t>
  </si>
  <si>
    <t>75236342400017</t>
  </si>
  <si>
    <t>FOREST STYLE GROUP SAS</t>
  </si>
  <si>
    <t>236 AVENUE CLEMENT ADER</t>
  </si>
  <si>
    <t>75298970700019</t>
  </si>
  <si>
    <t>1074 AVENUE D AVIGNON</t>
  </si>
  <si>
    <t>811061415</t>
  </si>
  <si>
    <t>81106141500022</t>
  </si>
  <si>
    <t>CSO</t>
  </si>
  <si>
    <t>18 RUE JEAN PHILIPPE RAMEAU</t>
  </si>
  <si>
    <t>820238392</t>
  </si>
  <si>
    <t>82023839200014</t>
  </si>
  <si>
    <t>ECO HABITAT DIVERS</t>
  </si>
  <si>
    <t>5 RUE HONORE ARNOULD</t>
  </si>
  <si>
    <t>87410</t>
  </si>
  <si>
    <t>LE PALAIS SUR VIENNE</t>
  </si>
  <si>
    <t>825168230</t>
  </si>
  <si>
    <t>82516823000019</t>
  </si>
  <si>
    <t>AJECOM</t>
  </si>
  <si>
    <t>LAULAGNER</t>
  </si>
  <si>
    <t>07320</t>
  </si>
  <si>
    <t>ST AGREVE</t>
  </si>
  <si>
    <t>813086691</t>
  </si>
  <si>
    <t>81308669100017</t>
  </si>
  <si>
    <t>KOHIMA</t>
  </si>
  <si>
    <t>MAS ST JEAN</t>
  </si>
  <si>
    <t>51 ALLEE PIERRE DE RONSARD</t>
  </si>
  <si>
    <t>4631Z</t>
  </si>
  <si>
    <t>807821707</t>
  </si>
  <si>
    <t>80782170700013</t>
  </si>
  <si>
    <t>SAS LA CAVE DE BELLEVILLE</t>
  </si>
  <si>
    <t>51 RUE DE BELLEVILLE</t>
  </si>
  <si>
    <t>4634Z</t>
  </si>
  <si>
    <t>792187155</t>
  </si>
  <si>
    <t>79218715500025</t>
  </si>
  <si>
    <t>DIP TECHNOLOGIES</t>
  </si>
  <si>
    <t>PARK AKTILAND</t>
  </si>
  <si>
    <t>8 B RUE DE LOMBARDIE</t>
  </si>
  <si>
    <t>4637Z</t>
  </si>
  <si>
    <t>805216850</t>
  </si>
  <si>
    <t>80521685000018</t>
  </si>
  <si>
    <t>ANTARES</t>
  </si>
  <si>
    <t>L ACROPOLE</t>
  </si>
  <si>
    <t>88 AVENUE D AIX LES BAINS</t>
  </si>
  <si>
    <t>SEYNOD</t>
  </si>
  <si>
    <t>74600</t>
  </si>
  <si>
    <t>4638B</t>
  </si>
  <si>
    <t>448856641</t>
  </si>
  <si>
    <t>44885664100015</t>
  </si>
  <si>
    <t>DU PONT DES JARDINS SARL</t>
  </si>
  <si>
    <t>BATIMANDEL</t>
  </si>
  <si>
    <t>ALLEE DU PONT DES JARDINS</t>
  </si>
  <si>
    <t>BAT B</t>
  </si>
  <si>
    <t>27380</t>
  </si>
  <si>
    <t>CHARLEVAL</t>
  </si>
  <si>
    <t>4641Z</t>
  </si>
  <si>
    <t>353466279</t>
  </si>
  <si>
    <t>35346627900026</t>
  </si>
  <si>
    <t>BEMART DISTRIB</t>
  </si>
  <si>
    <t>156 RUE DES PYRENEES</t>
  </si>
  <si>
    <t>4644Z</t>
  </si>
  <si>
    <t>340648690</t>
  </si>
  <si>
    <t>34064869000014</t>
  </si>
  <si>
    <t>SDM MATERIAUX</t>
  </si>
  <si>
    <t>LE ROUSSELET</t>
  </si>
  <si>
    <t>ROUTE NATIONALE 101</t>
  </si>
  <si>
    <t>07140</t>
  </si>
  <si>
    <t>LES VANS</t>
  </si>
  <si>
    <t>4646Z</t>
  </si>
  <si>
    <t>829026608</t>
  </si>
  <si>
    <t>82902660800010</t>
  </si>
  <si>
    <t>SIONA BATH</t>
  </si>
  <si>
    <t>332651819</t>
  </si>
  <si>
    <t>33265181900010</t>
  </si>
  <si>
    <t>SERMAT</t>
  </si>
  <si>
    <t>RUE DE L AMOUDRU</t>
  </si>
  <si>
    <t>73220</t>
  </si>
  <si>
    <t>AITON</t>
  </si>
  <si>
    <t>391277134</t>
  </si>
  <si>
    <t>39127713400048</t>
  </si>
  <si>
    <t>FL CO SARL</t>
  </si>
  <si>
    <t>1 RUE DE LA NOUE</t>
  </si>
  <si>
    <t>404742058</t>
  </si>
  <si>
    <t>40474205800013</t>
  </si>
  <si>
    <t>SAINTE PREUVE PISCINES SERVICES</t>
  </si>
  <si>
    <t>183 CHEMIN DES JOURDANS</t>
  </si>
  <si>
    <t>84510</t>
  </si>
  <si>
    <t>CAUMONT SUR DURANCE</t>
  </si>
  <si>
    <t>432357952</t>
  </si>
  <si>
    <t>43235795200014</t>
  </si>
  <si>
    <t>VITAUFEU SERVICES</t>
  </si>
  <si>
    <t>28 B RUE DU VERGER</t>
  </si>
  <si>
    <t>35640</t>
  </si>
  <si>
    <t>MARTIGNE FERCHAUD</t>
  </si>
  <si>
    <t>51837611600027</t>
  </si>
  <si>
    <t>PARC ACTIVITE DES 6 MARIANNE</t>
  </si>
  <si>
    <t>827648825</t>
  </si>
  <si>
    <t>82764882500038</t>
  </si>
  <si>
    <t>KANGLE</t>
  </si>
  <si>
    <t>118 AVENUE JEAN JAURES</t>
  </si>
  <si>
    <t>388455743</t>
  </si>
  <si>
    <t>38845574300012</t>
  </si>
  <si>
    <t>CENTER PERSONAL COMPUTER</t>
  </si>
  <si>
    <t>2 RUE DE SAINT LOUIS</t>
  </si>
  <si>
    <t>LEMBERG</t>
  </si>
  <si>
    <t>4652Z</t>
  </si>
  <si>
    <t>528944200</t>
  </si>
  <si>
    <t>52894420000021</t>
  </si>
  <si>
    <t>LANGA SOLAR DEVELOPPEMENT</t>
  </si>
  <si>
    <t>ZAC DE CAP MALO</t>
  </si>
  <si>
    <t>AVENUE DU PHARE DE LA BALUE</t>
  </si>
  <si>
    <t>LA MEZIERE</t>
  </si>
  <si>
    <t>304839939</t>
  </si>
  <si>
    <t>30483993900010</t>
  </si>
  <si>
    <t>NORD SUD SARL</t>
  </si>
  <si>
    <t>SAN LORENZO</t>
  </si>
  <si>
    <t>4661Z</t>
  </si>
  <si>
    <t>35278889700028</t>
  </si>
  <si>
    <t>57490</t>
  </si>
  <si>
    <t>L HOPITAL</t>
  </si>
  <si>
    <t>30515111000049</t>
  </si>
  <si>
    <t>24 AV L ESCADRILLE NORMANDIE NIEMEN</t>
  </si>
  <si>
    <t>62640</t>
  </si>
  <si>
    <t>MONTIGNY EN GOHELLE</t>
  </si>
  <si>
    <t>344031877</t>
  </si>
  <si>
    <t>34403187700014</t>
  </si>
  <si>
    <t>BONNET EQUIP. MATERIEL SARL</t>
  </si>
  <si>
    <t>4 RUE LANCON</t>
  </si>
  <si>
    <t>389147315</t>
  </si>
  <si>
    <t>38914731500037</t>
  </si>
  <si>
    <t>ACMB</t>
  </si>
  <si>
    <t>RUE DU PIED DE FOND</t>
  </si>
  <si>
    <t>390686871</t>
  </si>
  <si>
    <t>39068687100018</t>
  </si>
  <si>
    <t>AZ PLAFOND</t>
  </si>
  <si>
    <t>14 RUE ALEXANDRE</t>
  </si>
  <si>
    <t>404460149</t>
  </si>
  <si>
    <t>40446014900010</t>
  </si>
  <si>
    <t>HYDR EAU FORAGE</t>
  </si>
  <si>
    <t>LA LONGRAIS</t>
  </si>
  <si>
    <t>35890</t>
  </si>
  <si>
    <t>LAILLE</t>
  </si>
  <si>
    <t>41029636200024</t>
  </si>
  <si>
    <t>410496582</t>
  </si>
  <si>
    <t>41049658200017</t>
  </si>
  <si>
    <t>FLOMAT SARL</t>
  </si>
  <si>
    <t>28  B RUE DE LA POSTE</t>
  </si>
  <si>
    <t>89360</t>
  </si>
  <si>
    <t>FLOGNY LA CHAPELLE</t>
  </si>
  <si>
    <t>411224298</t>
  </si>
  <si>
    <t>41122429800025</t>
  </si>
  <si>
    <t>ACIBAT SARL</t>
  </si>
  <si>
    <t>44 CHEMIN DES DEVINS</t>
  </si>
  <si>
    <t>BP 4</t>
  </si>
  <si>
    <t>74320</t>
  </si>
  <si>
    <t>SEVRIER</t>
  </si>
  <si>
    <t>412028458</t>
  </si>
  <si>
    <t>41202845800039</t>
  </si>
  <si>
    <t>PRODIFF SARL</t>
  </si>
  <si>
    <t>692 CHEMIN DES MANAUX</t>
  </si>
  <si>
    <t>13360</t>
  </si>
  <si>
    <t>ROQUEVAIRE</t>
  </si>
  <si>
    <t>429102387</t>
  </si>
  <si>
    <t>42910238700017</t>
  </si>
  <si>
    <t>GMD</t>
  </si>
  <si>
    <t>GILLES MAILLARD DISTRIBUTION</t>
  </si>
  <si>
    <t>LE BOIS DE LA NOUE</t>
  </si>
  <si>
    <t>ST ETIENNE DE MONTLUC</t>
  </si>
  <si>
    <t>433715174</t>
  </si>
  <si>
    <t>43371517400010</t>
  </si>
  <si>
    <t>ASCEMSION SARL</t>
  </si>
  <si>
    <t>ZAC DE MIVOIE</t>
  </si>
  <si>
    <t>43812487700046</t>
  </si>
  <si>
    <t>34 RUE MAURICE GUNSBOURG</t>
  </si>
  <si>
    <t>49816025800014</t>
  </si>
  <si>
    <t>ZA DE LA LORIE</t>
  </si>
  <si>
    <t>11 T RUE JAN PALACH</t>
  </si>
  <si>
    <t>530003391</t>
  </si>
  <si>
    <t>53000339100022</t>
  </si>
  <si>
    <t>MGSI FRANCE</t>
  </si>
  <si>
    <t>ZONE INDUSTRIELLE LA TREINTAINE</t>
  </si>
  <si>
    <t>52 RUE DE LA BELLE ILE</t>
  </si>
  <si>
    <t>773201546</t>
  </si>
  <si>
    <t>77320154600019</t>
  </si>
  <si>
    <t>JEAN FOUR EUROBRESS</t>
  </si>
  <si>
    <t>75 L ALLEE</t>
  </si>
  <si>
    <t>BP 19</t>
  </si>
  <si>
    <t>01540</t>
  </si>
  <si>
    <t>PERREX</t>
  </si>
  <si>
    <t>814008728</t>
  </si>
  <si>
    <t>81400872800010</t>
  </si>
  <si>
    <t>KIDIMAT SARL</t>
  </si>
  <si>
    <t>LA GRENOUILLERIE</t>
  </si>
  <si>
    <t>ZONE ARTISANALE DU PRE BARREAU</t>
  </si>
  <si>
    <t>MAZE</t>
  </si>
  <si>
    <t>49630</t>
  </si>
  <si>
    <t>MAZE MILON</t>
  </si>
  <si>
    <t>345107809</t>
  </si>
  <si>
    <t>34510780900021</t>
  </si>
  <si>
    <t>ROFI</t>
  </si>
  <si>
    <t>ZI CARREFOUR DE L EUROPE</t>
  </si>
  <si>
    <t>BP 806</t>
  </si>
  <si>
    <t>57607</t>
  </si>
  <si>
    <t>FORBACH CEDEX</t>
  </si>
  <si>
    <t>4669B</t>
  </si>
  <si>
    <t>385246376</t>
  </si>
  <si>
    <t>38524637600011</t>
  </si>
  <si>
    <t>LES SALLES MATERIAUX SA</t>
  </si>
  <si>
    <t>4 CHEMIN DES VERNIERES</t>
  </si>
  <si>
    <t>42440</t>
  </si>
  <si>
    <t>NOIRETABLE</t>
  </si>
  <si>
    <t>IPH OREXAD</t>
  </si>
  <si>
    <t>418296778</t>
  </si>
  <si>
    <t>41829677800016</t>
  </si>
  <si>
    <t>OUTIMECA</t>
  </si>
  <si>
    <t>9 RUE DE LA CHAMBROUILLERE</t>
  </si>
  <si>
    <t>53960</t>
  </si>
  <si>
    <t>BONCHAMP LES LAVAL</t>
  </si>
  <si>
    <t>447563172</t>
  </si>
  <si>
    <t>44756317200033</t>
  </si>
  <si>
    <t>DGL 02</t>
  </si>
  <si>
    <t>22 RUE DES AULNES</t>
  </si>
  <si>
    <t>482286242</t>
  </si>
  <si>
    <t>48228624200011</t>
  </si>
  <si>
    <t>LAV O TECH</t>
  </si>
  <si>
    <t>RUE DE CHAMP BRISSON</t>
  </si>
  <si>
    <t>BARRAUX</t>
  </si>
  <si>
    <t>489325043</t>
  </si>
  <si>
    <t>48932504300052</t>
  </si>
  <si>
    <t>APRONOR</t>
  </si>
  <si>
    <t>1900 ROUTE DE DIEPPE</t>
  </si>
  <si>
    <t>76230</t>
  </si>
  <si>
    <t>QUINCAMPOIX</t>
  </si>
  <si>
    <t>79928325400024</t>
  </si>
  <si>
    <t>41 QUAI FULCHIRON</t>
  </si>
  <si>
    <t>69321</t>
  </si>
  <si>
    <t>LYON CEDEX 05</t>
  </si>
  <si>
    <t>39009473800031</t>
  </si>
  <si>
    <t>ZA DE LA BUTTE AUX BERGERS IV</t>
  </si>
  <si>
    <t>4 RUE NUNGESSER ET COLI</t>
  </si>
  <si>
    <t>4669C</t>
  </si>
  <si>
    <t>423204759</t>
  </si>
  <si>
    <t>42320475900017</t>
  </si>
  <si>
    <t>AIREDIS SARL</t>
  </si>
  <si>
    <t>8 RUE DU CHAROLAIS</t>
  </si>
  <si>
    <t>799898630</t>
  </si>
  <si>
    <t>79989863000014</t>
  </si>
  <si>
    <t>BRINK CLIMATE SYSTEMS FRANCE</t>
  </si>
  <si>
    <t>ZA MALABRY</t>
  </si>
  <si>
    <t>44240</t>
  </si>
  <si>
    <t>LA CHAPELLE SUR ERDRE</t>
  </si>
  <si>
    <t>349467100</t>
  </si>
  <si>
    <t>34946710000013</t>
  </si>
  <si>
    <t>BAUDE BILLET MTC</t>
  </si>
  <si>
    <t>LA PLACE</t>
  </si>
  <si>
    <t>62134</t>
  </si>
  <si>
    <t>LISBOURG</t>
  </si>
  <si>
    <t>DISTRISOL</t>
  </si>
  <si>
    <t>523586295</t>
  </si>
  <si>
    <t>52358629500017</t>
  </si>
  <si>
    <t>DECORSE INSULATING (DISTRISOL)</t>
  </si>
  <si>
    <t>27 AVENUE DE SAINT MANDE</t>
  </si>
  <si>
    <t>391821253</t>
  </si>
  <si>
    <t>ACBI</t>
  </si>
  <si>
    <t>91220</t>
  </si>
  <si>
    <t>LE PLESSIS PATE</t>
  </si>
  <si>
    <t>417671013</t>
  </si>
  <si>
    <t>41767101300015</t>
  </si>
  <si>
    <t>FERAC</t>
  </si>
  <si>
    <t>ZONE INDUSTRIELLE LES SABOTIERS</t>
  </si>
  <si>
    <t>GENNES</t>
  </si>
  <si>
    <t>49350</t>
  </si>
  <si>
    <t>GENNES VAL DE LOIRE</t>
  </si>
  <si>
    <t>43827848300021</t>
  </si>
  <si>
    <t>KER LANN</t>
  </si>
  <si>
    <t>442841607</t>
  </si>
  <si>
    <t>44284160700017</t>
  </si>
  <si>
    <t>METAL SERVICE MAULDE</t>
  </si>
  <si>
    <t>43 GRANDE RUE</t>
  </si>
  <si>
    <t>59158</t>
  </si>
  <si>
    <t>MAULDE</t>
  </si>
  <si>
    <t>449031988</t>
  </si>
  <si>
    <t>44903198800032</t>
  </si>
  <si>
    <t>DISTRIFOR</t>
  </si>
  <si>
    <t>82 B CHEMIN DE LA PLAINE</t>
  </si>
  <si>
    <t>ROUTE DEPARTEMENTALE 820</t>
  </si>
  <si>
    <t>31790</t>
  </si>
  <si>
    <t>ST JORY</t>
  </si>
  <si>
    <t>452667439</t>
  </si>
  <si>
    <t>45266743900023</t>
  </si>
  <si>
    <t>UNI-C1</t>
  </si>
  <si>
    <t>20 RUE DU DOCTEUR SCHWEITZER</t>
  </si>
  <si>
    <t>494195290</t>
  </si>
  <si>
    <t>49419529000015</t>
  </si>
  <si>
    <t>AU FAITE 90</t>
  </si>
  <si>
    <t>ZONE DE LA PELLERIE</t>
  </si>
  <si>
    <t>RUE PIERRE DE COUBERTIN</t>
  </si>
  <si>
    <t>90600</t>
  </si>
  <si>
    <t>GRANDVILLARS</t>
  </si>
  <si>
    <t>511821340</t>
  </si>
  <si>
    <t>51182134000011</t>
  </si>
  <si>
    <t>GK MATERIAUX EURL</t>
  </si>
  <si>
    <t>LA MONTAGNETTE</t>
  </si>
  <si>
    <t>779 ROUTE DES CARRIERES</t>
  </si>
  <si>
    <t>13690</t>
  </si>
  <si>
    <t>GRAVESON</t>
  </si>
  <si>
    <t>52786877200023</t>
  </si>
  <si>
    <t>ZAE VIA EUROPA</t>
  </si>
  <si>
    <t>6 AVENUE DE ROME</t>
  </si>
  <si>
    <t>005620034</t>
  </si>
  <si>
    <t>00562003400016</t>
  </si>
  <si>
    <t>BIGMAT ROGER ETS</t>
  </si>
  <si>
    <t>4 BOULEVARD DE LA REPUBLIQUE</t>
  </si>
  <si>
    <t>BP 70203</t>
  </si>
  <si>
    <t>80102</t>
  </si>
  <si>
    <t>ABBEVILLE CEDEX</t>
  </si>
  <si>
    <t>015851793</t>
  </si>
  <si>
    <t>01585179300016</t>
  </si>
  <si>
    <t>DORAS SA</t>
  </si>
  <si>
    <t>6 RUE ANTOINE BECQUEREL</t>
  </si>
  <si>
    <t>21300</t>
  </si>
  <si>
    <t>CHENOVE</t>
  </si>
  <si>
    <t>39600</t>
  </si>
  <si>
    <t>ARBOIS</t>
  </si>
  <si>
    <t>RUE DU PORT</t>
  </si>
  <si>
    <t>ST ELOI</t>
  </si>
  <si>
    <t>RUE JEAN MOULIN</t>
  </si>
  <si>
    <t>21400</t>
  </si>
  <si>
    <t>71200</t>
  </si>
  <si>
    <t>LE CREUSOT</t>
  </si>
  <si>
    <t>036421162</t>
  </si>
  <si>
    <t>03642116200029</t>
  </si>
  <si>
    <t>GIRARD ETS</t>
  </si>
  <si>
    <t>ZONE INDUSTRIELLE SECTEUR C</t>
  </si>
  <si>
    <t>AVENUE PIERRE ET MARIE CURIE</t>
  </si>
  <si>
    <t>06700</t>
  </si>
  <si>
    <t>ST LAURENT DU VAR</t>
  </si>
  <si>
    <t>037210168</t>
  </si>
  <si>
    <t>03721016800011</t>
  </si>
  <si>
    <t>MONSIEUR JEAN AIMARETTI</t>
  </si>
  <si>
    <t>10 AVENUE BENOIT CARRIAT</t>
  </si>
  <si>
    <t>04548004300020</t>
  </si>
  <si>
    <t>04578040000011</t>
  </si>
  <si>
    <t>3 AVENUE D ALSACE LORRAINE</t>
  </si>
  <si>
    <t>MAULEON SOULE</t>
  </si>
  <si>
    <t>PARTEDIS</t>
  </si>
  <si>
    <t>055201123</t>
  </si>
  <si>
    <t>05520112300027</t>
  </si>
  <si>
    <t>PARTEDIS BOIS ET MATERIAUX</t>
  </si>
  <si>
    <t>343 BOULEVARD JEAN JACQUES BOSC</t>
  </si>
  <si>
    <t>CS 81857</t>
  </si>
  <si>
    <t>33038</t>
  </si>
  <si>
    <t>42160</t>
  </si>
  <si>
    <t>BP 149</t>
  </si>
  <si>
    <t>CS 70020</t>
  </si>
  <si>
    <t>056503097</t>
  </si>
  <si>
    <t>05650309700810</t>
  </si>
  <si>
    <t>BMRA SA</t>
  </si>
  <si>
    <t>POINT P RHONE ALPES</t>
  </si>
  <si>
    <t>2080 AVENUE DES LANDIERS</t>
  </si>
  <si>
    <t>73024</t>
  </si>
  <si>
    <t>CHAMBERY CEDEX</t>
  </si>
  <si>
    <t>ZONE INDUSTRIELLE DE VOVRAY</t>
  </si>
  <si>
    <t>01210</t>
  </si>
  <si>
    <t>ORNEX</t>
  </si>
  <si>
    <t>38120</t>
  </si>
  <si>
    <t>ST EGREVE</t>
  </si>
  <si>
    <t>42600</t>
  </si>
  <si>
    <t>MONTBRISON</t>
  </si>
  <si>
    <t>73490</t>
  </si>
  <si>
    <t>LA RAVOIRE</t>
  </si>
  <si>
    <t>ST JEAN DE MAURIENNE</t>
  </si>
  <si>
    <t>SALLANCHES CEDEX</t>
  </si>
  <si>
    <t>BP 21</t>
  </si>
  <si>
    <t>74190</t>
  </si>
  <si>
    <t>01500</t>
  </si>
  <si>
    <t>74150</t>
  </si>
  <si>
    <t>05780275300954</t>
  </si>
  <si>
    <t>51 BOULEVARD DU CAPITAINE GEZE</t>
  </si>
  <si>
    <t>13307</t>
  </si>
  <si>
    <t>MARSEILLE CEDEX 14</t>
  </si>
  <si>
    <t>83390</t>
  </si>
  <si>
    <t>CUERS</t>
  </si>
  <si>
    <t>13530</t>
  </si>
  <si>
    <t>TRETS</t>
  </si>
  <si>
    <t>06580</t>
  </si>
  <si>
    <t>PEGOMAS</t>
  </si>
  <si>
    <t>30330</t>
  </si>
  <si>
    <t>ROUTE NATIONALE 96</t>
  </si>
  <si>
    <t>13180</t>
  </si>
  <si>
    <t>GIGNAC LA NERTHE</t>
  </si>
  <si>
    <t>13750</t>
  </si>
  <si>
    <t>PLAN D ORGON</t>
  </si>
  <si>
    <t>ROUTE NATIONALE 7</t>
  </si>
  <si>
    <t>13200</t>
  </si>
  <si>
    <t>ARLES</t>
  </si>
  <si>
    <t>13140</t>
  </si>
  <si>
    <t>MIRAMAS</t>
  </si>
  <si>
    <t>ZONE INDUSTRIELLE LA PALUN</t>
  </si>
  <si>
    <t>07200</t>
  </si>
  <si>
    <t>13821</t>
  </si>
  <si>
    <t>LA PENNE SUR HUVEAUNE</t>
  </si>
  <si>
    <t>BEAUCAIRE</t>
  </si>
  <si>
    <t>FAYENCE</t>
  </si>
  <si>
    <t>04150</t>
  </si>
  <si>
    <t>84220</t>
  </si>
  <si>
    <t>ROUTE D ARLES</t>
  </si>
  <si>
    <t>13270</t>
  </si>
  <si>
    <t>FOS SUR MER</t>
  </si>
  <si>
    <t>26400</t>
  </si>
  <si>
    <t>CREST</t>
  </si>
  <si>
    <t>83136</t>
  </si>
  <si>
    <t>83570</t>
  </si>
  <si>
    <t>CARCES</t>
  </si>
  <si>
    <t>05781296800725</t>
  </si>
  <si>
    <t>063200117</t>
  </si>
  <si>
    <t>06320011700016</t>
  </si>
  <si>
    <t>BELLIARD MATERIAUX</t>
  </si>
  <si>
    <t>ROUTE DU FIEF</t>
  </si>
  <si>
    <t>18 RUE DES CEDRES</t>
  </si>
  <si>
    <t>BP 70032</t>
  </si>
  <si>
    <t>49600</t>
  </si>
  <si>
    <t>BEAUPREAU EN MAUGES</t>
  </si>
  <si>
    <t>063500607</t>
  </si>
  <si>
    <t>06350060700013</t>
  </si>
  <si>
    <t>MACHOT BOIS</t>
  </si>
  <si>
    <t>79 AVENUE JEAN JAURES</t>
  </si>
  <si>
    <t>063803415</t>
  </si>
  <si>
    <t>06380341500023</t>
  </si>
  <si>
    <t>BARTHELEMY ET FILS</t>
  </si>
  <si>
    <t>7 AVENUE PAUL DALBRET</t>
  </si>
  <si>
    <t>CHATEAU GOMBERT</t>
  </si>
  <si>
    <t>07050104400021</t>
  </si>
  <si>
    <t>COUBLEVIE</t>
  </si>
  <si>
    <t>851 ROUTE DE GRENOBLE</t>
  </si>
  <si>
    <t>07280060000057</t>
  </si>
  <si>
    <t>196 BOULEVARD MIREILLE LAUZE</t>
  </si>
  <si>
    <t>13395</t>
  </si>
  <si>
    <t>MARSEILLE CEDEX 10</t>
  </si>
  <si>
    <t>073500316</t>
  </si>
  <si>
    <t>07350031600028</t>
  </si>
  <si>
    <t>REMAT</t>
  </si>
  <si>
    <t>305 ROUTE DE GRENOBLE</t>
  </si>
  <si>
    <t>ST JEAN DE MOIRANS</t>
  </si>
  <si>
    <t>076450477</t>
  </si>
  <si>
    <t>07645047700013</t>
  </si>
  <si>
    <t>BIGMAT EMILE NAVE</t>
  </si>
  <si>
    <t>503 QUAI DES MARAICHERS</t>
  </si>
  <si>
    <t>59240</t>
  </si>
  <si>
    <t>085781003</t>
  </si>
  <si>
    <t>08578100300026</t>
  </si>
  <si>
    <t>MATERIAUX REUNIS</t>
  </si>
  <si>
    <t>85 AVENUE DU GATINAIS</t>
  </si>
  <si>
    <t>086080561</t>
  </si>
  <si>
    <t>08608056100011</t>
  </si>
  <si>
    <t>COMPT BARILLET DES BOIS ET MTX</t>
  </si>
  <si>
    <t>096180849</t>
  </si>
  <si>
    <t>09618084900018</t>
  </si>
  <si>
    <t>MATERIAUX FERNAND FAM ET CIE</t>
  </si>
  <si>
    <t>BARUS</t>
  </si>
  <si>
    <t>PLACE DU MARCADIEU</t>
  </si>
  <si>
    <t>64410</t>
  </si>
  <si>
    <t>ARZACQ ARRAZIGUET</t>
  </si>
  <si>
    <t>097250245</t>
  </si>
  <si>
    <t>09725024500012</t>
  </si>
  <si>
    <t>MONTMIRAIL MATERIAUX</t>
  </si>
  <si>
    <t>RUE DU FAUBOURG DE PARIS</t>
  </si>
  <si>
    <t>2 LA CHAMPIONNERIE</t>
  </si>
  <si>
    <t>51210</t>
  </si>
  <si>
    <t>MONTMIRAIL</t>
  </si>
  <si>
    <t>30003801500024</t>
  </si>
  <si>
    <t>LIEU DIT PUECH NOUVEL</t>
  </si>
  <si>
    <t>ROUTE DE MURAT</t>
  </si>
  <si>
    <t>300189487</t>
  </si>
  <si>
    <t>30018948700022</t>
  </si>
  <si>
    <t>AUBAGNE MATERIAUX</t>
  </si>
  <si>
    <t>1061 CHEMIN DE SAINT JEAN DE GARGUIER</t>
  </si>
  <si>
    <t>30024693100020</t>
  </si>
  <si>
    <t>ZONE INDUSTRIELLE TIRAGON</t>
  </si>
  <si>
    <t>30039895500066</t>
  </si>
  <si>
    <t>3 RUE SAINTE MARIE</t>
  </si>
  <si>
    <t>30042738200050</t>
  </si>
  <si>
    <t>ZONE DACTIVITE AFTALION</t>
  </si>
  <si>
    <t>RUE ALFRED SAUVY</t>
  </si>
  <si>
    <t>300484201</t>
  </si>
  <si>
    <t>30048420100045</t>
  </si>
  <si>
    <t>DELANNOY SA</t>
  </si>
  <si>
    <t>6 RUE DE LA CRUPPE</t>
  </si>
  <si>
    <t>30052124200010</t>
  </si>
  <si>
    <t>LIEU DIT LE POIRIER</t>
  </si>
  <si>
    <t>50380</t>
  </si>
  <si>
    <t>ST PAIR SUR MER</t>
  </si>
  <si>
    <t>300647765</t>
  </si>
  <si>
    <t>30064776500019</t>
  </si>
  <si>
    <t>ETS PERRONNET</t>
  </si>
  <si>
    <t>60 AVENUE DE LA GARE</t>
  </si>
  <si>
    <t>45600</t>
  </si>
  <si>
    <t>SULLY SUR LOIRE</t>
  </si>
  <si>
    <t>300648383</t>
  </si>
  <si>
    <t>30064838300028</t>
  </si>
  <si>
    <t>MEONI FRERES</t>
  </si>
  <si>
    <t>LIEU DIT BALDANACCIA</t>
  </si>
  <si>
    <t>ROUTE NATIONALE 198</t>
  </si>
  <si>
    <t>20243</t>
  </si>
  <si>
    <t>PRUNELLI DI FIUMORBO</t>
  </si>
  <si>
    <t>300798568</t>
  </si>
  <si>
    <t>30079856800014</t>
  </si>
  <si>
    <t>COSTE ETS</t>
  </si>
  <si>
    <t>9 RUE DE LA REPUBLIQUE</t>
  </si>
  <si>
    <t>07130</t>
  </si>
  <si>
    <t>ST PERAY</t>
  </si>
  <si>
    <t>300915063</t>
  </si>
  <si>
    <t>30091506300014</t>
  </si>
  <si>
    <t>COMTAT SAS</t>
  </si>
  <si>
    <t>704 B ROUTE D AVIGNON</t>
  </si>
  <si>
    <t>300987583</t>
  </si>
  <si>
    <t>30098758300089</t>
  </si>
  <si>
    <t>MOULET MATERIAUX</t>
  </si>
  <si>
    <t>BOULEVARD DE LA CITADELLE</t>
  </si>
  <si>
    <t>CS 30089</t>
  </si>
  <si>
    <t>55102</t>
  </si>
  <si>
    <t>30106767400012</t>
  </si>
  <si>
    <t>8 RUE DE LA CHARRIERE</t>
  </si>
  <si>
    <t>70500</t>
  </si>
  <si>
    <t>MONTCOURT</t>
  </si>
  <si>
    <t>30107390400023</t>
  </si>
  <si>
    <t>PARC D ACTIVITE DE LA CREULE</t>
  </si>
  <si>
    <t>301241501</t>
  </si>
  <si>
    <t>30124150100032</t>
  </si>
  <si>
    <t>VETERMAT</t>
  </si>
  <si>
    <t>ZAC GAILLAN RICHELIEU</t>
  </si>
  <si>
    <t>8 RUE EMILE HENRIOT</t>
  </si>
  <si>
    <t>301329579</t>
  </si>
  <si>
    <t>30132957900025</t>
  </si>
  <si>
    <t>ZONE INDUSTRIELLE DES GRIVES</t>
  </si>
  <si>
    <t>BP 37</t>
  </si>
  <si>
    <t>MARIGNY ST MARCEL</t>
  </si>
  <si>
    <t>30154964800014</t>
  </si>
  <si>
    <t>ROUTE DEPARTEMENTALE 7N</t>
  </si>
  <si>
    <t>13670</t>
  </si>
  <si>
    <t>ST ANDIOL</t>
  </si>
  <si>
    <t>301922241</t>
  </si>
  <si>
    <t>30192224100031</t>
  </si>
  <si>
    <t>SOMADEC</t>
  </si>
  <si>
    <t>459 AVENUE CHARLES ALUNNI</t>
  </si>
  <si>
    <t>30204318700020</t>
  </si>
  <si>
    <t>30211619900118</t>
  </si>
  <si>
    <t>CHEZ SAS HML ZONE INDUSTRIELLE</t>
  </si>
  <si>
    <t>302235643</t>
  </si>
  <si>
    <t>30223564300012</t>
  </si>
  <si>
    <t>COTTARD MATERIAUX SA</t>
  </si>
  <si>
    <t>LE BOUCHET</t>
  </si>
  <si>
    <t>127 CHEMIN DES GOURGNES</t>
  </si>
  <si>
    <t>74400</t>
  </si>
  <si>
    <t>CHAMONIX MONT BLANC</t>
  </si>
  <si>
    <t>30236421100276</t>
  </si>
  <si>
    <t>23 BOULEVARD DE LA HAIE DES COGNETS</t>
  </si>
  <si>
    <t>BP 49121 ST JACQUES DE LA LANDE</t>
  </si>
  <si>
    <t>RENNES CEDEX 9</t>
  </si>
  <si>
    <t>302542287</t>
  </si>
  <si>
    <t>30254228700016</t>
  </si>
  <si>
    <t>FACCHINI ET COUDURIER</t>
  </si>
  <si>
    <t>126 AVENUE HONORE D ESTIENNE D ORVES</t>
  </si>
  <si>
    <t>303227789</t>
  </si>
  <si>
    <t>30322778900045</t>
  </si>
  <si>
    <t>GEORGES VILATTE ETS</t>
  </si>
  <si>
    <t>57 AVENUE DE LA REPUBLIQUE</t>
  </si>
  <si>
    <t>303468722</t>
  </si>
  <si>
    <t>30346872200028</t>
  </si>
  <si>
    <t>CORSE CARRELAGE</t>
  </si>
  <si>
    <t>LIEU-DIT ARSILONE</t>
  </si>
  <si>
    <t>FURIANI</t>
  </si>
  <si>
    <t>303586317</t>
  </si>
  <si>
    <t>30358631700024</t>
  </si>
  <si>
    <t>572 AVENUE DES PALMIERS</t>
  </si>
  <si>
    <t>LE BRUSC</t>
  </si>
  <si>
    <t>30361397000050</t>
  </si>
  <si>
    <t>2 RUE CHARLES EDOUARD JEANNERET</t>
  </si>
  <si>
    <t>CS 90129</t>
  </si>
  <si>
    <t>78306</t>
  </si>
  <si>
    <t>POISSY CEDEX</t>
  </si>
  <si>
    <t>30370843200016</t>
  </si>
  <si>
    <t>320 ROUTE DE LOUDREFING</t>
  </si>
  <si>
    <t>57260</t>
  </si>
  <si>
    <t>DIEUZE</t>
  </si>
  <si>
    <t>303767107</t>
  </si>
  <si>
    <t>30376710700012</t>
  </si>
  <si>
    <t>MOUYSSET-SAMABOIS</t>
  </si>
  <si>
    <t>85 AVENUE JEAN JAURES</t>
  </si>
  <si>
    <t>12100</t>
  </si>
  <si>
    <t>MILLAU</t>
  </si>
  <si>
    <t>30376711500023</t>
  </si>
  <si>
    <t>LIEU DIT L HERMET</t>
  </si>
  <si>
    <t>ROUTE NATIONALE 88</t>
  </si>
  <si>
    <t>30385900300020</t>
  </si>
  <si>
    <t>303905897</t>
  </si>
  <si>
    <t>30390589700029</t>
  </si>
  <si>
    <t>RAFFORT MATERIAUX SAS</t>
  </si>
  <si>
    <t>3065 AVENUE DE SAINT MARTIN</t>
  </si>
  <si>
    <t>PASSY</t>
  </si>
  <si>
    <t>30396902600044</t>
  </si>
  <si>
    <t>ZONE INDUSTRIELLE LA MONTTE LONGUE</t>
  </si>
  <si>
    <t>603 RUE DES SARAZINS</t>
  </si>
  <si>
    <t>BP 35</t>
  </si>
  <si>
    <t>74131</t>
  </si>
  <si>
    <t>BONNEVILLE CEDEX</t>
  </si>
  <si>
    <t>30417920300019</t>
  </si>
  <si>
    <t>CHAMPS DE BERRE</t>
  </si>
  <si>
    <t>ROUTE DE JONZIEUX</t>
  </si>
  <si>
    <t>43240</t>
  </si>
  <si>
    <t>ST JUST MALMONT</t>
  </si>
  <si>
    <t>30418900400084</t>
  </si>
  <si>
    <t>PARC ARTISANAL DU PUECH</t>
  </si>
  <si>
    <t>6 AVENUE DES METIERS</t>
  </si>
  <si>
    <t>LE MONASTERE</t>
  </si>
  <si>
    <t>30444008400016</t>
  </si>
  <si>
    <t>65 RUE DE LA CROIX AU BRETON</t>
  </si>
  <si>
    <t>50450</t>
  </si>
  <si>
    <t>HAMBYE</t>
  </si>
  <si>
    <t>304635675</t>
  </si>
  <si>
    <t>30463567500016</t>
  </si>
  <si>
    <t>PERIGORD MATERIAUX</t>
  </si>
  <si>
    <t>RUE DU STADE</t>
  </si>
  <si>
    <t>JAVERLHAC LA CHAPELLE ST ROBERT</t>
  </si>
  <si>
    <t>304734353</t>
  </si>
  <si>
    <t>30473435300077</t>
  </si>
  <si>
    <t>12 RUE DESCARTES</t>
  </si>
  <si>
    <t>33110</t>
  </si>
  <si>
    <t>LE BOUSCAT</t>
  </si>
  <si>
    <t>304803919</t>
  </si>
  <si>
    <t>30480391900022</t>
  </si>
  <si>
    <t>SIMCO CORSO</t>
  </si>
  <si>
    <t>QUARTIER LE CARESTIER</t>
  </si>
  <si>
    <t>56 AV COMBATTANTS D AFRIQUE DU NORD</t>
  </si>
  <si>
    <t>13700</t>
  </si>
  <si>
    <t>MARIGNANE</t>
  </si>
  <si>
    <t>30482889000018</t>
  </si>
  <si>
    <t>92 AVENUE DU GENERAL LECLERC</t>
  </si>
  <si>
    <t>30483961600014</t>
  </si>
  <si>
    <t>IMMEUBLE MUREDI COTTONE</t>
  </si>
  <si>
    <t>RUE DE MUREDI</t>
  </si>
  <si>
    <t>20240</t>
  </si>
  <si>
    <t>GHISONACCIA</t>
  </si>
  <si>
    <t>304890486</t>
  </si>
  <si>
    <t>30489048600067</t>
  </si>
  <si>
    <t>SOVRA DMIB</t>
  </si>
  <si>
    <t>5 RUE DE LA PREVOTE</t>
  </si>
  <si>
    <t>78550</t>
  </si>
  <si>
    <t>HOUDAN</t>
  </si>
  <si>
    <t>30492776700026</t>
  </si>
  <si>
    <t>ROND POINT DE MONTLEGUN</t>
  </si>
  <si>
    <t>30494153700033</t>
  </si>
  <si>
    <t>LIEU DIT LE BOUSQUET</t>
  </si>
  <si>
    <t>AVENUE DE LUCHON</t>
  </si>
  <si>
    <t>305034415</t>
  </si>
  <si>
    <t>30503441500029</t>
  </si>
  <si>
    <t>LE HOLLOCO</t>
  </si>
  <si>
    <t>403 ROUTE DE CONFLANS</t>
  </si>
  <si>
    <t>BP 50092</t>
  </si>
  <si>
    <t>95223</t>
  </si>
  <si>
    <t>HERBLAY CEDEX</t>
  </si>
  <si>
    <t>305148827</t>
  </si>
  <si>
    <t>30514882700010</t>
  </si>
  <si>
    <t>MICHAL MATERIAUX</t>
  </si>
  <si>
    <t>44 AVENUE JEAN JAURES</t>
  </si>
  <si>
    <t>305255135</t>
  </si>
  <si>
    <t>30525513500025</t>
  </si>
  <si>
    <t>305292351</t>
  </si>
  <si>
    <t>30529235100015</t>
  </si>
  <si>
    <t>MASSOT ETS</t>
  </si>
  <si>
    <t>DAMVILLE</t>
  </si>
  <si>
    <t>2 RUE DE BRETEUIL</t>
  </si>
  <si>
    <t>CONDE SUR ITON</t>
  </si>
  <si>
    <t>27160</t>
  </si>
  <si>
    <t>MESNILS SUR ITON</t>
  </si>
  <si>
    <t>30536309500020</t>
  </si>
  <si>
    <t>ZAE DES BEGUES</t>
  </si>
  <si>
    <t>206 ROUTE DES BEGUES</t>
  </si>
  <si>
    <t>30540633200026</t>
  </si>
  <si>
    <t>ZI DE BERLANNE</t>
  </si>
  <si>
    <t>30544360800024</t>
  </si>
  <si>
    <t>316 ROUTE DE PARIS</t>
  </si>
  <si>
    <t>30546326700016</t>
  </si>
  <si>
    <t>53 BOULEVARD EMILE COMBES</t>
  </si>
  <si>
    <t>305475063</t>
  </si>
  <si>
    <t>30547506300015</t>
  </si>
  <si>
    <t>FACOMAT SARL</t>
  </si>
  <si>
    <t>BP01</t>
  </si>
  <si>
    <t>76750</t>
  </si>
  <si>
    <t>BUCHY</t>
  </si>
  <si>
    <t>30555027900171</t>
  </si>
  <si>
    <t>20 RUE DU PRE DROUE</t>
  </si>
  <si>
    <t>305580151</t>
  </si>
  <si>
    <t>30558015100010</t>
  </si>
  <si>
    <t>COUROUBLE MATERIAUX SA</t>
  </si>
  <si>
    <t>8 RUE DU CHEVALIER DE LA BARRE</t>
  </si>
  <si>
    <t>BP 9</t>
  </si>
  <si>
    <t>305586984</t>
  </si>
  <si>
    <t>30558698400018</t>
  </si>
  <si>
    <t>ORMESSON MATERIAUX</t>
  </si>
  <si>
    <t>19 ROUTE DE PROVINS</t>
  </si>
  <si>
    <t>94490</t>
  </si>
  <si>
    <t>ORMESSON SUR MARNE</t>
  </si>
  <si>
    <t>305720195</t>
  </si>
  <si>
    <t>30572019500059</t>
  </si>
  <si>
    <t>ZA DE L HOSPITALET</t>
  </si>
  <si>
    <t>CHEMIN DES ARTISANS</t>
  </si>
  <si>
    <t>30140</t>
  </si>
  <si>
    <t>BAGARD</t>
  </si>
  <si>
    <t>30572036900019</t>
  </si>
  <si>
    <t>CITES DE CAMONT</t>
  </si>
  <si>
    <t>178 ROUTE DE SAINT AMBROIX</t>
  </si>
  <si>
    <t>30520</t>
  </si>
  <si>
    <t>ST MARTIN DE VALGALGUES</t>
  </si>
  <si>
    <t>305776353</t>
  </si>
  <si>
    <t>30577635300016</t>
  </si>
  <si>
    <t>ORNE MATERIAUX TOUT PR LE BAT.</t>
  </si>
  <si>
    <t>8 RUE DES ARTISANS</t>
  </si>
  <si>
    <t>57120</t>
  </si>
  <si>
    <t>ROMBAS</t>
  </si>
  <si>
    <t>305777153</t>
  </si>
  <si>
    <t>30577715300019</t>
  </si>
  <si>
    <t>BOIS D OC</t>
  </si>
  <si>
    <t>RUE MONTELS L EGLISE</t>
  </si>
  <si>
    <t>306016270</t>
  </si>
  <si>
    <t>30601627000010</t>
  </si>
  <si>
    <t>FRANCE MATERIAUX SMB</t>
  </si>
  <si>
    <t>50 AVENUE JEAN JAURES</t>
  </si>
  <si>
    <t>306349747</t>
  </si>
  <si>
    <t>30634974700031</t>
  </si>
  <si>
    <t>COMPTOIR DES MATERIAUX</t>
  </si>
  <si>
    <t>LIEU DIT LA MAIRE</t>
  </si>
  <si>
    <t>CHEMIN DEPARTEMENTAL 114</t>
  </si>
  <si>
    <t>306355173</t>
  </si>
  <si>
    <t>30635517300023</t>
  </si>
  <si>
    <t>SADDEK ALI SARL</t>
  </si>
  <si>
    <t>RUE SAINTE MARIE</t>
  </si>
  <si>
    <t>FUMAY</t>
  </si>
  <si>
    <t>306494832</t>
  </si>
  <si>
    <t>30649483200026</t>
  </si>
  <si>
    <t>RAVET SA</t>
  </si>
  <si>
    <t>17 ROUTE DE SAINTES</t>
  </si>
  <si>
    <t>33820</t>
  </si>
  <si>
    <t>ETAULIERS</t>
  </si>
  <si>
    <t>30665003700022</t>
  </si>
  <si>
    <t>9 RUE DE L ENCENCEMENT</t>
  </si>
  <si>
    <t>88200</t>
  </si>
  <si>
    <t>ST NABORD</t>
  </si>
  <si>
    <t>306733502</t>
  </si>
  <si>
    <t>30673350200018</t>
  </si>
  <si>
    <t>SAUNIER ETS</t>
  </si>
  <si>
    <t>5 RUE DES INDUSTRIES</t>
  </si>
  <si>
    <t>30673775000019</t>
  </si>
  <si>
    <t>306750183</t>
  </si>
  <si>
    <t>30675018300031</t>
  </si>
  <si>
    <t>COOPERATIVE VOSGIENNE DES BOIS</t>
  </si>
  <si>
    <t>8 RUE JULES FERRY</t>
  </si>
  <si>
    <t>REMIREMONT</t>
  </si>
  <si>
    <t>306763335</t>
  </si>
  <si>
    <t>30676333500024</t>
  </si>
  <si>
    <t>MOREAU MATERIAUX</t>
  </si>
  <si>
    <t>ZONE INDUSTRIELLE DE LA FONTANILLE</t>
  </si>
  <si>
    <t>RUE AIME PATAUD</t>
  </si>
  <si>
    <t>87230</t>
  </si>
  <si>
    <t>CHALUS</t>
  </si>
  <si>
    <t>306807959</t>
  </si>
  <si>
    <t>30680795900011</t>
  </si>
  <si>
    <t>VOIRON MATERIAUX</t>
  </si>
  <si>
    <t>232 ROUTE DES GRANDES ALPES</t>
  </si>
  <si>
    <t>74110</t>
  </si>
  <si>
    <t>MORZINE</t>
  </si>
  <si>
    <t>30686547800037</t>
  </si>
  <si>
    <t>ROUTE DE LA CADIERE</t>
  </si>
  <si>
    <t>32 CHEMIN DE LA BEGUDE</t>
  </si>
  <si>
    <t>307546903</t>
  </si>
  <si>
    <t>30754690300039</t>
  </si>
  <si>
    <t>GRAND SA</t>
  </si>
  <si>
    <t>ZONE ARTISANALE DE LA SIGOURRE</t>
  </si>
  <si>
    <t>81290</t>
  </si>
  <si>
    <t>LABRUGUIERE</t>
  </si>
  <si>
    <t>307787960</t>
  </si>
  <si>
    <t>30778796000029</t>
  </si>
  <si>
    <t>FRANCE NOYER SA</t>
  </si>
  <si>
    <t>46320</t>
  </si>
  <si>
    <t>ASSIER</t>
  </si>
  <si>
    <t>308066489</t>
  </si>
  <si>
    <t>30806648900052</t>
  </si>
  <si>
    <t>ISOMO FRANCE</t>
  </si>
  <si>
    <t>67 RUE DE LUXEMBOURG</t>
  </si>
  <si>
    <t>EURALILLE</t>
  </si>
  <si>
    <t>59777</t>
  </si>
  <si>
    <t>308420611</t>
  </si>
  <si>
    <t>30842061100011</t>
  </si>
  <si>
    <t>PENIN MATERIAUX</t>
  </si>
  <si>
    <t>90 RUE DES PATRIOTES</t>
  </si>
  <si>
    <t>BP 80069</t>
  </si>
  <si>
    <t>308658459</t>
  </si>
  <si>
    <t>30865845900018</t>
  </si>
  <si>
    <t>JAGER CERAMIC ET MATERIAUX SARL</t>
  </si>
  <si>
    <t>6 RUE DU GENERAL DE RASCAS</t>
  </si>
  <si>
    <t>57220</t>
  </si>
  <si>
    <t>BOULAY</t>
  </si>
  <si>
    <t>308670900</t>
  </si>
  <si>
    <t>30867090000015</t>
  </si>
  <si>
    <t>SAUTER MARIUS</t>
  </si>
  <si>
    <t>4 RUE DES PERDRIX</t>
  </si>
  <si>
    <t>68200</t>
  </si>
  <si>
    <t>MULHOUSE</t>
  </si>
  <si>
    <t>308820950</t>
  </si>
  <si>
    <t>30882095000019</t>
  </si>
  <si>
    <t>QUISSAC MATERIAUX VIEILLEDENT</t>
  </si>
  <si>
    <t>30260</t>
  </si>
  <si>
    <t>QUISSAC</t>
  </si>
  <si>
    <t>308950500</t>
  </si>
  <si>
    <t>30895050000014</t>
  </si>
  <si>
    <t>EURO NEGOCE</t>
  </si>
  <si>
    <t>64170</t>
  </si>
  <si>
    <t>LACQ</t>
  </si>
  <si>
    <t>309105534</t>
  </si>
  <si>
    <t>30910553400015</t>
  </si>
  <si>
    <t>ETS REYNAUD</t>
  </si>
  <si>
    <t>17 ROUTE DE SAINT JULIEN</t>
  </si>
  <si>
    <t>43150</t>
  </si>
  <si>
    <t>LAUSSONNE</t>
  </si>
  <si>
    <t>30911349600025</t>
  </si>
  <si>
    <t>ZONE D ACTIVITE DE LA CROIX</t>
  </si>
  <si>
    <t>309114114</t>
  </si>
  <si>
    <t>30911411400023</t>
  </si>
  <si>
    <t>MATERIAUX DUFRANCAIS SARL</t>
  </si>
  <si>
    <t>RTE DE CLERMONT</t>
  </si>
  <si>
    <t>63160</t>
  </si>
  <si>
    <t>BILLOM</t>
  </si>
  <si>
    <t>30920594600028</t>
  </si>
  <si>
    <t>ZA LES FAUVINS</t>
  </si>
  <si>
    <t>AVENUE DE PIGNEROL</t>
  </si>
  <si>
    <t>309320125</t>
  </si>
  <si>
    <t>30932012500011</t>
  </si>
  <si>
    <t>SOBEMAT SAS</t>
  </si>
  <si>
    <t>44 VENDHUILE BRIQUETERIE DE PIENNE</t>
  </si>
  <si>
    <t>02420</t>
  </si>
  <si>
    <t>LE CATELET</t>
  </si>
  <si>
    <t>309372258</t>
  </si>
  <si>
    <t>30937225800033</t>
  </si>
  <si>
    <t>ETB PIERETTI</t>
  </si>
  <si>
    <t>RENA BIANCA</t>
  </si>
  <si>
    <t>ROUTE DE SARTENE</t>
  </si>
  <si>
    <t>20110</t>
  </si>
  <si>
    <t>PROPRIANO</t>
  </si>
  <si>
    <t>309420412</t>
  </si>
  <si>
    <t>30942041200020</t>
  </si>
  <si>
    <t>TINTILIER ETS SA</t>
  </si>
  <si>
    <t>134 CHEMIN DU HALAGE</t>
  </si>
  <si>
    <t>59253</t>
  </si>
  <si>
    <t>LA GORGUE</t>
  </si>
  <si>
    <t>309505840</t>
  </si>
  <si>
    <t>30950584000012</t>
  </si>
  <si>
    <t>SUD OUEST FERMETURES</t>
  </si>
  <si>
    <t>45 RUE DE BEL AIR A LA MADELEINE</t>
  </si>
  <si>
    <t>16000</t>
  </si>
  <si>
    <t>ANGOULEME</t>
  </si>
  <si>
    <t>309540433</t>
  </si>
  <si>
    <t>30954043300013</t>
  </si>
  <si>
    <t>45 RUE GEORGES CLEMENCEAU</t>
  </si>
  <si>
    <t>BP 30300</t>
  </si>
  <si>
    <t>29403</t>
  </si>
  <si>
    <t>LANDIVISIAU CEDEX</t>
  </si>
  <si>
    <t>MORLAIX</t>
  </si>
  <si>
    <t>ST POL DE LEON</t>
  </si>
  <si>
    <t>ZA LE BOSQUET</t>
  </si>
  <si>
    <t>22600</t>
  </si>
  <si>
    <t>LOUDEAC</t>
  </si>
  <si>
    <t>30958575000016</t>
  </si>
  <si>
    <t>92 RUE SOEUR AUDENET</t>
  </si>
  <si>
    <t>501548481</t>
  </si>
  <si>
    <t>50154848100016</t>
  </si>
  <si>
    <t>ESO SARL</t>
  </si>
  <si>
    <t>67340</t>
  </si>
  <si>
    <t>OFFWILLER</t>
  </si>
  <si>
    <t>309586568</t>
  </si>
  <si>
    <t>30958656800029</t>
  </si>
  <si>
    <t>GABRIELLINI ETS</t>
  </si>
  <si>
    <t>D 938</t>
  </si>
  <si>
    <t>430 ROUTE DE NYONS</t>
  </si>
  <si>
    <t>ST ROMAIN EN VIENNOIS</t>
  </si>
  <si>
    <t>30966232800017</t>
  </si>
  <si>
    <t>15 AVENUE CHARLES DE GAULLE</t>
  </si>
  <si>
    <t>ST CIERS SUR GIRONDE</t>
  </si>
  <si>
    <t>30967677300067</t>
  </si>
  <si>
    <t>309825115</t>
  </si>
  <si>
    <t>30982511500020</t>
  </si>
  <si>
    <t>SOMEDEC</t>
  </si>
  <si>
    <t>4 IMPASSE DES TISSERANDS</t>
  </si>
  <si>
    <t>310037767</t>
  </si>
  <si>
    <t>31003776700038</t>
  </si>
  <si>
    <t>DI PIERDOMENICO FRERES</t>
  </si>
  <si>
    <t>ZA DU BOIS BOULAY</t>
  </si>
  <si>
    <t>RUE SAINT ABDON</t>
  </si>
  <si>
    <t>77390</t>
  </si>
  <si>
    <t>GUIGNES</t>
  </si>
  <si>
    <t>310172903</t>
  </si>
  <si>
    <t>31017290300059</t>
  </si>
  <si>
    <t>SPI</t>
  </si>
  <si>
    <t>2 AVENUE DU GENERAL DE GAULLE</t>
  </si>
  <si>
    <t>310290671</t>
  </si>
  <si>
    <t>31029067100059</t>
  </si>
  <si>
    <t>ENDUIT DIFFUSION</t>
  </si>
  <si>
    <t>ZA DE LA BUTTE AU BERGER</t>
  </si>
  <si>
    <t>310337894</t>
  </si>
  <si>
    <t>31033789400011</t>
  </si>
  <si>
    <t>PARQUETS GUILLORE</t>
  </si>
  <si>
    <t>29180</t>
  </si>
  <si>
    <t>QUEMENEVEN</t>
  </si>
  <si>
    <t>31035991400036</t>
  </si>
  <si>
    <t>1 RUE DU LANGUEDOC</t>
  </si>
  <si>
    <t>BRETIGNY SUR ORGE</t>
  </si>
  <si>
    <t>31041822300031</t>
  </si>
  <si>
    <t>65 RUE ADOUE</t>
  </si>
  <si>
    <t>310426556</t>
  </si>
  <si>
    <t>31042655600018</t>
  </si>
  <si>
    <t>AZUREENNE DE MATERIAUX</t>
  </si>
  <si>
    <t>2344 AVENUE GEORGES CLEMENCEAU</t>
  </si>
  <si>
    <t>06360</t>
  </si>
  <si>
    <t>EZE</t>
  </si>
  <si>
    <t>310578638</t>
  </si>
  <si>
    <t>31057863800036</t>
  </si>
  <si>
    <t>VILLERS MATERIAUX</t>
  </si>
  <si>
    <t>CCAL</t>
  </si>
  <si>
    <t>ROUTE DEPARTEMENTALE 764</t>
  </si>
  <si>
    <t>VILLERS SEMEUSE</t>
  </si>
  <si>
    <t>310691191</t>
  </si>
  <si>
    <t>31069119100020</t>
  </si>
  <si>
    <t>PAUL PIRET SARL</t>
  </si>
  <si>
    <t>27 RUE DES MARRONNIERS</t>
  </si>
  <si>
    <t>69480</t>
  </si>
  <si>
    <t>ANSE</t>
  </si>
  <si>
    <t>31078581100053</t>
  </si>
  <si>
    <t>25 CHEMIN DE LA QUEUE DE L ETANG</t>
  </si>
  <si>
    <t>SAINT ETIENNE LES REMIREMONT</t>
  </si>
  <si>
    <t>31081800000021</t>
  </si>
  <si>
    <t>41 RUE DE TOURVILLE</t>
  </si>
  <si>
    <t>310848957</t>
  </si>
  <si>
    <t>31084895700018</t>
  </si>
  <si>
    <t>ALLAIN SA</t>
  </si>
  <si>
    <t>LIEU DIT L HOPITAL</t>
  </si>
  <si>
    <t>BLANZAC PORCHERESSE</t>
  </si>
  <si>
    <t>16250</t>
  </si>
  <si>
    <t>COTEAUX DU BLANZACAIS</t>
  </si>
  <si>
    <t>310865860</t>
  </si>
  <si>
    <t>31086586000020</t>
  </si>
  <si>
    <t>ART DECO CARRELAGE</t>
  </si>
  <si>
    <t>ZAC DES COURTILLIERES</t>
  </si>
  <si>
    <t>3 AVENUE DE LA COURTILLIERE</t>
  </si>
  <si>
    <t>31089637800034</t>
  </si>
  <si>
    <t>LA BUTTE ES GROS</t>
  </si>
  <si>
    <t>MONTVIRON</t>
  </si>
  <si>
    <t>50530</t>
  </si>
  <si>
    <t>SARTILLY BAIE BOCAGE</t>
  </si>
  <si>
    <t>310954938</t>
  </si>
  <si>
    <t>31095493800034</t>
  </si>
  <si>
    <t>SPECIMAT SA</t>
  </si>
  <si>
    <t>15 BOULEVARD DU POITOU</t>
  </si>
  <si>
    <t>BP 40443</t>
  </si>
  <si>
    <t>49304</t>
  </si>
  <si>
    <t>CHOLET CEDEX</t>
  </si>
  <si>
    <t>311211890</t>
  </si>
  <si>
    <t>31121189000026</t>
  </si>
  <si>
    <t>CARRELAGE BRESSAN</t>
  </si>
  <si>
    <t>8 AVENUE PABLO PICASSO</t>
  </si>
  <si>
    <t>311313902</t>
  </si>
  <si>
    <t>31131390200018</t>
  </si>
  <si>
    <t>WALBOTT LOUIS SARL</t>
  </si>
  <si>
    <t>9 RUE DU RESERVOIR</t>
  </si>
  <si>
    <t>68480</t>
  </si>
  <si>
    <t>OLTINGUE</t>
  </si>
  <si>
    <t>311351209</t>
  </si>
  <si>
    <t>31135120900011</t>
  </si>
  <si>
    <t>DURAND MATERIAUX SAS</t>
  </si>
  <si>
    <t>RUE EPINETTE NORD</t>
  </si>
  <si>
    <t>62350</t>
  </si>
  <si>
    <t>BUSNES</t>
  </si>
  <si>
    <t>31138314500027</t>
  </si>
  <si>
    <t>ZA LA LISSANDRE PROMATER</t>
  </si>
  <si>
    <t>AVENUE DES FRERES LUMIERE</t>
  </si>
  <si>
    <t>311452346</t>
  </si>
  <si>
    <t>31145234600019</t>
  </si>
  <si>
    <t>COTTE FRANCOIS</t>
  </si>
  <si>
    <t>02360</t>
  </si>
  <si>
    <t>BRUNEHAMEL</t>
  </si>
  <si>
    <t>31149232600039</t>
  </si>
  <si>
    <t>LE REY HAUT</t>
  </si>
  <si>
    <t>CANA EST</t>
  </si>
  <si>
    <t>311586887</t>
  </si>
  <si>
    <t>31158688700011</t>
  </si>
  <si>
    <t>OBRE MATERIAUX SARL</t>
  </si>
  <si>
    <t>19 BOULEVARD DE LAS BIGUES</t>
  </si>
  <si>
    <t>66140</t>
  </si>
  <si>
    <t>CANET EN ROUSSILLON</t>
  </si>
  <si>
    <t>311865539</t>
  </si>
  <si>
    <t>31186553900036</t>
  </si>
  <si>
    <t>CIMAROSTI SARL</t>
  </si>
  <si>
    <t>ZA MASQUERE</t>
  </si>
  <si>
    <t>CHEMIN DE L OFFICIAOU</t>
  </si>
  <si>
    <t>31220</t>
  </si>
  <si>
    <t>CAZERES</t>
  </si>
  <si>
    <t>31197516300016</t>
  </si>
  <si>
    <t>31211043000021</t>
  </si>
  <si>
    <t>31217828800048</t>
  </si>
  <si>
    <t>21 RUE DU CALVAIRE</t>
  </si>
  <si>
    <t>31219712200038</t>
  </si>
  <si>
    <t>LES BRUILLES NORD</t>
  </si>
  <si>
    <t>ROUTE DEPARTEMENTALE 50</t>
  </si>
  <si>
    <t>59278</t>
  </si>
  <si>
    <t>ESCAUTPONT</t>
  </si>
  <si>
    <t>31238183300028</t>
  </si>
  <si>
    <t>ZA DE VILLEJAMES</t>
  </si>
  <si>
    <t>6 RUE DE LA PREE NEUVE</t>
  </si>
  <si>
    <t>31239541100035</t>
  </si>
  <si>
    <t>312479744</t>
  </si>
  <si>
    <t>31247974400020</t>
  </si>
  <si>
    <t>AIRMATERIAUX</t>
  </si>
  <si>
    <t>ZONE INDUSTRIELLE DE SAINT MARTIN</t>
  </si>
  <si>
    <t>ROUTE DEPARTEMENTALE 943</t>
  </si>
  <si>
    <t>62120</t>
  </si>
  <si>
    <t>AIRE SUR LA LYS</t>
  </si>
  <si>
    <t>312538853</t>
  </si>
  <si>
    <t>31253885300010</t>
  </si>
  <si>
    <t>MONJALES ETS</t>
  </si>
  <si>
    <t>ROUTE DE CASSENEUIL</t>
  </si>
  <si>
    <t>47110</t>
  </si>
  <si>
    <t>STE LIVRADE SUR LOT</t>
  </si>
  <si>
    <t>312614787</t>
  </si>
  <si>
    <t>31261478700017</t>
  </si>
  <si>
    <t>DOCKS DE GOURNAY</t>
  </si>
  <si>
    <t>RUE DUHAMEL DANIEL</t>
  </si>
  <si>
    <t>313019499</t>
  </si>
  <si>
    <t>31301949900018</t>
  </si>
  <si>
    <t>RAMA YVES</t>
  </si>
  <si>
    <t>RUE DE LA CROIX SAINT GEORGES</t>
  </si>
  <si>
    <t>16500</t>
  </si>
  <si>
    <t>CONFOLENS</t>
  </si>
  <si>
    <t>31304263200049</t>
  </si>
  <si>
    <t>313139693</t>
  </si>
  <si>
    <t>31313969300029</t>
  </si>
  <si>
    <t>MONTAGNAT PERE - FILS SA</t>
  </si>
  <si>
    <t>LE DEPOT</t>
  </si>
  <si>
    <t>ROUTE DE VIENNE</t>
  </si>
  <si>
    <t>38440</t>
  </si>
  <si>
    <t>ST JEAN DE BOURNAY</t>
  </si>
  <si>
    <t>31349840400067</t>
  </si>
  <si>
    <t>1 RUE DU CHEMIN DE FER</t>
  </si>
  <si>
    <t>313681603</t>
  </si>
  <si>
    <t>31368160300012</t>
  </si>
  <si>
    <t>TREZZINI MATERIAUX ETB</t>
  </si>
  <si>
    <t>10 RUE DE LA CONCORDE</t>
  </si>
  <si>
    <t>05300</t>
  </si>
  <si>
    <t>LARAGNE</t>
  </si>
  <si>
    <t>313989014</t>
  </si>
  <si>
    <t>31398901400011</t>
  </si>
  <si>
    <t>TRIEZBOIS</t>
  </si>
  <si>
    <t>59126</t>
  </si>
  <si>
    <t>LINSELLES</t>
  </si>
  <si>
    <t>31403692200016</t>
  </si>
  <si>
    <t>RUE DU PROCUREUR</t>
  </si>
  <si>
    <t>07460</t>
  </si>
  <si>
    <t>ST PAUL LE JEUNE</t>
  </si>
  <si>
    <t>31418765900029</t>
  </si>
  <si>
    <t>ZAE LES TANNES BASSES</t>
  </si>
  <si>
    <t>8 RUE DU SERVENT</t>
  </si>
  <si>
    <t>31424562200050</t>
  </si>
  <si>
    <t>LIEU DIT LA PLATERE</t>
  </si>
  <si>
    <t>ROUTE DU CHAY</t>
  </si>
  <si>
    <t>314271396</t>
  </si>
  <si>
    <t>31427139600025</t>
  </si>
  <si>
    <t>ALBI MATERIAUX</t>
  </si>
  <si>
    <t>AVENUE DE GERONE</t>
  </si>
  <si>
    <t>314281833</t>
  </si>
  <si>
    <t>31428183300041</t>
  </si>
  <si>
    <t>POLYTUIL FRANCE SA</t>
  </si>
  <si>
    <t>ZONE DACTIVITE DE CHARPENAY</t>
  </si>
  <si>
    <t>13 RUE DE L AQUEDUC</t>
  </si>
  <si>
    <t>31442105800020</t>
  </si>
  <si>
    <t>CD ST LAURENT NO 118</t>
  </si>
  <si>
    <t>QUAI VAQUIERES</t>
  </si>
  <si>
    <t>06610</t>
  </si>
  <si>
    <t>LA GAUDE</t>
  </si>
  <si>
    <t>314480930</t>
  </si>
  <si>
    <t>31448093000010</t>
  </si>
  <si>
    <t>MASSON MATERIAUX SA</t>
  </si>
  <si>
    <t>62 ROUTE DE BORRE</t>
  </si>
  <si>
    <t>314491143</t>
  </si>
  <si>
    <t>31449114300017</t>
  </si>
  <si>
    <t>FIDUREV SAS</t>
  </si>
  <si>
    <t>ZONE INDUSTRIELLE DE VERPILLEUX</t>
  </si>
  <si>
    <t>RUE NECKER</t>
  </si>
  <si>
    <t>314493479</t>
  </si>
  <si>
    <t>31449347900039</t>
  </si>
  <si>
    <t>SOLOSAR</t>
  </si>
  <si>
    <t>ZONE INDUSTRIELLE GRAND BOIS</t>
  </si>
  <si>
    <t>3 RUE GUILLAUME SCHOETTKE</t>
  </si>
  <si>
    <t>57200</t>
  </si>
  <si>
    <t>SARREGUEMINES</t>
  </si>
  <si>
    <t>31458416000050</t>
  </si>
  <si>
    <t>31460450500037</t>
  </si>
  <si>
    <t>LIEU DIT SAUDINE</t>
  </si>
  <si>
    <t>314656174</t>
  </si>
  <si>
    <t>31465617400021</t>
  </si>
  <si>
    <t>BERTHILIER RBM  SARL</t>
  </si>
  <si>
    <t>RBM BRICOLAGE</t>
  </si>
  <si>
    <t>01340</t>
  </si>
  <si>
    <t>JAYAT</t>
  </si>
  <si>
    <t>31465834500025</t>
  </si>
  <si>
    <t>314667817</t>
  </si>
  <si>
    <t>31466781700022</t>
  </si>
  <si>
    <t>AVOLA CARRELAGES</t>
  </si>
  <si>
    <t>48 AV XVIE JEUX OLYMPIQUES D HIVER</t>
  </si>
  <si>
    <t>31478921500014</t>
  </si>
  <si>
    <t>314829656</t>
  </si>
  <si>
    <t>31482965600011</t>
  </si>
  <si>
    <t>LEZAY GAUBAN SARL</t>
  </si>
  <si>
    <t>79120</t>
  </si>
  <si>
    <t>CHENAY</t>
  </si>
  <si>
    <t>314867730</t>
  </si>
  <si>
    <t>31486773000017</t>
  </si>
  <si>
    <t>G M G</t>
  </si>
  <si>
    <t>43 RUE DE GARCHES</t>
  </si>
  <si>
    <t>31490045700016</t>
  </si>
  <si>
    <t>5 LIEU DIT LA STATION</t>
  </si>
  <si>
    <t>16330</t>
  </si>
  <si>
    <t>ST AMANT DE BOIXE</t>
  </si>
  <si>
    <t>31512933800044</t>
  </si>
  <si>
    <t>CARREFOUR DE FURIANI</t>
  </si>
  <si>
    <t>315215459</t>
  </si>
  <si>
    <t>31521545900019</t>
  </si>
  <si>
    <t>HUGUES ETS</t>
  </si>
  <si>
    <t>134 AVENUE D AVIGNON</t>
  </si>
  <si>
    <t>31529255700016</t>
  </si>
  <si>
    <t>ROUTE D AUCH</t>
  </si>
  <si>
    <t>32120</t>
  </si>
  <si>
    <t>MAUVEZIN</t>
  </si>
  <si>
    <t>31541246000026</t>
  </si>
  <si>
    <t>31578349800035</t>
  </si>
  <si>
    <t>2100 AV DU PDT J FITZGERALD KENNEDY</t>
  </si>
  <si>
    <t>31631722100018</t>
  </si>
  <si>
    <t>2 RUE DE L EGLISE</t>
  </si>
  <si>
    <t>316417591</t>
  </si>
  <si>
    <t>31641759100013</t>
  </si>
  <si>
    <t>NORD CHARENTE BOIS</t>
  </si>
  <si>
    <t>79 ROUTE D AIGRE</t>
  </si>
  <si>
    <t>BP 60100</t>
  </si>
  <si>
    <t>31647522700039</t>
  </si>
  <si>
    <t>ZONE INDUSTRIELLE DE ST CESAIRE</t>
  </si>
  <si>
    <t>412 AVENUE DOCTEUR FLEMING</t>
  </si>
  <si>
    <t>316701408</t>
  </si>
  <si>
    <t>31670140800015</t>
  </si>
  <si>
    <t>LECLERCQ MATERIAUX</t>
  </si>
  <si>
    <t>2 ROUTE DE MERICOURT</t>
  </si>
  <si>
    <t>62320</t>
  </si>
  <si>
    <t>ROUVROY</t>
  </si>
  <si>
    <t>316730837</t>
  </si>
  <si>
    <t>31673083700028</t>
  </si>
  <si>
    <t>FAUCON SARL</t>
  </si>
  <si>
    <t>ZONE INDUSTRIELLE 4</t>
  </si>
  <si>
    <t>86 BOULEVARD DE THOUARS</t>
  </si>
  <si>
    <t>316791581</t>
  </si>
  <si>
    <t>31679158100010</t>
  </si>
  <si>
    <t>CLOET MATERIAUX</t>
  </si>
  <si>
    <t>24 RUE DU GENERAL LECLERC</t>
  </si>
  <si>
    <t>316806926</t>
  </si>
  <si>
    <t>31680692600010</t>
  </si>
  <si>
    <t>BARRACHIN BOIS</t>
  </si>
  <si>
    <t>MORETTE</t>
  </si>
  <si>
    <t>1 ROUTE DE LA BALME</t>
  </si>
  <si>
    <t>74230</t>
  </si>
  <si>
    <t>THONES</t>
  </si>
  <si>
    <t>31682858100421</t>
  </si>
  <si>
    <t>PARC D ACTIVITES LES BIGNONS</t>
  </si>
  <si>
    <t>CS 80104</t>
  </si>
  <si>
    <t>GUIGNEN</t>
  </si>
  <si>
    <t>31683147800011</t>
  </si>
  <si>
    <t>12 ROUTE DE SAINT XIST</t>
  </si>
  <si>
    <t>34260</t>
  </si>
  <si>
    <t>LE BOUSQUET D ORB</t>
  </si>
  <si>
    <t>317005759</t>
  </si>
  <si>
    <t>31700575900020</t>
  </si>
  <si>
    <t>VAUCLUSE MATERIAUX</t>
  </si>
  <si>
    <t>ZAC DE BEAUREGARD</t>
  </si>
  <si>
    <t>84150</t>
  </si>
  <si>
    <t>JONQUIERES</t>
  </si>
  <si>
    <t>317100469</t>
  </si>
  <si>
    <t>31710046900012</t>
  </si>
  <si>
    <t>MATERIAUX THERMO FERM</t>
  </si>
  <si>
    <t>ROUTE DE L AIGLE</t>
  </si>
  <si>
    <t>27390</t>
  </si>
  <si>
    <t>MESNIL ROUSSET</t>
  </si>
  <si>
    <t>317164432</t>
  </si>
  <si>
    <t>31716443200039</t>
  </si>
  <si>
    <t>MARPIC FRANCE SA</t>
  </si>
  <si>
    <t>ZA DE GALLAY</t>
  </si>
  <si>
    <t>ROUTE DE BREGNIER</t>
  </si>
  <si>
    <t>ST BENOIT</t>
  </si>
  <si>
    <t>01300</t>
  </si>
  <si>
    <t>GROSLEE ST BENOIT</t>
  </si>
  <si>
    <t>317641462</t>
  </si>
  <si>
    <t>31764146200021</t>
  </si>
  <si>
    <t>FERRAND ETS</t>
  </si>
  <si>
    <t>LIEU DIT KERCHOPINE</t>
  </si>
  <si>
    <t>ROUTE DE SAINTE ANNE</t>
  </si>
  <si>
    <t>317643534</t>
  </si>
  <si>
    <t>31764353400017</t>
  </si>
  <si>
    <t>TIRION SARL</t>
  </si>
  <si>
    <t>LA FOSSE A LA MOTTE</t>
  </si>
  <si>
    <t>LIEU DIT LE MOULIN A VENT</t>
  </si>
  <si>
    <t>NEAUPHE SOUS ESSAI</t>
  </si>
  <si>
    <t>317761492</t>
  </si>
  <si>
    <t>31776149200022</t>
  </si>
  <si>
    <t>LAVAUD MATERIAUX SAS</t>
  </si>
  <si>
    <t>ARFEUILLE</t>
  </si>
  <si>
    <t>87500</t>
  </si>
  <si>
    <t>ST YRIEIX LA PERCHE</t>
  </si>
  <si>
    <t>31788428600053</t>
  </si>
  <si>
    <t>11 BOULEVARD JEAN JAURES</t>
  </si>
  <si>
    <t>42166</t>
  </si>
  <si>
    <t>ANDREZIEUX BOUTHEON CEDEX</t>
  </si>
  <si>
    <t>31796157100013</t>
  </si>
  <si>
    <t>245 AVENUE PASTEUR</t>
  </si>
  <si>
    <t>CS 30017</t>
  </si>
  <si>
    <t>318024767</t>
  </si>
  <si>
    <t>31802476700010</t>
  </si>
  <si>
    <t>SAS SODICO</t>
  </si>
  <si>
    <t>81 ROUTE DE LOMBEZ</t>
  </si>
  <si>
    <t>31829307300017</t>
  </si>
  <si>
    <t>ALLEES CHARLES DE GAULLE</t>
  </si>
  <si>
    <t>318477569</t>
  </si>
  <si>
    <t>31847756900012</t>
  </si>
  <si>
    <t>SOPHONET SARL</t>
  </si>
  <si>
    <t>7 TRAVERSE VALETTE</t>
  </si>
  <si>
    <t>13009</t>
  </si>
  <si>
    <t>31854555500050</t>
  </si>
  <si>
    <t>ZAC PESSELIERE</t>
  </si>
  <si>
    <t>20 RUE JOSEPH MARIE JACQUARD</t>
  </si>
  <si>
    <t>318671211</t>
  </si>
  <si>
    <t>31867121100015</t>
  </si>
  <si>
    <t>ADMC</t>
  </si>
  <si>
    <t>ROUTE NATIONALE 449</t>
  </si>
  <si>
    <t>31901173000045</t>
  </si>
  <si>
    <t>9 ALLEE DU CLOSEAU</t>
  </si>
  <si>
    <t>93166</t>
  </si>
  <si>
    <t>31903281900033</t>
  </si>
  <si>
    <t>14 RUE ALESSANDRO VOLTA</t>
  </si>
  <si>
    <t>319074191</t>
  </si>
  <si>
    <t>31907419100028</t>
  </si>
  <si>
    <t>GROUPE DUFAU</t>
  </si>
  <si>
    <t>ZONE ARTISANALE MICHELON</t>
  </si>
  <si>
    <t>31917969300043</t>
  </si>
  <si>
    <t>ZONE ACTIPOLE 85 OUEST</t>
  </si>
  <si>
    <t>RUE JULES VERNE</t>
  </si>
  <si>
    <t>319245452</t>
  </si>
  <si>
    <t>31924545200010</t>
  </si>
  <si>
    <t>LONGWY MATERIAUX</t>
  </si>
  <si>
    <t>25 ROUTE NATIONALE</t>
  </si>
  <si>
    <t>54135</t>
  </si>
  <si>
    <t>MEXY</t>
  </si>
  <si>
    <t>31930966200025</t>
  </si>
  <si>
    <t>SALAVERT</t>
  </si>
  <si>
    <t>15130</t>
  </si>
  <si>
    <t>YTRAC</t>
  </si>
  <si>
    <t>319444808</t>
  </si>
  <si>
    <t>31944480800038</t>
  </si>
  <si>
    <t>DULONGCOURTY MICHEL ANICET REMI</t>
  </si>
  <si>
    <t>537 ROUTE DES FLANDRES</t>
  </si>
  <si>
    <t>62610</t>
  </si>
  <si>
    <t>ARDRES</t>
  </si>
  <si>
    <t>319491957</t>
  </si>
  <si>
    <t>31949195700019</t>
  </si>
  <si>
    <t>EXPLOITATION DES ETAB GUILLE</t>
  </si>
  <si>
    <t>16 QUAI D ALSACE</t>
  </si>
  <si>
    <t>31952778400544</t>
  </si>
  <si>
    <t>8 RUE PAUL VAILLANT COUTURIER</t>
  </si>
  <si>
    <t>92240</t>
  </si>
  <si>
    <t>MALAKOFF</t>
  </si>
  <si>
    <t>319598280</t>
  </si>
  <si>
    <t>31959828000018</t>
  </si>
  <si>
    <t>RIEZ MATERIAUX</t>
  </si>
  <si>
    <t>ROUTE DE VALENSOLE</t>
  </si>
  <si>
    <t>04500</t>
  </si>
  <si>
    <t>RIEZ</t>
  </si>
  <si>
    <t>31983528600018</t>
  </si>
  <si>
    <t>ANDUZE</t>
  </si>
  <si>
    <t>319948881</t>
  </si>
  <si>
    <t>31994888100028</t>
  </si>
  <si>
    <t>MAISON SEGUIN JACQUES SARL</t>
  </si>
  <si>
    <t>2 PLACE DE LA HALLE</t>
  </si>
  <si>
    <t>63310</t>
  </si>
  <si>
    <t>RANDAN</t>
  </si>
  <si>
    <t>320029960</t>
  </si>
  <si>
    <t>32002996000012</t>
  </si>
  <si>
    <t>VELAY MATERIAUX</t>
  </si>
  <si>
    <t>ZAC DES BATAILLES</t>
  </si>
  <si>
    <t>30170</t>
  </si>
  <si>
    <t>ST HIPPOLYTE DU FORT</t>
  </si>
  <si>
    <t>320075161</t>
  </si>
  <si>
    <t>32007516100010</t>
  </si>
  <si>
    <t>CARRELAGES DU MONT BLANC SARL</t>
  </si>
  <si>
    <t>320166267</t>
  </si>
  <si>
    <t>32016626700015</t>
  </si>
  <si>
    <t>ROISEL MATERIAUX</t>
  </si>
  <si>
    <t>2 RUE DE CAULAINCOURT</t>
  </si>
  <si>
    <t>80240</t>
  </si>
  <si>
    <t>ROISEL</t>
  </si>
  <si>
    <t>320240419</t>
  </si>
  <si>
    <t>32024041900020</t>
  </si>
  <si>
    <t>BEAULIEU MENUISERIES</t>
  </si>
  <si>
    <t>PARC COMMERCIAL DE BEAULIEU</t>
  </si>
  <si>
    <t>59 RUE DU 18 JUIN</t>
  </si>
  <si>
    <t>17138</t>
  </si>
  <si>
    <t>PUILBOREAU</t>
  </si>
  <si>
    <t>32050926800019</t>
  </si>
  <si>
    <t>RUE DU PETIT CAN BAGET</t>
  </si>
  <si>
    <t>66150</t>
  </si>
  <si>
    <t>ARLES SUR TECH</t>
  </si>
  <si>
    <t>320818594</t>
  </si>
  <si>
    <t>32081859400030</t>
  </si>
  <si>
    <t>MEA FRANCE</t>
  </si>
  <si>
    <t>25 AVENUE JEAN PROUVE</t>
  </si>
  <si>
    <t>320839210</t>
  </si>
  <si>
    <t>32083921000020</t>
  </si>
  <si>
    <t>JEAN LOUIS FROMAGE</t>
  </si>
  <si>
    <t>652 RUE ANTOINE BURELLIER</t>
  </si>
  <si>
    <t>32097788700043</t>
  </si>
  <si>
    <t>1089 ROUTE DE DRAGUIGNAN</t>
  </si>
  <si>
    <t>321016727</t>
  </si>
  <si>
    <t>32101672700026</t>
  </si>
  <si>
    <t>LES BOIS DE PICARDIE</t>
  </si>
  <si>
    <t>27 RUE LUCE DE LANCIVAL</t>
  </si>
  <si>
    <t>321070096</t>
  </si>
  <si>
    <t>32107009600029</t>
  </si>
  <si>
    <t>COTTE-CACHARD</t>
  </si>
  <si>
    <t>ZONE ARTISANALE DE RIOUTORD</t>
  </si>
  <si>
    <t>43520</t>
  </si>
  <si>
    <t>MAZET ST VOY</t>
  </si>
  <si>
    <t>321091514</t>
  </si>
  <si>
    <t>32109151400018</t>
  </si>
  <si>
    <t>ETS PIERRE GILLARD</t>
  </si>
  <si>
    <t>5 RUE DE LA VALLEE AUX LOUPS</t>
  </si>
  <si>
    <t>91150</t>
  </si>
  <si>
    <t>ORMOY LA RIVIERE</t>
  </si>
  <si>
    <t>32117901200018</t>
  </si>
  <si>
    <t>ARTIPOLE</t>
  </si>
  <si>
    <t>CS 10014</t>
  </si>
  <si>
    <t>85280</t>
  </si>
  <si>
    <t>LA FERRIERE</t>
  </si>
  <si>
    <t>321191108</t>
  </si>
  <si>
    <t>32119110800018</t>
  </si>
  <si>
    <t>PAULUS PERE ET FILS</t>
  </si>
  <si>
    <t>30490</t>
  </si>
  <si>
    <t>MONTFRIN</t>
  </si>
  <si>
    <t>321200594</t>
  </si>
  <si>
    <t>32120059400018</t>
  </si>
  <si>
    <t>BLANC MATERIAUX</t>
  </si>
  <si>
    <t>321225500</t>
  </si>
  <si>
    <t>32122550000016</t>
  </si>
  <si>
    <t>EURO BAGUETTES</t>
  </si>
  <si>
    <t>28 PLACE DE LA GARE</t>
  </si>
  <si>
    <t>32130286100091</t>
  </si>
  <si>
    <t>13 RUE DES AMERICAINS</t>
  </si>
  <si>
    <t>32133505100074</t>
  </si>
  <si>
    <t>02120</t>
  </si>
  <si>
    <t>GUISE</t>
  </si>
  <si>
    <t>321353880</t>
  </si>
  <si>
    <t>32135388000016</t>
  </si>
  <si>
    <t>SUD CONFORT</t>
  </si>
  <si>
    <t>ROUTE DE GANGES</t>
  </si>
  <si>
    <t>321446312</t>
  </si>
  <si>
    <t>32144631200019</t>
  </si>
  <si>
    <t>6 RUE DU PONT LEON</t>
  </si>
  <si>
    <t>32167496200022</t>
  </si>
  <si>
    <t>ZA LE SOLEIL</t>
  </si>
  <si>
    <t>46 RUE DE L ORME</t>
  </si>
  <si>
    <t>32188272200226</t>
  </si>
  <si>
    <t>A4 SORTIE 20</t>
  </si>
  <si>
    <t>ZONE INDUSTRIELLE DE L OMOIS</t>
  </si>
  <si>
    <t>EPAUX BEZU</t>
  </si>
  <si>
    <t>321907370</t>
  </si>
  <si>
    <t>32190737000019</t>
  </si>
  <si>
    <t>UAB</t>
  </si>
  <si>
    <t>ZA ARTIPOLE</t>
  </si>
  <si>
    <t>RUE DE LA CROIX ROUGE</t>
  </si>
  <si>
    <t>CS 20015</t>
  </si>
  <si>
    <t>32206806500018</t>
  </si>
  <si>
    <t>10 RUE DU DOCTEUR CHRISTEN</t>
  </si>
  <si>
    <t>322186412</t>
  </si>
  <si>
    <t>32218641200027</t>
  </si>
  <si>
    <t>LAFFORGUE MATERIAUX</t>
  </si>
  <si>
    <t>QUARTIER DE L ARIAL</t>
  </si>
  <si>
    <t>AVENUE DE LA RESISTANCE</t>
  </si>
  <si>
    <t>BP 91</t>
  </si>
  <si>
    <t>09201</t>
  </si>
  <si>
    <t>ST GIRONS CEDEX</t>
  </si>
  <si>
    <t>32220304300045</t>
  </si>
  <si>
    <t>CARREFOUR DE FER</t>
  </si>
  <si>
    <t>47150</t>
  </si>
  <si>
    <t>MONFLANQUIN</t>
  </si>
  <si>
    <t>32225036600026</t>
  </si>
  <si>
    <t>PARC DES GAILLONS</t>
  </si>
  <si>
    <t>MORTAGNE AU PERCHE</t>
  </si>
  <si>
    <t>32235712000060</t>
  </si>
  <si>
    <t>CENTRE COMMERCIAL HEXAGONE</t>
  </si>
  <si>
    <t>ST ALBAN</t>
  </si>
  <si>
    <t>32253863800022</t>
  </si>
  <si>
    <t>BP 319</t>
  </si>
  <si>
    <t>95193</t>
  </si>
  <si>
    <t>GOUSSAINVILLE CEDEX</t>
  </si>
  <si>
    <t>322789702</t>
  </si>
  <si>
    <t>32278970200014</t>
  </si>
  <si>
    <t>ROSSI</t>
  </si>
  <si>
    <t>45 RUE SAINT ADRIEN</t>
  </si>
  <si>
    <t>31230</t>
  </si>
  <si>
    <t>L ISLE EN DODON</t>
  </si>
  <si>
    <t>32300495200020</t>
  </si>
  <si>
    <t>47 RUE PRINCIPALE</t>
  </si>
  <si>
    <t>61100</t>
  </si>
  <si>
    <t>LANDISACQ</t>
  </si>
  <si>
    <t>323428466</t>
  </si>
  <si>
    <t>32342846600029</t>
  </si>
  <si>
    <t>VOSGES BRETAGNE SARL</t>
  </si>
  <si>
    <t>ZONE COMMERCIALE LA FOUGERE</t>
  </si>
  <si>
    <t>323599571</t>
  </si>
  <si>
    <t>32359957100011</t>
  </si>
  <si>
    <t>TABU MATERIAUX DECORATION  SAR</t>
  </si>
  <si>
    <t>ROUTE DE DAMVILLE</t>
  </si>
  <si>
    <t>27320</t>
  </si>
  <si>
    <t>NONANCOURT</t>
  </si>
  <si>
    <t>323683623</t>
  </si>
  <si>
    <t>32368362300017</t>
  </si>
  <si>
    <t>STE EXPL DES ETS MASSONNAUD</t>
  </si>
  <si>
    <t>312 ROUTE DE TOULOUSE</t>
  </si>
  <si>
    <t>ST LYS</t>
  </si>
  <si>
    <t>32375348300011</t>
  </si>
  <si>
    <t>12 B CHEMIN DU CANAL</t>
  </si>
  <si>
    <t>32377886000011</t>
  </si>
  <si>
    <t>32385575900029</t>
  </si>
  <si>
    <t>10 AVENUE DES GRANGES</t>
  </si>
  <si>
    <t>323900787</t>
  </si>
  <si>
    <t>32390078700017</t>
  </si>
  <si>
    <t>HENRI ROMERA SAS</t>
  </si>
  <si>
    <t>66 AVENUE GENERAL DE GAULLE</t>
  </si>
  <si>
    <t>BP 80130</t>
  </si>
  <si>
    <t>09300</t>
  </si>
  <si>
    <t>LAVELANET</t>
  </si>
  <si>
    <t>32399535700072</t>
  </si>
  <si>
    <t>11 BOULEVARD NOMINOE</t>
  </si>
  <si>
    <t>CS 34203</t>
  </si>
  <si>
    <t>35742</t>
  </si>
  <si>
    <t>PACE CEDEX</t>
  </si>
  <si>
    <t>324127547</t>
  </si>
  <si>
    <t>32412754700010</t>
  </si>
  <si>
    <t>CENTRE SANITAIRE CARRELAGE</t>
  </si>
  <si>
    <t>ZONE INDUSTRIELLE THIBAUD</t>
  </si>
  <si>
    <t>3 RUE HENRI MAYER</t>
  </si>
  <si>
    <t>324215649</t>
  </si>
  <si>
    <t>32421564900025</t>
  </si>
  <si>
    <t>PEYRE</t>
  </si>
  <si>
    <t>ZONE INDUSTRIELLE LOUIS</t>
  </si>
  <si>
    <t>76 RUE DE LOUIS</t>
  </si>
  <si>
    <t>ALDEYRON MATERIAUX</t>
  </si>
  <si>
    <t>324263482</t>
  </si>
  <si>
    <t>32426348200097</t>
  </si>
  <si>
    <t>VALDEYRON MATERIAUX</t>
  </si>
  <si>
    <t>25 AVENUE DU MIDI</t>
  </si>
  <si>
    <t>30600</t>
  </si>
  <si>
    <t>VAUVERT</t>
  </si>
  <si>
    <t>32441567800022</t>
  </si>
  <si>
    <t>ZONE ARTISANALE PLAGE SUD</t>
  </si>
  <si>
    <t>32457888900010</t>
  </si>
  <si>
    <t>ROQUETOIRE</t>
  </si>
  <si>
    <t>324745371</t>
  </si>
  <si>
    <t>32474537100017</t>
  </si>
  <si>
    <t>RONCQ MATERIAUX</t>
  </si>
  <si>
    <t>424 RUE DE LILLE</t>
  </si>
  <si>
    <t>32522122400026</t>
  </si>
  <si>
    <t>ZONE DE L ORMEAU</t>
  </si>
  <si>
    <t>RUE DES ALOUETTES</t>
  </si>
  <si>
    <t>BP 60014</t>
  </si>
  <si>
    <t>325230340</t>
  </si>
  <si>
    <t>32523034000011</t>
  </si>
  <si>
    <t>LAURENT ETABLISSEMENTS</t>
  </si>
  <si>
    <t>47370</t>
  </si>
  <si>
    <t>TOURNON D AGENAIS</t>
  </si>
  <si>
    <t>325528073</t>
  </si>
  <si>
    <t>32552807300019</t>
  </si>
  <si>
    <t>CHAMPIONNET CARRELAGES</t>
  </si>
  <si>
    <t>12 VILLA CHAMPIONNET</t>
  </si>
  <si>
    <t>32561394100013</t>
  </si>
  <si>
    <t>30 ROUTE DE MONTPELLIER</t>
  </si>
  <si>
    <t>ST BAUZILLE DE PUTOIS</t>
  </si>
  <si>
    <t>325616647</t>
  </si>
  <si>
    <t>32561664700013</t>
  </si>
  <si>
    <t>SOCIETE VOSGIENNE DU BOIS</t>
  </si>
  <si>
    <t>1 RUE DES ANCIENS D AFN</t>
  </si>
  <si>
    <t>88152</t>
  </si>
  <si>
    <t>32574362300010</t>
  </si>
  <si>
    <t>ZAC MONTAVAS</t>
  </si>
  <si>
    <t>325985885</t>
  </si>
  <si>
    <t>32598588500020</t>
  </si>
  <si>
    <t>SEDIMAB</t>
  </si>
  <si>
    <t>25 RUE DE LA SARTHE</t>
  </si>
  <si>
    <t>326312733</t>
  </si>
  <si>
    <t>32631273300024</t>
  </si>
  <si>
    <t>O K CARRELAGES</t>
  </si>
  <si>
    <t>9 RUE PORTE DE CROUY</t>
  </si>
  <si>
    <t>BP 23</t>
  </si>
  <si>
    <t>02201</t>
  </si>
  <si>
    <t>SOISSONS CEDEX</t>
  </si>
  <si>
    <t>326368487</t>
  </si>
  <si>
    <t>32636848700020</t>
  </si>
  <si>
    <t>MEDITERRANEE ISOLATION RAVALE BATIMENT</t>
  </si>
  <si>
    <t>QUARTIER DE BONPAS</t>
  </si>
  <si>
    <t>32640607100026</t>
  </si>
  <si>
    <t>32650583100015</t>
  </si>
  <si>
    <t>34 ZA LA PRA</t>
  </si>
  <si>
    <t>42560</t>
  </si>
  <si>
    <t>GUMIERES</t>
  </si>
  <si>
    <t>326507969</t>
  </si>
  <si>
    <t>32650796900011</t>
  </si>
  <si>
    <t>SEM BOUTEAU</t>
  </si>
  <si>
    <t>RUE DU DOCTEUR FAYAU</t>
  </si>
  <si>
    <t>BP 147</t>
  </si>
  <si>
    <t>85601</t>
  </si>
  <si>
    <t>MONTAIGU CEDEX</t>
  </si>
  <si>
    <t>326684537</t>
  </si>
  <si>
    <t>32668453700037</t>
  </si>
  <si>
    <t>DALLAGES DE L OUEST</t>
  </si>
  <si>
    <t>ZA LA MANCHARDERIE</t>
  </si>
  <si>
    <t>10 AVENUE DU PIN</t>
  </si>
  <si>
    <t>326714847</t>
  </si>
  <si>
    <t>32671484700026</t>
  </si>
  <si>
    <t>WEMAT</t>
  </si>
  <si>
    <t>RUE DES FORGERONS</t>
  </si>
  <si>
    <t>57915</t>
  </si>
  <si>
    <t>WOUSTVILLER</t>
  </si>
  <si>
    <t>326769981</t>
  </si>
  <si>
    <t>32676998100027</t>
  </si>
  <si>
    <t>SOC EXPL ETABL ZIEGLER PIERRE</t>
  </si>
  <si>
    <t>RUE DE CALLAC</t>
  </si>
  <si>
    <t>GRACES</t>
  </si>
  <si>
    <t>32703420300049</t>
  </si>
  <si>
    <t>8 RUE DES FEUILLEUX</t>
  </si>
  <si>
    <t>78440</t>
  </si>
  <si>
    <t>PORCHEVILLE</t>
  </si>
  <si>
    <t>327059440</t>
  </si>
  <si>
    <t>32705944000013</t>
  </si>
  <si>
    <t>SENAC SAS</t>
  </si>
  <si>
    <t>ROUTE DE GRENADE</t>
  </si>
  <si>
    <t>32600</t>
  </si>
  <si>
    <t>L ISLE JOURDAIN</t>
  </si>
  <si>
    <t>327124400</t>
  </si>
  <si>
    <t>32712440000018</t>
  </si>
  <si>
    <t>TERRIER CARRELAGES SAS</t>
  </si>
  <si>
    <t>LIEU DIT COLOMBAT</t>
  </si>
  <si>
    <t>42120</t>
  </si>
  <si>
    <t>COMMELLE VERNAY</t>
  </si>
  <si>
    <t>327147286</t>
  </si>
  <si>
    <t>32714728600014</t>
  </si>
  <si>
    <t>CLERMONT BOIS</t>
  </si>
  <si>
    <t>ZONE INDUSTRIELLE BREUIL LE SEC</t>
  </si>
  <si>
    <t>60840</t>
  </si>
  <si>
    <t>BREUIL LE SEC</t>
  </si>
  <si>
    <t>327327854</t>
  </si>
  <si>
    <t>32732785400052</t>
  </si>
  <si>
    <t>3A SOCIETE</t>
  </si>
  <si>
    <t>118 BOULEVARD DE STRASBOURG</t>
  </si>
  <si>
    <t>327507059</t>
  </si>
  <si>
    <t>32750705900027</t>
  </si>
  <si>
    <t>MONSIEUR GILBERT SEGASSIE</t>
  </si>
  <si>
    <t>NEGOCE</t>
  </si>
  <si>
    <t>19 RUE DU TEMPLE</t>
  </si>
  <si>
    <t>64510</t>
  </si>
  <si>
    <t>BOEIL BEZING</t>
  </si>
  <si>
    <t>327579777</t>
  </si>
  <si>
    <t>32757977700019</t>
  </si>
  <si>
    <t>CENTRALE TOULOUSAINE DES BOIS</t>
  </si>
  <si>
    <t>LIEU DIT RIBOSI</t>
  </si>
  <si>
    <t>2 B ROUTE DE PIBRAC</t>
  </si>
  <si>
    <t>31490</t>
  </si>
  <si>
    <t>LEGUEVIN</t>
  </si>
  <si>
    <t>32765730000023</t>
  </si>
  <si>
    <t>58 ROUTE DE CHARTRES</t>
  </si>
  <si>
    <t>32767622700017</t>
  </si>
  <si>
    <t>ZONE DACTIVITE MALVAISIN</t>
  </si>
  <si>
    <t>26 RUE HENRI GIRAUD</t>
  </si>
  <si>
    <t>38420</t>
  </si>
  <si>
    <t>LE VERSOUD</t>
  </si>
  <si>
    <t>32778879000027</t>
  </si>
  <si>
    <t>59630</t>
  </si>
  <si>
    <t>CAPPELLE BROUCK</t>
  </si>
  <si>
    <t>32780664200010</t>
  </si>
  <si>
    <t>BOULEVARD DU VALIGOT</t>
  </si>
  <si>
    <t>32791024600047</t>
  </si>
  <si>
    <t>ZAC DE LA VALLEE</t>
  </si>
  <si>
    <t>328050992</t>
  </si>
  <si>
    <t>32805099200010</t>
  </si>
  <si>
    <t>SOC INDUSTRIELLE COMMERCIALE BOIS DERI</t>
  </si>
  <si>
    <t>38 AVENUE DE FUMEL</t>
  </si>
  <si>
    <t>328201876</t>
  </si>
  <si>
    <t>32820187600013</t>
  </si>
  <si>
    <t>PERREIN</t>
  </si>
  <si>
    <t>53 RUE DE L INDUSTRIE</t>
  </si>
  <si>
    <t>03300</t>
  </si>
  <si>
    <t>CUSSET</t>
  </si>
  <si>
    <t>328340674</t>
  </si>
  <si>
    <t>32834067400014</t>
  </si>
  <si>
    <t>SABLES ET GRAVIERS DE CHOISY</t>
  </si>
  <si>
    <t>PORT DE CHOISY LE ROI</t>
  </si>
  <si>
    <t>QUAI DU PORT DE CHOISY</t>
  </si>
  <si>
    <t>328384300</t>
  </si>
  <si>
    <t>32838430000021</t>
  </si>
  <si>
    <t>KERPONT KERROUS</t>
  </si>
  <si>
    <t>281 RUE DANIEL TRUDAINE</t>
  </si>
  <si>
    <t>56600</t>
  </si>
  <si>
    <t>LANESTER</t>
  </si>
  <si>
    <t>32847819300027</t>
  </si>
  <si>
    <t>ZONE ARTISANALE LE MALAQUIS</t>
  </si>
  <si>
    <t>328508924</t>
  </si>
  <si>
    <t>32850892400011</t>
  </si>
  <si>
    <t>COCHARD PERE - FILS</t>
  </si>
  <si>
    <t>6 GRANDE RUE</t>
  </si>
  <si>
    <t>38690</t>
  </si>
  <si>
    <t>BIOL</t>
  </si>
  <si>
    <t>32860161200034</t>
  </si>
  <si>
    <t>PA DE LA JACQUOTTE</t>
  </si>
  <si>
    <t>RUE ARISTIDE BERGES</t>
  </si>
  <si>
    <t>328659420</t>
  </si>
  <si>
    <t>32865942000017</t>
  </si>
  <si>
    <t>SOTRADIS</t>
  </si>
  <si>
    <t>ZONE ARTISANALE DE CHIROU</t>
  </si>
  <si>
    <t>82160</t>
  </si>
  <si>
    <t>CAYLUS</t>
  </si>
  <si>
    <t>328703814</t>
  </si>
  <si>
    <t>32870381400017</t>
  </si>
  <si>
    <t>SIMON MATERIAUX</t>
  </si>
  <si>
    <t>48 ROUTE D ISSOUDUN</t>
  </si>
  <si>
    <t>36120</t>
  </si>
  <si>
    <t>ST AOUT</t>
  </si>
  <si>
    <t>328801402</t>
  </si>
  <si>
    <t>32880140200012</t>
  </si>
  <si>
    <t>RENARD PERE ET FILS</t>
  </si>
  <si>
    <t>3 B RUE DU RONDEAU</t>
  </si>
  <si>
    <t>39140</t>
  </si>
  <si>
    <t>BLETTERANS</t>
  </si>
  <si>
    <t>328920103</t>
  </si>
  <si>
    <t>32892010300020</t>
  </si>
  <si>
    <t>ST ELOY MATERIAUX</t>
  </si>
  <si>
    <t>ZI DU PARC DE LA BOUBLE YOUX</t>
  </si>
  <si>
    <t>LA COTE CHAUDE</t>
  </si>
  <si>
    <t>ST ELOY LES MINES</t>
  </si>
  <si>
    <t>32892147300018</t>
  </si>
  <si>
    <t>328931738</t>
  </si>
  <si>
    <t>32893173800012</t>
  </si>
  <si>
    <t>ARKEN SARL</t>
  </si>
  <si>
    <t>13852</t>
  </si>
  <si>
    <t>329059851</t>
  </si>
  <si>
    <t>32905985100017</t>
  </si>
  <si>
    <t>MCA</t>
  </si>
  <si>
    <t>81 RUE GEORGES CLEMENCEAU</t>
  </si>
  <si>
    <t>57390</t>
  </si>
  <si>
    <t>AUDUN LE TICHE</t>
  </si>
  <si>
    <t>329071922</t>
  </si>
  <si>
    <t>32907192200028</t>
  </si>
  <si>
    <t>CECCHINI ET FILS</t>
  </si>
  <si>
    <t>156 BOULEVARD DE LA BARASSE</t>
  </si>
  <si>
    <t>329142798</t>
  </si>
  <si>
    <t>32914279800019</t>
  </si>
  <si>
    <t>LES MATERIAUX DU PERIGORD VERT</t>
  </si>
  <si>
    <t>LA FONTAINE DE FAURELLIERE</t>
  </si>
  <si>
    <t>24530</t>
  </si>
  <si>
    <t>QUINSAC</t>
  </si>
  <si>
    <t>329197644</t>
  </si>
  <si>
    <t>32919764400019</t>
  </si>
  <si>
    <t>GASNYMAT</t>
  </si>
  <si>
    <t>34 ROUTE D ECOS</t>
  </si>
  <si>
    <t>27620</t>
  </si>
  <si>
    <t>GASNY</t>
  </si>
  <si>
    <t>329208268</t>
  </si>
  <si>
    <t>32920826800014</t>
  </si>
  <si>
    <t>LACOMBE ET FILS SARL</t>
  </si>
  <si>
    <t>63 AVENUE DU 18 JUIN 1940</t>
  </si>
  <si>
    <t>329276406</t>
  </si>
  <si>
    <t>32927640600017</t>
  </si>
  <si>
    <t>ICARD MATERIAUX</t>
  </si>
  <si>
    <t>QUARTIER LE CLET</t>
  </si>
  <si>
    <t>30410</t>
  </si>
  <si>
    <t>MEYRANNES</t>
  </si>
  <si>
    <t>329347462</t>
  </si>
  <si>
    <t>32934746200015</t>
  </si>
  <si>
    <t>HOUDARD MATERIAUX</t>
  </si>
  <si>
    <t>16 RUE DU PRESIDENT KENNEDY</t>
  </si>
  <si>
    <t>BP 94</t>
  </si>
  <si>
    <t>28112</t>
  </si>
  <si>
    <t>LUCE CEDEX</t>
  </si>
  <si>
    <t>329410302</t>
  </si>
  <si>
    <t>32941030200015</t>
  </si>
  <si>
    <t>FERRERO PHILIPPE</t>
  </si>
  <si>
    <t>30 AV DES MARTYRS DE LA RESISTANCE</t>
  </si>
  <si>
    <t>329606875</t>
  </si>
  <si>
    <t>32960687500014</t>
  </si>
  <si>
    <t>STOCKS DU GATINAIS</t>
  </si>
  <si>
    <t>LIEU DIT PAVE DE MEZIERES</t>
  </si>
  <si>
    <t>45340</t>
  </si>
  <si>
    <t>JURANVILLE</t>
  </si>
  <si>
    <t>329680789</t>
  </si>
  <si>
    <t>32968078900065</t>
  </si>
  <si>
    <t>AIE SARL</t>
  </si>
  <si>
    <t>ZONE ARTISANALE LES VERGERS</t>
  </si>
  <si>
    <t>ST LORMEL</t>
  </si>
  <si>
    <t>329893077</t>
  </si>
  <si>
    <t>32989307700019</t>
  </si>
  <si>
    <t>LEDESMA MICHEL ETS</t>
  </si>
  <si>
    <t>4 PLACE MARTIN FERDINAND</t>
  </si>
  <si>
    <t>83670</t>
  </si>
  <si>
    <t>BARJOLS</t>
  </si>
  <si>
    <t>330013509</t>
  </si>
  <si>
    <t>33001350900014</t>
  </si>
  <si>
    <t>GIGNAC MATERIAUX SANCHEZ</t>
  </si>
  <si>
    <t>QUARTIER LES GAVOTS</t>
  </si>
  <si>
    <t>33008297500062</t>
  </si>
  <si>
    <t>89 RUE ALPHEE MAZIERAS</t>
  </si>
  <si>
    <t>33012965100015</t>
  </si>
  <si>
    <t>RTE NATIONALE 176</t>
  </si>
  <si>
    <t>ROUTE DES 4 VENTS</t>
  </si>
  <si>
    <t>50220</t>
  </si>
  <si>
    <t>PONTAUBAULT</t>
  </si>
  <si>
    <t>330212176</t>
  </si>
  <si>
    <t>33021217600011</t>
  </si>
  <si>
    <t>UNIBOIS SA</t>
  </si>
  <si>
    <t>RUE DES CLOYES</t>
  </si>
  <si>
    <t>330296609</t>
  </si>
  <si>
    <t>33029660900010</t>
  </si>
  <si>
    <t>BIGMAT SOCOMAT</t>
  </si>
  <si>
    <t>LA PETITE LANDE</t>
  </si>
  <si>
    <t>22 ROUTE DES BARRIERES</t>
  </si>
  <si>
    <t>87270</t>
  </si>
  <si>
    <t>COUZEIX</t>
  </si>
  <si>
    <t>330377912</t>
  </si>
  <si>
    <t>33037791200010</t>
  </si>
  <si>
    <t>AGENCEMENT DISTRIBUTION</t>
  </si>
  <si>
    <t>79 RUE DE LA SANTE</t>
  </si>
  <si>
    <t>330447186</t>
  </si>
  <si>
    <t>33044718600017</t>
  </si>
  <si>
    <t>SANSEAU MATERIAUX</t>
  </si>
  <si>
    <t>RUE DE CORAY</t>
  </si>
  <si>
    <t>29140</t>
  </si>
  <si>
    <t>ROSPORDEN</t>
  </si>
  <si>
    <t>330542010</t>
  </si>
  <si>
    <t>33054201000021</t>
  </si>
  <si>
    <t>SOMIA SOCIETE DE MENUISERIES INDUSTRIE</t>
  </si>
  <si>
    <t>RUE DES BROTTEAUX</t>
  </si>
  <si>
    <t>MIRIBEL</t>
  </si>
  <si>
    <t>330575820</t>
  </si>
  <si>
    <t>33057582000015</t>
  </si>
  <si>
    <t>LOIRE PEINTURES SARL</t>
  </si>
  <si>
    <t>7 RUE MOISSON DESROCHES</t>
  </si>
  <si>
    <t>33066513400012</t>
  </si>
  <si>
    <t>ZONE ARTISANALE DU MAS</t>
  </si>
  <si>
    <t>330690561</t>
  </si>
  <si>
    <t>33069056100015</t>
  </si>
  <si>
    <t>FOURCADE PATRICK</t>
  </si>
  <si>
    <t>LIEU DIT PERRUE</t>
  </si>
  <si>
    <t>ROUTE DE SAINT CLAR</t>
  </si>
  <si>
    <t>31370</t>
  </si>
  <si>
    <t>POUCHARRAMET</t>
  </si>
  <si>
    <t>330956566</t>
  </si>
  <si>
    <t>33095656600054</t>
  </si>
  <si>
    <t>LIBAUD NEGOCE MATERIAUX</t>
  </si>
  <si>
    <t>ROUTE DES MOUTIERS SUR LAY</t>
  </si>
  <si>
    <t>85404</t>
  </si>
  <si>
    <t>LUCON CEDEX</t>
  </si>
  <si>
    <t>9 RUE GUSTAVE EIFFEL</t>
  </si>
  <si>
    <t>AIZENAY</t>
  </si>
  <si>
    <t>331089573</t>
  </si>
  <si>
    <t>33108957300025</t>
  </si>
  <si>
    <t>CHAMORIN SARL</t>
  </si>
  <si>
    <t>ZONE INDUSTRIELLE LA MIRANDE II</t>
  </si>
  <si>
    <t>6 RUE DES POTIERS</t>
  </si>
  <si>
    <t>66240</t>
  </si>
  <si>
    <t>ST ESTEVE</t>
  </si>
  <si>
    <t>33146680500040</t>
  </si>
  <si>
    <t>BATIMENT LES PORTES</t>
  </si>
  <si>
    <t>944 D RUE DE COCHEREL</t>
  </si>
  <si>
    <t>33149606700041</t>
  </si>
  <si>
    <t>ZONE ARTISANALE SOUS VELLEFRANGE</t>
  </si>
  <si>
    <t>70700</t>
  </si>
  <si>
    <t>BUCEY LES GY</t>
  </si>
  <si>
    <t>33151909000012</t>
  </si>
  <si>
    <t>49 RUE MONT SAINT MICHEL</t>
  </si>
  <si>
    <t>50640</t>
  </si>
  <si>
    <t>LE TEILLEUL</t>
  </si>
  <si>
    <t>33159538900015</t>
  </si>
  <si>
    <t>QUARTIER DE LA CHAUX</t>
  </si>
  <si>
    <t>1447 ROUTE DE SAINT TROPEZ</t>
  </si>
  <si>
    <t>331757385</t>
  </si>
  <si>
    <t>33175738500017</t>
  </si>
  <si>
    <t>2 ROUTE DE POITIERS</t>
  </si>
  <si>
    <t>POURSAY GARNAUD</t>
  </si>
  <si>
    <t>331761718</t>
  </si>
  <si>
    <t>33176171800039</t>
  </si>
  <si>
    <t>LES MATERIAUX MODERNES</t>
  </si>
  <si>
    <t>57 BOULEVARD DE LA REPUBLIQUE</t>
  </si>
  <si>
    <t>78400</t>
  </si>
  <si>
    <t>CHATOU</t>
  </si>
  <si>
    <t>331772368</t>
  </si>
  <si>
    <t>33177236800014</t>
  </si>
  <si>
    <t>COMPT DES BOIS MANUFACTURES</t>
  </si>
  <si>
    <t>ZAC DU PONT DU RONDEAU</t>
  </si>
  <si>
    <t>21 RUE HENRI DUNANT</t>
  </si>
  <si>
    <t>331773903</t>
  </si>
  <si>
    <t>33177390300017</t>
  </si>
  <si>
    <t>PROBAT SARL</t>
  </si>
  <si>
    <t>AVENUE DE MOLIERES</t>
  </si>
  <si>
    <t>33182803800025</t>
  </si>
  <si>
    <t>PONT DE FRAPPE</t>
  </si>
  <si>
    <t>05260</t>
  </si>
  <si>
    <t>FOREST ST JULIEN</t>
  </si>
  <si>
    <t>33191319400022</t>
  </si>
  <si>
    <t>331940429</t>
  </si>
  <si>
    <t>33194042900011</t>
  </si>
  <si>
    <t>COMAT COMPT OBJAT MATERIAUX</t>
  </si>
  <si>
    <t>ZAC DE BRIDAL</t>
  </si>
  <si>
    <t>19130</t>
  </si>
  <si>
    <t>OBJAT</t>
  </si>
  <si>
    <t>332250307</t>
  </si>
  <si>
    <t>33225030700029</t>
  </si>
  <si>
    <t>CESAR DECO</t>
  </si>
  <si>
    <t>RTE NATIONALE 150</t>
  </si>
  <si>
    <t>372 ROUTE DE SAUJON</t>
  </si>
  <si>
    <t>33229279600049</t>
  </si>
  <si>
    <t>ZA DU VERT GALANT ST OUEN L AUMONE</t>
  </si>
  <si>
    <t>18 RUE DES OZIERS</t>
  </si>
  <si>
    <t>BP 70799</t>
  </si>
  <si>
    <t>33237489100064</t>
  </si>
  <si>
    <t>ZAC BRIVE LAROCHE</t>
  </si>
  <si>
    <t>38 AVE DES DROITS DE L HOMME</t>
  </si>
  <si>
    <t>332375583</t>
  </si>
  <si>
    <t>33237558300017</t>
  </si>
  <si>
    <t>BIGMAT LORMATEM SA</t>
  </si>
  <si>
    <t>50 RUE DE TRONVILLE</t>
  </si>
  <si>
    <t>VELAINES</t>
  </si>
  <si>
    <t>518000542</t>
  </si>
  <si>
    <t>51800054200010</t>
  </si>
  <si>
    <t>ETABLISSEMENTS GLAD</t>
  </si>
  <si>
    <t>46 RUE DE L INDUSTRIE</t>
  </si>
  <si>
    <t>332442607</t>
  </si>
  <si>
    <t>33244260700021</t>
  </si>
  <si>
    <t>PANOSUD SARL</t>
  </si>
  <si>
    <t>119 ROUTE DE VERSAILLES</t>
  </si>
  <si>
    <t>BP 224</t>
  </si>
  <si>
    <t>332618537</t>
  </si>
  <si>
    <t>33261853700010</t>
  </si>
  <si>
    <t>MARIBON FERRET MATERIAUX</t>
  </si>
  <si>
    <t>33 AVENUE DE L EUROPE</t>
  </si>
  <si>
    <t>32330</t>
  </si>
  <si>
    <t>GONDRIN</t>
  </si>
  <si>
    <t>33277563400030</t>
  </si>
  <si>
    <t>LIEU DIT LE PASSE TAUREAU</t>
  </si>
  <si>
    <t>332855261</t>
  </si>
  <si>
    <t>33285526100019</t>
  </si>
  <si>
    <t>MOAN</t>
  </si>
  <si>
    <t>27 RUE LAMARTINE</t>
  </si>
  <si>
    <t>29770</t>
  </si>
  <si>
    <t>AUDIERNE</t>
  </si>
  <si>
    <t>33300470300042</t>
  </si>
  <si>
    <t>50 CHEMIN DES CHAMBRES NEUVES</t>
  </si>
  <si>
    <t>LUDON MEDOC</t>
  </si>
  <si>
    <t>33320232300031</t>
  </si>
  <si>
    <t>CHEMIN DES PERUSSIERS</t>
  </si>
  <si>
    <t>33320452700019</t>
  </si>
  <si>
    <t>83 BOULEVARD DU 19 MARS 1962</t>
  </si>
  <si>
    <t>BP 50013</t>
  </si>
  <si>
    <t>33325541200020</t>
  </si>
  <si>
    <t>333322220</t>
  </si>
  <si>
    <t>33332222000018</t>
  </si>
  <si>
    <t>COMPT VAUCLUSIEN DU BOIS</t>
  </si>
  <si>
    <t>ST JEAN</t>
  </si>
  <si>
    <t>356 CHEMIN DES MAGNANARELLES</t>
  </si>
  <si>
    <t>333499812</t>
  </si>
  <si>
    <t>33349981200019</t>
  </si>
  <si>
    <t>SRMT SARL</t>
  </si>
  <si>
    <t>12 PASSAGE DES MOULINS</t>
  </si>
  <si>
    <t>06650</t>
  </si>
  <si>
    <t>LE ROURET</t>
  </si>
  <si>
    <t>33370957400078</t>
  </si>
  <si>
    <t>333733723</t>
  </si>
  <si>
    <t>33373372300022</t>
  </si>
  <si>
    <t>AOC MATERIAUX</t>
  </si>
  <si>
    <t>ROUTE DAUNAY SUR ODON</t>
  </si>
  <si>
    <t>14310</t>
  </si>
  <si>
    <t>LONGVILLERS</t>
  </si>
  <si>
    <t>333811651</t>
  </si>
  <si>
    <t>33381165100012</t>
  </si>
  <si>
    <t>ROBATHERM</t>
  </si>
  <si>
    <t>7 PLACE DE LA GARE</t>
  </si>
  <si>
    <t>33381168500010</t>
  </si>
  <si>
    <t>10 RUE DES ROCHETTES</t>
  </si>
  <si>
    <t>33382157700025</t>
  </si>
  <si>
    <t>33393950200022</t>
  </si>
  <si>
    <t>RUE DU GUINDAL</t>
  </si>
  <si>
    <t>59820</t>
  </si>
  <si>
    <t>GRAVELINES</t>
  </si>
  <si>
    <t>334086931</t>
  </si>
  <si>
    <t>33408693100022</t>
  </si>
  <si>
    <t>SFVO SARL</t>
  </si>
  <si>
    <t>1 IMPASSE DE ROCOURT</t>
  </si>
  <si>
    <t>02760</t>
  </si>
  <si>
    <t>FRANCILLY SELENCY</t>
  </si>
  <si>
    <t>334111846</t>
  </si>
  <si>
    <t>33411184600013</t>
  </si>
  <si>
    <t>BOIS ROCHE MATERIAUX - BOROMAT</t>
  </si>
  <si>
    <t>334226495</t>
  </si>
  <si>
    <t>33422649500011</t>
  </si>
  <si>
    <t>CHEVREUSE MATERIAUX</t>
  </si>
  <si>
    <t>LA BROSSE CD 91</t>
  </si>
  <si>
    <t>2 RUE DE LA FERME</t>
  </si>
  <si>
    <t>78470</t>
  </si>
  <si>
    <t>ST LAMBERT DES BOIS</t>
  </si>
  <si>
    <t>33434306800030</t>
  </si>
  <si>
    <t>140 AVENUE D AUNIS</t>
  </si>
  <si>
    <t>334456241</t>
  </si>
  <si>
    <t>33445624100010</t>
  </si>
  <si>
    <t>BEAUMONT MATERIAUX</t>
  </si>
  <si>
    <t>8 PLACE DE LA GARE</t>
  </si>
  <si>
    <t>33453282700014</t>
  </si>
  <si>
    <t>BOULEVARD DES PYRENEES</t>
  </si>
  <si>
    <t>31350</t>
  </si>
  <si>
    <t>BOULOGNE SUR GESSE</t>
  </si>
  <si>
    <t>334579000</t>
  </si>
  <si>
    <t>33457900000012</t>
  </si>
  <si>
    <t>RUBIS ET FILS</t>
  </si>
  <si>
    <t>CHEMIN DE SARSIN</t>
  </si>
  <si>
    <t>CONNAUX</t>
  </si>
  <si>
    <t>33464195800015</t>
  </si>
  <si>
    <t>25 PLACE SAINT MAURICE</t>
  </si>
  <si>
    <t>BP 318 ST PIERRE EN FAUCIGNY</t>
  </si>
  <si>
    <t>74807</t>
  </si>
  <si>
    <t>LA ROCHE SUR FORON CEDEX</t>
  </si>
  <si>
    <t>334688116</t>
  </si>
  <si>
    <t>33468811600014</t>
  </si>
  <si>
    <t>FERRAND CARRELAGE-SANITAIRE</t>
  </si>
  <si>
    <t>30 AVENUE HENRY GOUT</t>
  </si>
  <si>
    <t>33472960500066</t>
  </si>
  <si>
    <t>CHEF LIEU</t>
  </si>
  <si>
    <t>158 ROUTE DU COL DU PARC</t>
  </si>
  <si>
    <t>ARBUSIGNY</t>
  </si>
  <si>
    <t>334748274</t>
  </si>
  <si>
    <t>33474827400019</t>
  </si>
  <si>
    <t>VEZINAT MATERIAUX</t>
  </si>
  <si>
    <t>20 RUE DE MATHA</t>
  </si>
  <si>
    <t>17160</t>
  </si>
  <si>
    <t>THORS</t>
  </si>
  <si>
    <t>33481881200029</t>
  </si>
  <si>
    <t>LA PRAIRIE DU VAL DE BRAYE</t>
  </si>
  <si>
    <t>ROUTE DEPARTEMENTALE 303</t>
  </si>
  <si>
    <t>72310</t>
  </si>
  <si>
    <t>BESSE SUR BRAYE</t>
  </si>
  <si>
    <t>334851243</t>
  </si>
  <si>
    <t>33485124300017</t>
  </si>
  <si>
    <t>GERVOIS MATERIAUX</t>
  </si>
  <si>
    <t>50 RUE DU CHATEAU MILAN</t>
  </si>
  <si>
    <t>334956968</t>
  </si>
  <si>
    <t>33495696800013</t>
  </si>
  <si>
    <t>BIGMAT CELESTIN SA</t>
  </si>
  <si>
    <t>ZONE ARTISANALE TANNES BASSES</t>
  </si>
  <si>
    <t>BP 72</t>
  </si>
  <si>
    <t>334963683</t>
  </si>
  <si>
    <t>33496368300019</t>
  </si>
  <si>
    <t>PARIS NORD MATERIAUX ST MAUR</t>
  </si>
  <si>
    <t>17 AVENUE LEVERRIER</t>
  </si>
  <si>
    <t>335005021</t>
  </si>
  <si>
    <t>33500502100019</t>
  </si>
  <si>
    <t>ETABLISSEMENTS BERTRAND MATERIAUX</t>
  </si>
  <si>
    <t>ROUTE DE FERRIERES</t>
  </si>
  <si>
    <t>BRASSAC</t>
  </si>
  <si>
    <t>335061867</t>
  </si>
  <si>
    <t>33506186700032</t>
  </si>
  <si>
    <t>BALEYDIER ETS</t>
  </si>
  <si>
    <t>CENTRE COMMERCIAL LE GRAND GUERET</t>
  </si>
  <si>
    <t>42380</t>
  </si>
  <si>
    <t>LA TOURETTE</t>
  </si>
  <si>
    <t>33513313800024</t>
  </si>
  <si>
    <t>132 RUE MEISSONIER</t>
  </si>
  <si>
    <t>33514587600025</t>
  </si>
  <si>
    <t>MARSEILLE 12 EME ARRONDISSEMENT</t>
  </si>
  <si>
    <t>335203741</t>
  </si>
  <si>
    <t>33520374100095</t>
  </si>
  <si>
    <t>ECOTHERME</t>
  </si>
  <si>
    <t>1 RUE IRENE JOLIOT CURIE</t>
  </si>
  <si>
    <t>BAILLY ROMAINVILLIERS</t>
  </si>
  <si>
    <t>ZONE INDUSTRIELLE LES MARDELLES</t>
  </si>
  <si>
    <t>33530878900015</t>
  </si>
  <si>
    <t>ZAC DU ROUBIAN</t>
  </si>
  <si>
    <t>13150</t>
  </si>
  <si>
    <t>TARASCON</t>
  </si>
  <si>
    <t>335880779</t>
  </si>
  <si>
    <t>33588077900012</t>
  </si>
  <si>
    <t>COMPTOIR DES BOIS ET DERIVES</t>
  </si>
  <si>
    <t>27 RUE PIERRE MAITRE</t>
  </si>
  <si>
    <t>33758619200029</t>
  </si>
  <si>
    <t>33768970700053</t>
  </si>
  <si>
    <t>337695530</t>
  </si>
  <si>
    <t>33769553000010</t>
  </si>
  <si>
    <t>EURL LE NORET</t>
  </si>
  <si>
    <t>LIEU DIT COST AR PRAT</t>
  </si>
  <si>
    <t>29242</t>
  </si>
  <si>
    <t>ILE D OUESSANT</t>
  </si>
  <si>
    <t>337731087</t>
  </si>
  <si>
    <t>33773108700017</t>
  </si>
  <si>
    <t>PMD SARL</t>
  </si>
  <si>
    <t>ZONE INDUSTRIELLE DE SAINT HERMENTAIRE</t>
  </si>
  <si>
    <t>1067 BOULEVARD SAINT EXUPERY</t>
  </si>
  <si>
    <t>337868319</t>
  </si>
  <si>
    <t>33786831900019</t>
  </si>
  <si>
    <t>CREUZE MATERIAUX</t>
  </si>
  <si>
    <t>7 AVENUE DE MONTJOUX</t>
  </si>
  <si>
    <t>337896526</t>
  </si>
  <si>
    <t>33789652600031</t>
  </si>
  <si>
    <t>PIERRES DES PYRENEES SARL</t>
  </si>
  <si>
    <t>ROUTE DE SAINT JEAN DE LUZ</t>
  </si>
  <si>
    <t>33801181000136</t>
  </si>
  <si>
    <t>371 RUE DU GAILLON</t>
  </si>
  <si>
    <t>CS 70234</t>
  </si>
  <si>
    <t>DOMPRO</t>
  </si>
  <si>
    <t>338065949</t>
  </si>
  <si>
    <t>33806594900046</t>
  </si>
  <si>
    <t>INDIS</t>
  </si>
  <si>
    <t>ROUTE DE CALDANICCIA</t>
  </si>
  <si>
    <t>SARROLA CARPOPINO</t>
  </si>
  <si>
    <t>20186</t>
  </si>
  <si>
    <t>AJACCIO CEDEX 2</t>
  </si>
  <si>
    <t>33807432100039</t>
  </si>
  <si>
    <t>362 B RUE JEAN JAURES</t>
  </si>
  <si>
    <t>338085723</t>
  </si>
  <si>
    <t>33808572300017</t>
  </si>
  <si>
    <t>JUNET BOIS SARL</t>
  </si>
  <si>
    <t>1050 ROUTE DE SARCEY</t>
  </si>
  <si>
    <t>69490</t>
  </si>
  <si>
    <t>ST ROMAIN DE POPEY</t>
  </si>
  <si>
    <t>33829418400027</t>
  </si>
  <si>
    <t>338523210</t>
  </si>
  <si>
    <t>33852321000015</t>
  </si>
  <si>
    <t>BESSIERE SARL</t>
  </si>
  <si>
    <t>17 AVENUE DE MILLAU</t>
  </si>
  <si>
    <t>81430</t>
  </si>
  <si>
    <t>VILLEFRANCHE D ALBIGEOIS</t>
  </si>
  <si>
    <t>338643984</t>
  </si>
  <si>
    <t>33864398400010</t>
  </si>
  <si>
    <t>LES DOCKS DE LIMOURS</t>
  </si>
  <si>
    <t>ZA LIMOURS</t>
  </si>
  <si>
    <t>ROUTE DE PECQUEUSE</t>
  </si>
  <si>
    <t>91470</t>
  </si>
  <si>
    <t>LIMOURS</t>
  </si>
  <si>
    <t>338782915</t>
  </si>
  <si>
    <t>33878291500023</t>
  </si>
  <si>
    <t>ISOMAT SA</t>
  </si>
  <si>
    <t>23 RUE MANURHIN</t>
  </si>
  <si>
    <t>68120</t>
  </si>
  <si>
    <t>RICHWILLER</t>
  </si>
  <si>
    <t>338880164</t>
  </si>
  <si>
    <t>33888016400037</t>
  </si>
  <si>
    <t>DANIEL S SARL</t>
  </si>
  <si>
    <t>161 AVENUE DES GRESILLONS</t>
  </si>
  <si>
    <t>338947427</t>
  </si>
  <si>
    <t>33894742700021</t>
  </si>
  <si>
    <t>CODIGREG</t>
  </si>
  <si>
    <t>1 CHEMIN DU LORTARET</t>
  </si>
  <si>
    <t>339022394</t>
  </si>
  <si>
    <t>33902239400011</t>
  </si>
  <si>
    <t>LANDES MATERIAUX</t>
  </si>
  <si>
    <t>32 ROUTE DES PYRENEES</t>
  </si>
  <si>
    <t>40180</t>
  </si>
  <si>
    <t>NARROSSE</t>
  </si>
  <si>
    <t>33921994100087</t>
  </si>
  <si>
    <t>BP 435</t>
  </si>
  <si>
    <t>33934565400026</t>
  </si>
  <si>
    <t>15 RUE JULES WATTEEUW</t>
  </si>
  <si>
    <t>33944586800013</t>
  </si>
  <si>
    <t>82 BOULEVARD SAINT JOSEPH</t>
  </si>
  <si>
    <t>CS 70022</t>
  </si>
  <si>
    <t>04107</t>
  </si>
  <si>
    <t>MANOSQUE CEDEX</t>
  </si>
  <si>
    <t>339467268</t>
  </si>
  <si>
    <t>33946726800027</t>
  </si>
  <si>
    <t>ZA DES CHEMINS CROISES</t>
  </si>
  <si>
    <t>33963396800039</t>
  </si>
  <si>
    <t>ZONE INDUSTRIELLE DE MONTALEGRE</t>
  </si>
  <si>
    <t>1 IMPASSE CLAUDE BROSSE</t>
  </si>
  <si>
    <t>33970667300011</t>
  </si>
  <si>
    <t>ZONE INDUSTRIELLE DU CHAMP FLEURI</t>
  </si>
  <si>
    <t>44840</t>
  </si>
  <si>
    <t>LES SORINIERES</t>
  </si>
  <si>
    <t>339735623</t>
  </si>
  <si>
    <t>33973562300011</t>
  </si>
  <si>
    <t>SOLIFI SEE</t>
  </si>
  <si>
    <t>184 RUE JOSEPH AUBENAS</t>
  </si>
  <si>
    <t>339814444</t>
  </si>
  <si>
    <t>33981444400016</t>
  </si>
  <si>
    <t>STEINER MATERIAUX  SARL</t>
  </si>
  <si>
    <t>33984300500036</t>
  </si>
  <si>
    <t>3 RUE DES HERBIOTTES</t>
  </si>
  <si>
    <t>BP 50004</t>
  </si>
  <si>
    <t>339879512</t>
  </si>
  <si>
    <t>33987951200038</t>
  </si>
  <si>
    <t>4 RUE DU PRE SAUNIER</t>
  </si>
  <si>
    <t>16240</t>
  </si>
  <si>
    <t>VILLEFAGNAN</t>
  </si>
  <si>
    <t>339885717</t>
  </si>
  <si>
    <t>33988571700019</t>
  </si>
  <si>
    <t>FIXECO</t>
  </si>
  <si>
    <t>568 RUE SAINT REMY</t>
  </si>
  <si>
    <t>BAUDRICOURT</t>
  </si>
  <si>
    <t>340222777</t>
  </si>
  <si>
    <t>34022277700013</t>
  </si>
  <si>
    <t>LUCAS ETS</t>
  </si>
  <si>
    <t>ZONE EMPLOI MT GAILLARD</t>
  </si>
  <si>
    <t>51 RUE DENIS CORDONNIER</t>
  </si>
  <si>
    <t>76620</t>
  </si>
  <si>
    <t>340321132</t>
  </si>
  <si>
    <t>34032113200011</t>
  </si>
  <si>
    <t>CLAUDE MATERIAUX SARL</t>
  </si>
  <si>
    <t>ZA N22</t>
  </si>
  <si>
    <t>ROUTE DEPARTEMENTALE 606</t>
  </si>
  <si>
    <t>89270</t>
  </si>
  <si>
    <t>ARCY SUR CURE</t>
  </si>
  <si>
    <t>340338987</t>
  </si>
  <si>
    <t>34033898700019</t>
  </si>
  <si>
    <t>FACCHINERI SARL</t>
  </si>
  <si>
    <t>340433986</t>
  </si>
  <si>
    <t>34043398600015</t>
  </si>
  <si>
    <t>BIGAY MENUISERIE FERMETURE</t>
  </si>
  <si>
    <t>ROUTE DE CHARMES</t>
  </si>
  <si>
    <t>03800</t>
  </si>
  <si>
    <t>GANNAT</t>
  </si>
  <si>
    <t>340459452</t>
  </si>
  <si>
    <t>34045945200017</t>
  </si>
  <si>
    <t>BONNEVILLE YVES ERIC</t>
  </si>
  <si>
    <t>15 RUE LAMARTINE</t>
  </si>
  <si>
    <t>59157</t>
  </si>
  <si>
    <t>FONTAINE AU PIRE</t>
  </si>
  <si>
    <t>340544535</t>
  </si>
  <si>
    <t>34054453500024</t>
  </si>
  <si>
    <t>LEONARD DANIEL</t>
  </si>
  <si>
    <t>D 144</t>
  </si>
  <si>
    <t>33 RUE DU DOCTEUR SCHWEITZER</t>
  </si>
  <si>
    <t>95230</t>
  </si>
  <si>
    <t>SOISY SOUS MONTMORENCY</t>
  </si>
  <si>
    <t>34057488800020</t>
  </si>
  <si>
    <t>340656362</t>
  </si>
  <si>
    <t>34065636200019</t>
  </si>
  <si>
    <t>LACROTTE F SARL</t>
  </si>
  <si>
    <t>41 FAUBOURG D ANTRAIGUES</t>
  </si>
  <si>
    <t>07600</t>
  </si>
  <si>
    <t>VALS LES BAINS</t>
  </si>
  <si>
    <t>340730787</t>
  </si>
  <si>
    <t>34073078700017</t>
  </si>
  <si>
    <t>NOCEENNE DE MATERIAUX</t>
  </si>
  <si>
    <t>39 RUE LOUIS VANNINI</t>
  </si>
  <si>
    <t>93330</t>
  </si>
  <si>
    <t>NEUILLY SUR MARNE</t>
  </si>
  <si>
    <t>340890367</t>
  </si>
  <si>
    <t>34089036700022</t>
  </si>
  <si>
    <t>EG BOIS WALCH</t>
  </si>
  <si>
    <t>340967397</t>
  </si>
  <si>
    <t>34096739700043</t>
  </si>
  <si>
    <t>BOIS DECO</t>
  </si>
  <si>
    <t>ZA PONT DES SALINES</t>
  </si>
  <si>
    <t>RUE DES SALINES</t>
  </si>
  <si>
    <t>341030591</t>
  </si>
  <si>
    <t>34103059100018</t>
  </si>
  <si>
    <t>GUILLERMAUD SARL</t>
  </si>
  <si>
    <t>QUARTIER LES MAS</t>
  </si>
  <si>
    <t>JAILLANS</t>
  </si>
  <si>
    <t>34114111700083</t>
  </si>
  <si>
    <t>ZONE DU PAN LOUP PARC D ACTIVITES</t>
  </si>
  <si>
    <t>RUE JOSE SORIANO</t>
  </si>
  <si>
    <t>44821</t>
  </si>
  <si>
    <t>34117538800048</t>
  </si>
  <si>
    <t>1 AVENUE DU CHATEAU</t>
  </si>
  <si>
    <t>DANNEMOINE</t>
  </si>
  <si>
    <t>341387959</t>
  </si>
  <si>
    <t>34138795900016</t>
  </si>
  <si>
    <t>BLP ETS DUSSAULT</t>
  </si>
  <si>
    <t>QUARTIER BRICARD</t>
  </si>
  <si>
    <t>ROUTE DEPARTEMENTALE 568</t>
  </si>
  <si>
    <t>34151930400016</t>
  </si>
  <si>
    <t>341553303</t>
  </si>
  <si>
    <t>34155330300015</t>
  </si>
  <si>
    <t>MATERIAUX PERIGOURDINS</t>
  </si>
  <si>
    <t>1 AVENUE FRANKLIN ROOSEVELT</t>
  </si>
  <si>
    <t>341582898</t>
  </si>
  <si>
    <t>34158289800019</t>
  </si>
  <si>
    <t>SOMATRANS VANDERHAEGHE ETS</t>
  </si>
  <si>
    <t>516 RUE DE LA GARE</t>
  </si>
  <si>
    <t>ST PIERRE BROUCK</t>
  </si>
  <si>
    <t>34160341300012</t>
  </si>
  <si>
    <t>18 CHEMIN DE LA FONDERIE</t>
  </si>
  <si>
    <t>500877956</t>
  </si>
  <si>
    <t>50087795600010</t>
  </si>
  <si>
    <t>EUROMATERIAUX EURL</t>
  </si>
  <si>
    <t>3 RUE ALFRED NOBEL</t>
  </si>
  <si>
    <t>341861631</t>
  </si>
  <si>
    <t>34186163100032</t>
  </si>
  <si>
    <t>CERAMIQUE DECOR</t>
  </si>
  <si>
    <t>30 AVENUE PIERRE SEMARD</t>
  </si>
  <si>
    <t>GROUPE RUBION</t>
  </si>
  <si>
    <t>341929396</t>
  </si>
  <si>
    <t>34192939600016</t>
  </si>
  <si>
    <t>RUBION MAYENNE SARL</t>
  </si>
  <si>
    <t>121 RUE ARISTIDE BERGES</t>
  </si>
  <si>
    <t>342000361</t>
  </si>
  <si>
    <t>34200036100028</t>
  </si>
  <si>
    <t>SUP BOIS</t>
  </si>
  <si>
    <t>4 RUE MARCEL MARTEAU</t>
  </si>
  <si>
    <t>28310</t>
  </si>
  <si>
    <t>JANVILLE</t>
  </si>
  <si>
    <t>342016524</t>
  </si>
  <si>
    <t>34201652400031</t>
  </si>
  <si>
    <t>OLG FRANCE</t>
  </si>
  <si>
    <t>2 IMPASSE DES TETES DE CHAT</t>
  </si>
  <si>
    <t>91650</t>
  </si>
  <si>
    <t>BREUILLET</t>
  </si>
  <si>
    <t>342375532</t>
  </si>
  <si>
    <t>34237553200013</t>
  </si>
  <si>
    <t>THIERRY SARL</t>
  </si>
  <si>
    <t>SAINT MARTIN</t>
  </si>
  <si>
    <t>81220</t>
  </si>
  <si>
    <t>DAMIATTE</t>
  </si>
  <si>
    <t>342404043</t>
  </si>
  <si>
    <t>34240404300016</t>
  </si>
  <si>
    <t>ST ISOLATION</t>
  </si>
  <si>
    <t>LE MANOIR SUR SEINE</t>
  </si>
  <si>
    <t>21 RUE DES FLANDRES</t>
  </si>
  <si>
    <t>342512795</t>
  </si>
  <si>
    <t>34251279500010</t>
  </si>
  <si>
    <t>BOUTEILLER ETS</t>
  </si>
  <si>
    <t>410 AVENUE DU COLONEL FABIEN</t>
  </si>
  <si>
    <t>342647625</t>
  </si>
  <si>
    <t>34264762500017</t>
  </si>
  <si>
    <t>COFRANE</t>
  </si>
  <si>
    <t>13 QUAI DU CHATELIER</t>
  </si>
  <si>
    <t>93450</t>
  </si>
  <si>
    <t>L ILE ST DENIS</t>
  </si>
  <si>
    <t>342708427</t>
  </si>
  <si>
    <t>34270842700030</t>
  </si>
  <si>
    <t>PARIS BOIS</t>
  </si>
  <si>
    <t>LE HAMEAU DE VILLEPATOUR</t>
  </si>
  <si>
    <t>6 ROUTE DE COUBERT</t>
  </si>
  <si>
    <t>PRESLES EN BRIE</t>
  </si>
  <si>
    <t>342820057</t>
  </si>
  <si>
    <t>34282005700087</t>
  </si>
  <si>
    <t>SEDIS SYSTEM SARL</t>
  </si>
  <si>
    <t>ZAC ATHELIA IV ESPACE MISTRAL B</t>
  </si>
  <si>
    <t>375 AVENUE DU MISTRAL</t>
  </si>
  <si>
    <t>34282307700025</t>
  </si>
  <si>
    <t>BP 13 LA PRIMAUBE</t>
  </si>
  <si>
    <t>342948072</t>
  </si>
  <si>
    <t>34294807200018</t>
  </si>
  <si>
    <t>NOUET MATERIAUX</t>
  </si>
  <si>
    <t>LES PARPAREUX</t>
  </si>
  <si>
    <t>343008850</t>
  </si>
  <si>
    <t>34300885000012</t>
  </si>
  <si>
    <t>CORSE DIFFUSION</t>
  </si>
  <si>
    <t>ZI DE MIGLIACCIARO</t>
  </si>
  <si>
    <t>34326514600070</t>
  </si>
  <si>
    <t>60 ROUTE DE FRANGY</t>
  </si>
  <si>
    <t>34327921200306</t>
  </si>
  <si>
    <t>4 IMP OIHANA</t>
  </si>
  <si>
    <t>BASSUSSARY</t>
  </si>
  <si>
    <t>343310652</t>
  </si>
  <si>
    <t>34331065200031</t>
  </si>
  <si>
    <t>APPROBOIS</t>
  </si>
  <si>
    <t>12 RUE DE LA GRAVETTE</t>
  </si>
  <si>
    <t>BP 50105</t>
  </si>
  <si>
    <t>33326</t>
  </si>
  <si>
    <t>EYSINES CEDEX</t>
  </si>
  <si>
    <t>34338836900021</t>
  </si>
  <si>
    <t>34339766700043</t>
  </si>
  <si>
    <t>AVENUE DE SENIGALLIA</t>
  </si>
  <si>
    <t>BP 266</t>
  </si>
  <si>
    <t>89102</t>
  </si>
  <si>
    <t>SENS CEDEX</t>
  </si>
  <si>
    <t>34351223200012</t>
  </si>
  <si>
    <t>8 BOULEVARD BELLEVUE</t>
  </si>
  <si>
    <t>343632949</t>
  </si>
  <si>
    <t>34363294900016</t>
  </si>
  <si>
    <t>BODET CARRELAGE ETS</t>
  </si>
  <si>
    <t>LIEU DIT LES 4 MOULINS</t>
  </si>
  <si>
    <t>19 ROUTE DE THOUARS</t>
  </si>
  <si>
    <t>CHATILLON SUR THOUET</t>
  </si>
  <si>
    <t>343707063</t>
  </si>
  <si>
    <t>34370706300016</t>
  </si>
  <si>
    <t>GUILLEN NICOLE</t>
  </si>
  <si>
    <t>LES MOUTILLONS</t>
  </si>
  <si>
    <t>554 CHEMIN DU FOUR A CHAUX</t>
  </si>
  <si>
    <t>343851614</t>
  </si>
  <si>
    <t>34385161400028</t>
  </si>
  <si>
    <t>MORONVAL ETS SA</t>
  </si>
  <si>
    <t>BP 29</t>
  </si>
  <si>
    <t>62310</t>
  </si>
  <si>
    <t>CREQUY</t>
  </si>
  <si>
    <t>343860003</t>
  </si>
  <si>
    <t>34386000300015</t>
  </si>
  <si>
    <t>POINT Z</t>
  </si>
  <si>
    <t>LE BOUISSET CHE DEP 8</t>
  </si>
  <si>
    <t>CHEMIN DE LA PLAINE</t>
  </si>
  <si>
    <t>ST AYGULF</t>
  </si>
  <si>
    <t>83370</t>
  </si>
  <si>
    <t>343876983</t>
  </si>
  <si>
    <t>34387698300010</t>
  </si>
  <si>
    <t>DON MATERIAUX</t>
  </si>
  <si>
    <t>15 RUE EMILE COMBES</t>
  </si>
  <si>
    <t>59184</t>
  </si>
  <si>
    <t>SAINGHIN EN WEPPES</t>
  </si>
  <si>
    <t>344078456</t>
  </si>
  <si>
    <t>34407845600011</t>
  </si>
  <si>
    <t>SEMACOM</t>
  </si>
  <si>
    <t>7 ROUTE FORESTIERE DU CHATEAU</t>
  </si>
  <si>
    <t>91230</t>
  </si>
  <si>
    <t>MONTGERON</t>
  </si>
  <si>
    <t>344120852</t>
  </si>
  <si>
    <t>34412085200019</t>
  </si>
  <si>
    <t>MATERIAUX FOURGEAUD</t>
  </si>
  <si>
    <t>ZONE D EMPLOI LES PIECES DE L AGE</t>
  </si>
  <si>
    <t>16260</t>
  </si>
  <si>
    <t>CHASSENEUIL SUR BONNIEURE</t>
  </si>
  <si>
    <t>34421159400090</t>
  </si>
  <si>
    <t>9 RUE DU PARC DES VERGERS</t>
  </si>
  <si>
    <t>34435252100076</t>
  </si>
  <si>
    <t>219 CHEMIN PRE GUILLERME</t>
  </si>
  <si>
    <t>38660</t>
  </si>
  <si>
    <t>LUMBIN</t>
  </si>
  <si>
    <t>344433446</t>
  </si>
  <si>
    <t>34443344600020</t>
  </si>
  <si>
    <t>TRANSPORT JEAN LOUIS SAS</t>
  </si>
  <si>
    <t>QUARTIER VALLON FROID</t>
  </si>
  <si>
    <t>1292 ROUTE DE LORGUES</t>
  </si>
  <si>
    <t>676471006</t>
  </si>
  <si>
    <t>67647100600012</t>
  </si>
  <si>
    <t>FEIDT PIERRE</t>
  </si>
  <si>
    <t>16 RUE DES VERGERS</t>
  </si>
  <si>
    <t>344461595</t>
  </si>
  <si>
    <t>34446159500011</t>
  </si>
  <si>
    <t>LIEU DIT LA GRAVETTE</t>
  </si>
  <si>
    <t>SOURZAC</t>
  </si>
  <si>
    <t>344467634</t>
  </si>
  <si>
    <t>34446763400020</t>
  </si>
  <si>
    <t>ESPACE CARRELAGE</t>
  </si>
  <si>
    <t>137 AVENUE CHARLES DUPUY</t>
  </si>
  <si>
    <t>34447030700036</t>
  </si>
  <si>
    <t>6 RUE DES FRERES LUMIERE</t>
  </si>
  <si>
    <t>BP 50425</t>
  </si>
  <si>
    <t>68007</t>
  </si>
  <si>
    <t>COLMAR CEDEX</t>
  </si>
  <si>
    <t>34458557500014</t>
  </si>
  <si>
    <t>849 AVENUE COLONEL PICOT</t>
  </si>
  <si>
    <t>CS 10552</t>
  </si>
  <si>
    <t>83041</t>
  </si>
  <si>
    <t>34458827200023</t>
  </si>
  <si>
    <t>34464015600016</t>
  </si>
  <si>
    <t>ROUTE D AUTUN</t>
  </si>
  <si>
    <t>21340</t>
  </si>
  <si>
    <t>NOLAY</t>
  </si>
  <si>
    <t>344778626</t>
  </si>
  <si>
    <t>34477862600046</t>
  </si>
  <si>
    <t>COPERMER SARL</t>
  </si>
  <si>
    <t>ZI DE GUERLAN</t>
  </si>
  <si>
    <t>344964507</t>
  </si>
  <si>
    <t>34496450700018</t>
  </si>
  <si>
    <t>BRUANT</t>
  </si>
  <si>
    <t>ZI DE LA FORAINE DE LANNOY</t>
  </si>
  <si>
    <t>ROUTE DE VERCOURT</t>
  </si>
  <si>
    <t>344970736</t>
  </si>
  <si>
    <t>34497073600015</t>
  </si>
  <si>
    <t>UZEGE MATERIAUX SARL</t>
  </si>
  <si>
    <t>345113211</t>
  </si>
  <si>
    <t>34511321100014</t>
  </si>
  <si>
    <t>RUBIS ST LAURENT SARL</t>
  </si>
  <si>
    <t>RTE NATIONALE 580</t>
  </si>
  <si>
    <t>1064 CHEMIN DE LA BEGUDE</t>
  </si>
  <si>
    <t>30126</t>
  </si>
  <si>
    <t>ST LAURENT DES ARBRES</t>
  </si>
  <si>
    <t>345114797</t>
  </si>
  <si>
    <t>34511479700011</t>
  </si>
  <si>
    <t>ECM EXPANSION SARL</t>
  </si>
  <si>
    <t>6 RUE DU GENERAL DE GAULLE</t>
  </si>
  <si>
    <t>94510</t>
  </si>
  <si>
    <t>LA QUEUE EN BRIE</t>
  </si>
  <si>
    <t>345114805</t>
  </si>
  <si>
    <t>34511480500012</t>
  </si>
  <si>
    <t>EXPO 4 SARL</t>
  </si>
  <si>
    <t>8 RUE DU GENERAL DE GAULLE</t>
  </si>
  <si>
    <t>34529966300087</t>
  </si>
  <si>
    <t>8 RUE DES CERISIERS</t>
  </si>
  <si>
    <t>34537697400027</t>
  </si>
  <si>
    <t>346680135</t>
  </si>
  <si>
    <t>34668013500032</t>
  </si>
  <si>
    <t>STE NOUVELLE DE CONSTRUCTION</t>
  </si>
  <si>
    <t>9 AVENUE DE LA VOULZIE</t>
  </si>
  <si>
    <t>BP 96</t>
  </si>
  <si>
    <t>77483</t>
  </si>
  <si>
    <t>PROVINS CEDEX</t>
  </si>
  <si>
    <t>34760271600115</t>
  </si>
  <si>
    <t>30 RUE PAULINE DE LEZARDIERE</t>
  </si>
  <si>
    <t>347605354</t>
  </si>
  <si>
    <t>34760535400013</t>
  </si>
  <si>
    <t>RUBION VITRE</t>
  </si>
  <si>
    <t>5 AVENUE D HELMSTEDT</t>
  </si>
  <si>
    <t>347607731</t>
  </si>
  <si>
    <t>34760773100010</t>
  </si>
  <si>
    <t>QUERCY BLANC MATERIAUX</t>
  </si>
  <si>
    <t>ZONE ARTISANALE DE PEYRETTE</t>
  </si>
  <si>
    <t>CASTELNAU MONTRATIER</t>
  </si>
  <si>
    <t>46170</t>
  </si>
  <si>
    <t>CASTELNAU MONTRATIER STE ALAUZIE</t>
  </si>
  <si>
    <t>347635203</t>
  </si>
  <si>
    <t>34763520300032</t>
  </si>
  <si>
    <t>DIFERBAT</t>
  </si>
  <si>
    <t>PA ECONOMIQUE BUCHELAY 300</t>
  </si>
  <si>
    <t>7 AVENUE DE LA DURANCE</t>
  </si>
  <si>
    <t>34764776000011</t>
  </si>
  <si>
    <t>15 ROUTE DE BEURRIERES</t>
  </si>
  <si>
    <t>63220</t>
  </si>
  <si>
    <t>ARLANC</t>
  </si>
  <si>
    <t>34767964900033</t>
  </si>
  <si>
    <t>PARC TERTIAIRE PORTE OCEANE 2</t>
  </si>
  <si>
    <t>IMMEUBLE GULF STREAM</t>
  </si>
  <si>
    <t>34786433200031</t>
  </si>
  <si>
    <t>ZAC DES CERISIERS</t>
  </si>
  <si>
    <t>LOZANNE</t>
  </si>
  <si>
    <t>34788933900037</t>
  </si>
  <si>
    <t>3 LA POUDRIERE</t>
  </si>
  <si>
    <t>RUE DE KINGERSHEIM</t>
  </si>
  <si>
    <t>414519421</t>
  </si>
  <si>
    <t>41451942100021</t>
  </si>
  <si>
    <t>FERMETURES ET SERVICES</t>
  </si>
  <si>
    <t>10 AVENUE ANDRE MALRAUX</t>
  </si>
  <si>
    <t>67400</t>
  </si>
  <si>
    <t>ILLKIRCH GRAFFENSTADEN</t>
  </si>
  <si>
    <t>638501247</t>
  </si>
  <si>
    <t>63850124700024</t>
  </si>
  <si>
    <t>FISCHER BOIS</t>
  </si>
  <si>
    <t>24 RUE DE BOULOGNE</t>
  </si>
  <si>
    <t>347927436</t>
  </si>
  <si>
    <t>34792743600027</t>
  </si>
  <si>
    <t>76 ROUTE DE BRIGNAIS</t>
  </si>
  <si>
    <t>TERNOIS FERMETURES LITTORAL</t>
  </si>
  <si>
    <t>348044348</t>
  </si>
  <si>
    <t>34804434800038</t>
  </si>
  <si>
    <t>ROUTE NATIONALE 39</t>
  </si>
  <si>
    <t>RUE DU CHEMIN VERT</t>
  </si>
  <si>
    <t>62770</t>
  </si>
  <si>
    <t>LE PARCQ</t>
  </si>
  <si>
    <t>34808600000018</t>
  </si>
  <si>
    <t>CHE DEPARTEMENTAL 185</t>
  </si>
  <si>
    <t>ROUTE DE PALAVAS</t>
  </si>
  <si>
    <t>34690</t>
  </si>
  <si>
    <t>FABREGUES</t>
  </si>
  <si>
    <t>348751694</t>
  </si>
  <si>
    <t>34875169400012</t>
  </si>
  <si>
    <t>SONOVAM SAS</t>
  </si>
  <si>
    <t>ZONE INDUSTRIELLE DE VALDONNE</t>
  </si>
  <si>
    <t>13124</t>
  </si>
  <si>
    <t>PEYPIN</t>
  </si>
  <si>
    <t>34900389700015</t>
  </si>
  <si>
    <t>ST JULIEN DU GOURG</t>
  </si>
  <si>
    <t>ROUTE DE MENDE</t>
  </si>
  <si>
    <t>FLORAC TROIS RIVIERES</t>
  </si>
  <si>
    <t>349019844</t>
  </si>
  <si>
    <t>34901984400035</t>
  </si>
  <si>
    <t>ARTO-DIFFUSION</t>
  </si>
  <si>
    <t>48 AVENUE DU GROUPE MANOUCHIAN</t>
  </si>
  <si>
    <t>349171876</t>
  </si>
  <si>
    <t>34917187600023</t>
  </si>
  <si>
    <t>CARSOL SARL</t>
  </si>
  <si>
    <t>1 IMPASSE DES GABARRES</t>
  </si>
  <si>
    <t>ARVEYRES</t>
  </si>
  <si>
    <t>349238832</t>
  </si>
  <si>
    <t>34923883200019</t>
  </si>
  <si>
    <t>SEE LAMARENIE ET FILS SAS</t>
  </si>
  <si>
    <t>RTE DE CASTELSARRASIN</t>
  </si>
  <si>
    <t>1943 ROUTE DES PLATANES</t>
  </si>
  <si>
    <t>82200</t>
  </si>
  <si>
    <t>MOISSAC</t>
  </si>
  <si>
    <t>349264887</t>
  </si>
  <si>
    <t>34926488700010</t>
  </si>
  <si>
    <t>MJF MATERIAUX SARL</t>
  </si>
  <si>
    <t>18 RUE DE LA LOGE</t>
  </si>
  <si>
    <t>03350</t>
  </si>
  <si>
    <t>CERILLY</t>
  </si>
  <si>
    <t>349425157</t>
  </si>
  <si>
    <t>34942515700014</t>
  </si>
  <si>
    <t>CEVENNES CARRELAGES CAROBAIN</t>
  </si>
  <si>
    <t>2270 ROUTE DE NIMES</t>
  </si>
  <si>
    <t>34943418300043</t>
  </si>
  <si>
    <t>ZAC DE BELGARDE</t>
  </si>
  <si>
    <t>RUE VINCENT VAN GOGH</t>
  </si>
  <si>
    <t>349564773</t>
  </si>
  <si>
    <t>34956477300019</t>
  </si>
  <si>
    <t>BIGMAT DUCLOS BOIS ET MATERIAUX</t>
  </si>
  <si>
    <t>ROUTE DE SAINTES</t>
  </si>
  <si>
    <t>SAUJON</t>
  </si>
  <si>
    <t>34967570200048</t>
  </si>
  <si>
    <t>ZAC DE RECOUVRANCE</t>
  </si>
  <si>
    <t>8 RUE DU PAPE URBAIN II</t>
  </si>
  <si>
    <t>349758961</t>
  </si>
  <si>
    <t>34975896100016</t>
  </si>
  <si>
    <t>FAURE</t>
  </si>
  <si>
    <t>17 RUE BOIRON</t>
  </si>
  <si>
    <t>MORNANT</t>
  </si>
  <si>
    <t>349847699</t>
  </si>
  <si>
    <t>34984769900023</t>
  </si>
  <si>
    <t>MUREYBAT MATERIAUX</t>
  </si>
  <si>
    <t>ROUTE DE VITRY</t>
  </si>
  <si>
    <t>51340</t>
  </si>
  <si>
    <t>PARGNY SUR SAULX</t>
  </si>
  <si>
    <t>349982470</t>
  </si>
  <si>
    <t>34998247000032</t>
  </si>
  <si>
    <t>LACAMPAGNE SARL</t>
  </si>
  <si>
    <t>ZONE INDUSTRIELLE ARTISANALE</t>
  </si>
  <si>
    <t>LOTISSEMENT DES COURNERES</t>
  </si>
  <si>
    <t>64360</t>
  </si>
  <si>
    <t>ABOS</t>
  </si>
  <si>
    <t>350005187</t>
  </si>
  <si>
    <t>35000518700017</t>
  </si>
  <si>
    <t>AUDE MATERIAUX SARL</t>
  </si>
  <si>
    <t>RUE CAMILLE FLAMMARION</t>
  </si>
  <si>
    <t>350188991</t>
  </si>
  <si>
    <t>35018899100011</t>
  </si>
  <si>
    <t>PERONNE MATERIAUX</t>
  </si>
  <si>
    <t>32 ROUTE DE PARIS</t>
  </si>
  <si>
    <t>80200</t>
  </si>
  <si>
    <t>PERONNE</t>
  </si>
  <si>
    <t>350247581</t>
  </si>
  <si>
    <t>35024758100019</t>
  </si>
  <si>
    <t>SELECTION MENUISERIE SARL</t>
  </si>
  <si>
    <t>ZONE INDUSTRIELLE LUCIEN AUZAS</t>
  </si>
  <si>
    <t>2280 AVENUE EDOUARD FROMENT</t>
  </si>
  <si>
    <t>LAVILLEDIEU</t>
  </si>
  <si>
    <t>350295846</t>
  </si>
  <si>
    <t>35029584600025</t>
  </si>
  <si>
    <t>LES MATERIAUX DU CHATEAU</t>
  </si>
  <si>
    <t>ZONE INDUSTRIELLE LA VALAMPE</t>
  </si>
  <si>
    <t>10 AVENUE DE L HOMME A LA FENETRE</t>
  </si>
  <si>
    <t>49143946900025</t>
  </si>
  <si>
    <t>11 RUE DES ROMAINS</t>
  </si>
  <si>
    <t>WILWISHEIM</t>
  </si>
  <si>
    <t>350358859</t>
  </si>
  <si>
    <t>35035885900022</t>
  </si>
  <si>
    <t>TERRASSON SAS</t>
  </si>
  <si>
    <t>ZONE DACTIVITE DE MAUPET</t>
  </si>
  <si>
    <t>2 RUE DE MAUPET</t>
  </si>
  <si>
    <t>86370</t>
  </si>
  <si>
    <t>VIVONNE</t>
  </si>
  <si>
    <t>350529053</t>
  </si>
  <si>
    <t>35052905300018</t>
  </si>
  <si>
    <t>WILLAME ETS</t>
  </si>
  <si>
    <t>25 RUE DU LUITHEAU</t>
  </si>
  <si>
    <t>59440</t>
  </si>
  <si>
    <t>SEMOUSIES</t>
  </si>
  <si>
    <t>350553905</t>
  </si>
  <si>
    <t>35055390500059</t>
  </si>
  <si>
    <t>STEINZEUG KERAMO</t>
  </si>
  <si>
    <t>LES TERRES A POTS CHE DEP 132</t>
  </si>
  <si>
    <t>3 RUE DU MARAIS</t>
  </si>
  <si>
    <t>ANGERVILLIERS</t>
  </si>
  <si>
    <t>350744900</t>
  </si>
  <si>
    <t>35074490000019</t>
  </si>
  <si>
    <t>MENUI PRO</t>
  </si>
  <si>
    <t>26 B ROUTE DE L ETRAT</t>
  </si>
  <si>
    <t>BP 50007</t>
  </si>
  <si>
    <t>42270</t>
  </si>
  <si>
    <t>ST PRIEST EN JAREZ</t>
  </si>
  <si>
    <t>350759817</t>
  </si>
  <si>
    <t>35075981700017</t>
  </si>
  <si>
    <t>BOZEL MATERIAUX</t>
  </si>
  <si>
    <t>RUE DE LA PRAIRIE</t>
  </si>
  <si>
    <t>73350</t>
  </si>
  <si>
    <t>BOZEL</t>
  </si>
  <si>
    <t>350880928</t>
  </si>
  <si>
    <t>35088092800022</t>
  </si>
  <si>
    <t>ARMOR BOIS</t>
  </si>
  <si>
    <t>14 RUE MAX LE BAIL</t>
  </si>
  <si>
    <t>35089404400014</t>
  </si>
  <si>
    <t>421 CHEMIN DES CANAUX</t>
  </si>
  <si>
    <t>30230</t>
  </si>
  <si>
    <t>RODILHAN</t>
  </si>
  <si>
    <t>35094465800011</t>
  </si>
  <si>
    <t>CECCHETTI NICOLAS</t>
  </si>
  <si>
    <t>A CAMPINCA</t>
  </si>
  <si>
    <t>BRANDO</t>
  </si>
  <si>
    <t>35098839000059</t>
  </si>
  <si>
    <t>10 RUE GUY DE PLACE</t>
  </si>
  <si>
    <t>351140306</t>
  </si>
  <si>
    <t>35114030600025</t>
  </si>
  <si>
    <t>BOSSET BERNARD</t>
  </si>
  <si>
    <t>ROUTE EXPRESS</t>
  </si>
  <si>
    <t>ZONE INDUSTRIELLE DE LA FIOLLE</t>
  </si>
  <si>
    <t>71450</t>
  </si>
  <si>
    <t>BLANZY</t>
  </si>
  <si>
    <t>35123851400035</t>
  </si>
  <si>
    <t>ZA DE CRAMAT</t>
  </si>
  <si>
    <t>2 RUE DE GASCOGNE</t>
  </si>
  <si>
    <t>40140</t>
  </si>
  <si>
    <t>SOUSTONS</t>
  </si>
  <si>
    <t>35135642300019</t>
  </si>
  <si>
    <t>54 ROUTE DE CLOYES</t>
  </si>
  <si>
    <t>MONDOUBLEAU</t>
  </si>
  <si>
    <t>35145113300026</t>
  </si>
  <si>
    <t>ZA DES FAUVINS</t>
  </si>
  <si>
    <t>6 RUE DES METIERS</t>
  </si>
  <si>
    <t>35148895200026</t>
  </si>
  <si>
    <t>ROUTE DE BAINVILLE</t>
  </si>
  <si>
    <t>35190257200020</t>
  </si>
  <si>
    <t>ZONE INDUSTRIELLE PECHINEY</t>
  </si>
  <si>
    <t>352194724</t>
  </si>
  <si>
    <t>35219472400030</t>
  </si>
  <si>
    <t>APOMAC SA</t>
  </si>
  <si>
    <t>ZAC N 2</t>
  </si>
  <si>
    <t>LOT DES PORTES DE L OUEST</t>
  </si>
  <si>
    <t>ST JEAN DU CARDONNAY</t>
  </si>
  <si>
    <t>35226894000033</t>
  </si>
  <si>
    <t>353 ROUTE DE MONTPELLIER</t>
  </si>
  <si>
    <t>35240500500039</t>
  </si>
  <si>
    <t>ZA DES BASSES VALLIERES</t>
  </si>
  <si>
    <t>27 RUE DE L INDUSTRIE</t>
  </si>
  <si>
    <t>352410963</t>
  </si>
  <si>
    <t>35241096300016</t>
  </si>
  <si>
    <t>BOIS DU ROUSSILLON</t>
  </si>
  <si>
    <t>390 CHEMIN DU MAS LLINAS</t>
  </si>
  <si>
    <t>35251251100028</t>
  </si>
  <si>
    <t>ZONE ARTISANALE DES PONTEREAUX</t>
  </si>
  <si>
    <t>44530</t>
  </si>
  <si>
    <t>DREFFEAC</t>
  </si>
  <si>
    <t>35252397100054</t>
  </si>
  <si>
    <t>ZONE ARTISANALE LA FERRERE</t>
  </si>
  <si>
    <t>22120</t>
  </si>
  <si>
    <t>YFFINIAC</t>
  </si>
  <si>
    <t>35252810300034</t>
  </si>
  <si>
    <t>35292673700011</t>
  </si>
  <si>
    <t>ZONE ARTISANALE CRX ST MATHIEU</t>
  </si>
  <si>
    <t>28320</t>
  </si>
  <si>
    <t>GALLARDON</t>
  </si>
  <si>
    <t>352990469</t>
  </si>
  <si>
    <t>35299046900012</t>
  </si>
  <si>
    <t>EUROSOL</t>
  </si>
  <si>
    <t>AVENUE DU ROUILLEN</t>
  </si>
  <si>
    <t>35301613200022</t>
  </si>
  <si>
    <t>15 A RUE DE LA FORET</t>
  </si>
  <si>
    <t>68990</t>
  </si>
  <si>
    <t>HEIMSBRUNN</t>
  </si>
  <si>
    <t>353111974</t>
  </si>
  <si>
    <t>35311197400013</t>
  </si>
  <si>
    <t>SOCIETE D EXPLOITATION DES ETS SAHORES</t>
  </si>
  <si>
    <t>ZONE INDUSTRIELLE DES SALIGUES</t>
  </si>
  <si>
    <t>156 RUE DU SOUVENIR FRANCAIS</t>
  </si>
  <si>
    <t>353177280</t>
  </si>
  <si>
    <t>35317728000016</t>
  </si>
  <si>
    <t>CHAIX MATERIAUX</t>
  </si>
  <si>
    <t>13 BOULEVARD SAINT MICHEL</t>
  </si>
  <si>
    <t>04120</t>
  </si>
  <si>
    <t>CASTELLANE</t>
  </si>
  <si>
    <t>35318785900015</t>
  </si>
  <si>
    <t>ALLEE DU CANAL</t>
  </si>
  <si>
    <t>32100</t>
  </si>
  <si>
    <t>CONDOM</t>
  </si>
  <si>
    <t>353197403</t>
  </si>
  <si>
    <t>35319740300028</t>
  </si>
  <si>
    <t>GALAXY</t>
  </si>
  <si>
    <t>ZONE D ACTIVITE L ORCHIDEE</t>
  </si>
  <si>
    <t>15 AVENUE LOUIS BILLANT</t>
  </si>
  <si>
    <t>18570</t>
  </si>
  <si>
    <t>LA CHAPELLE ST URSIN</t>
  </si>
  <si>
    <t>353440563</t>
  </si>
  <si>
    <t>35344056300024</t>
  </si>
  <si>
    <t>MATERIAUX BARILE BARTOSIO</t>
  </si>
  <si>
    <t>D559A QUARTIER DES CAMERLO</t>
  </si>
  <si>
    <t>330 ROUTE D AUBAGNE</t>
  </si>
  <si>
    <t>13830</t>
  </si>
  <si>
    <t>ROQUEFORT LA BEDOULE</t>
  </si>
  <si>
    <t>353578529</t>
  </si>
  <si>
    <t>35357852900011</t>
  </si>
  <si>
    <t>COMPAGNON BOIS CONSEILS 50</t>
  </si>
  <si>
    <t>ZONE INDUSTRIELLE DU MAUPAS</t>
  </si>
  <si>
    <t>32 AV MAL DE LATTRE DE TASSIGNY</t>
  </si>
  <si>
    <t>CHERBOURG</t>
  </si>
  <si>
    <t>50100</t>
  </si>
  <si>
    <t>353584063</t>
  </si>
  <si>
    <t>35358406300039</t>
  </si>
  <si>
    <t>SOC PABION</t>
  </si>
  <si>
    <t>ZA DE LA PLAINE</t>
  </si>
  <si>
    <t>QUARTIER LA PLAINE</t>
  </si>
  <si>
    <t>SOYONS</t>
  </si>
  <si>
    <t>35367248800031</t>
  </si>
  <si>
    <t>ZONE INDUSTRIELLE DE SASSEVILLE</t>
  </si>
  <si>
    <t>CANY BARVILLE</t>
  </si>
  <si>
    <t>35373863600029</t>
  </si>
  <si>
    <t>ROUTE D AIGRE</t>
  </si>
  <si>
    <t>LA FAYE 45 CHEMIN DES MEUNIERS</t>
  </si>
  <si>
    <t>35386822700029</t>
  </si>
  <si>
    <t>353899578</t>
  </si>
  <si>
    <t>35389957800010</t>
  </si>
  <si>
    <t>EURO PIERRES</t>
  </si>
  <si>
    <t>MONT DU MOULIN</t>
  </si>
  <si>
    <t>30750</t>
  </si>
  <si>
    <t>LANUEJOLS</t>
  </si>
  <si>
    <t>354096109</t>
  </si>
  <si>
    <t>35409610900013</t>
  </si>
  <si>
    <t>DUMOULIN BOIS</t>
  </si>
  <si>
    <t>315 AVENUE DU GENERAL DE GAULLE</t>
  </si>
  <si>
    <t>35780070500026</t>
  </si>
  <si>
    <t>ZONE INDUSTRIELLE DES JONQUIERES</t>
  </si>
  <si>
    <t>RUE CHARLES PICARD</t>
  </si>
  <si>
    <t>BP 71</t>
  </si>
  <si>
    <t>57365</t>
  </si>
  <si>
    <t>ENNERY</t>
  </si>
  <si>
    <t>36820013500045</t>
  </si>
  <si>
    <t>368800991</t>
  </si>
  <si>
    <t>36880099100011</t>
  </si>
  <si>
    <t>SAKRET</t>
  </si>
  <si>
    <t>ZONE INDUSTRIELLE LOURDE</t>
  </si>
  <si>
    <t>372200444</t>
  </si>
  <si>
    <t>37220044400118</t>
  </si>
  <si>
    <t>SOCCA</t>
  </si>
  <si>
    <t>376950184</t>
  </si>
  <si>
    <t>37695018400014</t>
  </si>
  <si>
    <t>33 AVENUE LOUIS TOUSSAINT</t>
  </si>
  <si>
    <t>BP 225</t>
  </si>
  <si>
    <t>61104</t>
  </si>
  <si>
    <t>FLERS CEDEX</t>
  </si>
  <si>
    <t>37753420100019</t>
  </si>
  <si>
    <t>CASTANG</t>
  </si>
  <si>
    <t>ST LAURENT DES VIGNES</t>
  </si>
  <si>
    <t>377580329</t>
  </si>
  <si>
    <t>37758032900011</t>
  </si>
  <si>
    <t>BRUNET ET FILS</t>
  </si>
  <si>
    <t>7 ROUTE DE VIRE</t>
  </si>
  <si>
    <t>JURQUES</t>
  </si>
  <si>
    <t>14260</t>
  </si>
  <si>
    <t>DIALAN SUR CHAINE</t>
  </si>
  <si>
    <t>37775229000033</t>
  </si>
  <si>
    <t>658 AV MAURICE ET MARGUERITE VIDIER</t>
  </si>
  <si>
    <t>84270</t>
  </si>
  <si>
    <t>VEDENE</t>
  </si>
  <si>
    <t>37793915200049</t>
  </si>
  <si>
    <t>91 AVENUE DE LA RESISTANCE</t>
  </si>
  <si>
    <t>377979513</t>
  </si>
  <si>
    <t>37797951300019</t>
  </si>
  <si>
    <t>STE RIVIERE MATERIAUX</t>
  </si>
  <si>
    <t>AVENUE DE MAISONCELLES</t>
  </si>
  <si>
    <t>ST CHARLES DE PERCY</t>
  </si>
  <si>
    <t>14350</t>
  </si>
  <si>
    <t>VALDALLIERE</t>
  </si>
  <si>
    <t>378009856</t>
  </si>
  <si>
    <t>37800985600014</t>
  </si>
  <si>
    <t>LAFON ETS</t>
  </si>
  <si>
    <t>36 RUE DU 11 NOVEMBRE</t>
  </si>
  <si>
    <t>37803512500020</t>
  </si>
  <si>
    <t>37808350500016</t>
  </si>
  <si>
    <t>ROUTE DE MEREY</t>
  </si>
  <si>
    <t>27640</t>
  </si>
  <si>
    <t>BREUILPONT</t>
  </si>
  <si>
    <t>378169536</t>
  </si>
  <si>
    <t>37816953600018</t>
  </si>
  <si>
    <t>LAYROL JEAN MARC</t>
  </si>
  <si>
    <t>32 ROUTE DE RODEZ</t>
  </si>
  <si>
    <t>12330</t>
  </si>
  <si>
    <t>ST CHRISTOPHE VALLON</t>
  </si>
  <si>
    <t>378174262</t>
  </si>
  <si>
    <t>37817426200048</t>
  </si>
  <si>
    <t>WOODESIGN</t>
  </si>
  <si>
    <t>CHEMIN DES PRES</t>
  </si>
  <si>
    <t>378245328</t>
  </si>
  <si>
    <t>37824532800018</t>
  </si>
  <si>
    <t>FRESIA MATERIAUX</t>
  </si>
  <si>
    <t>VALLEE DE SAUVEBONNE</t>
  </si>
  <si>
    <t>7297 ROUTE DE PIERREFEU</t>
  </si>
  <si>
    <t>HYERES LES PALMIERS</t>
  </si>
  <si>
    <t>378287551</t>
  </si>
  <si>
    <t>37828755100014</t>
  </si>
  <si>
    <t>THIMA SARL</t>
  </si>
  <si>
    <t>3 ZONE ARTISANALE DE PAGENS</t>
  </si>
  <si>
    <t>37840063400036</t>
  </si>
  <si>
    <t>ZAC DES GUETTES</t>
  </si>
  <si>
    <t>1 RUE DE L ECHAUDE</t>
  </si>
  <si>
    <t>378421911</t>
  </si>
  <si>
    <t>37842191100017</t>
  </si>
  <si>
    <t>AUDOISE DES BOIS SARL</t>
  </si>
  <si>
    <t>ZONE INDUSTRIELLE DE LA BOURIETTE</t>
  </si>
  <si>
    <t>42 BOULEVARD DENIS PAPIN</t>
  </si>
  <si>
    <t>378545016</t>
  </si>
  <si>
    <t>37854501600016</t>
  </si>
  <si>
    <t>GM MATERIAUX</t>
  </si>
  <si>
    <t>50 ROUTE DE ROCHEFORT</t>
  </si>
  <si>
    <t>17380</t>
  </si>
  <si>
    <t>TONNAY BOUTONNE</t>
  </si>
  <si>
    <t>378562359</t>
  </si>
  <si>
    <t>37856235900018</t>
  </si>
  <si>
    <t>BLEIJKO SA</t>
  </si>
  <si>
    <t>CHATEAU ROUGE</t>
  </si>
  <si>
    <t>278 AVENUE DE LA MARNE</t>
  </si>
  <si>
    <t>378670459</t>
  </si>
  <si>
    <t>37867045900023</t>
  </si>
  <si>
    <t>RUBION VEZIN</t>
  </si>
  <si>
    <t>ZAC LES 3 MARCHES</t>
  </si>
  <si>
    <t>12 RUE DES MARECHALES</t>
  </si>
  <si>
    <t>378691067</t>
  </si>
  <si>
    <t>37869106700011</t>
  </si>
  <si>
    <t>LANNOY SA</t>
  </si>
  <si>
    <t>43 RUE DE VARENNES</t>
  </si>
  <si>
    <t>80560</t>
  </si>
  <si>
    <t>ACHEUX EN AMIENOIS</t>
  </si>
  <si>
    <t>378702781</t>
  </si>
  <si>
    <t>37870278100063</t>
  </si>
  <si>
    <t>CUVELEC</t>
  </si>
  <si>
    <t>16 RUE DE LA POTERIE</t>
  </si>
  <si>
    <t>378720676</t>
  </si>
  <si>
    <t>37872067600014</t>
  </si>
  <si>
    <t>LEBEAU ET FILS</t>
  </si>
  <si>
    <t>54 RUE SAINT ANTOINE</t>
  </si>
  <si>
    <t>378783021</t>
  </si>
  <si>
    <t>37878302100025</t>
  </si>
  <si>
    <t>GROSJEAN SA</t>
  </si>
  <si>
    <t>379058936</t>
  </si>
  <si>
    <t>37905893600012</t>
  </si>
  <si>
    <t>VMS SARL</t>
  </si>
  <si>
    <t>84 AVENUE MARECHAL FOCH</t>
  </si>
  <si>
    <t>13004</t>
  </si>
  <si>
    <t>GEMOISE</t>
  </si>
  <si>
    <t>379068901</t>
  </si>
  <si>
    <t>37906890100014</t>
  </si>
  <si>
    <t>GEMOISE - PLAST</t>
  </si>
  <si>
    <t>37916864400027</t>
  </si>
  <si>
    <t>ROUTE DEPARTEMENTALE 4096</t>
  </si>
  <si>
    <t>37917088900024</t>
  </si>
  <si>
    <t>LA ROUGERIE</t>
  </si>
  <si>
    <t>LOUVIGNE DE BAIS</t>
  </si>
  <si>
    <t>379253693</t>
  </si>
  <si>
    <t>37925369300012</t>
  </si>
  <si>
    <t>K RO CERAMIQUE SARL</t>
  </si>
  <si>
    <t>ZAC LA PALUD</t>
  </si>
  <si>
    <t>243 RUE ANDRE CITROEN</t>
  </si>
  <si>
    <t>379408925</t>
  </si>
  <si>
    <t>37940892500012</t>
  </si>
  <si>
    <t>SABLIERES DES BOIS HUS</t>
  </si>
  <si>
    <t>LES BOIS HUS</t>
  </si>
  <si>
    <t>379534886</t>
  </si>
  <si>
    <t>37953488600013</t>
  </si>
  <si>
    <t>SUHAS MATERIAUX</t>
  </si>
  <si>
    <t>125 ROUTE DE BIDACHE</t>
  </si>
  <si>
    <t>37960118000068</t>
  </si>
  <si>
    <t>7 RUE JACQUES MAWAS</t>
  </si>
  <si>
    <t>37961436500029</t>
  </si>
  <si>
    <t>18 ROUTE DE L ECLUSE</t>
  </si>
  <si>
    <t>37980414900035</t>
  </si>
  <si>
    <t>30 RUE CHARLES BAUDELAIRE</t>
  </si>
  <si>
    <t>379823693</t>
  </si>
  <si>
    <t>37982369300047</t>
  </si>
  <si>
    <t>TOULOUSE DIFFUSION COFFRAGES</t>
  </si>
  <si>
    <t>ZONE INDUSTRIELLE ST JEAN</t>
  </si>
  <si>
    <t>1332 RUE DE LA PAIX</t>
  </si>
  <si>
    <t>37985427600019</t>
  </si>
  <si>
    <t>LIEU DIT LE BASSIN</t>
  </si>
  <si>
    <t>21320</t>
  </si>
  <si>
    <t>POUILLY EN AUXOIS</t>
  </si>
  <si>
    <t>379886781</t>
  </si>
  <si>
    <t>37988678100010</t>
  </si>
  <si>
    <t>GUILLEMOT MATERIAUX</t>
  </si>
  <si>
    <t>ROUTE DE GOURIN</t>
  </si>
  <si>
    <t>51 RUE DE PORTZ EN HAIE</t>
  </si>
  <si>
    <t>56320</t>
  </si>
  <si>
    <t>LE FAOUET</t>
  </si>
  <si>
    <t>380021477</t>
  </si>
  <si>
    <t>38002147700019</t>
  </si>
  <si>
    <t>LOUIS GARNIER</t>
  </si>
  <si>
    <t>CHAMPAGNE</t>
  </si>
  <si>
    <t>7 AVENUE DE LA ROCHELAMBERT</t>
  </si>
  <si>
    <t>43350</t>
  </si>
  <si>
    <t>ST PAULIEN</t>
  </si>
  <si>
    <t>38008759300022</t>
  </si>
  <si>
    <t>ZI HEILLECOURT</t>
  </si>
  <si>
    <t>7 ALLEE DES PEUPLIERS</t>
  </si>
  <si>
    <t>380113639</t>
  </si>
  <si>
    <t>38011363900021</t>
  </si>
  <si>
    <t>OSTRIMAT</t>
  </si>
  <si>
    <t>271 RUE DENIS CORDONNIER</t>
  </si>
  <si>
    <t>59162</t>
  </si>
  <si>
    <t>OSTRICOURT</t>
  </si>
  <si>
    <t>380369462</t>
  </si>
  <si>
    <t>38036946200011</t>
  </si>
  <si>
    <t>FRANCESCHINI SARL</t>
  </si>
  <si>
    <t>33 AVENUE DE SAINT LOUBES</t>
  </si>
  <si>
    <t>33440</t>
  </si>
  <si>
    <t>AMBARES ET LAGRAVE</t>
  </si>
  <si>
    <t>380389197</t>
  </si>
  <si>
    <t>38038919700019</t>
  </si>
  <si>
    <t>BEUVE MATERIAUX</t>
  </si>
  <si>
    <t>38 ROUTE DE PORTBAIL</t>
  </si>
  <si>
    <t>50390</t>
  </si>
  <si>
    <t>ST SAUVEUR LE VICOMTE</t>
  </si>
  <si>
    <t>38039903000010</t>
  </si>
  <si>
    <t>RUE CLAUDE BERNARD</t>
  </si>
  <si>
    <t>BP 254</t>
  </si>
  <si>
    <t>26106</t>
  </si>
  <si>
    <t>ROMANS SUR ISERE CEDEX</t>
  </si>
  <si>
    <t>380575431</t>
  </si>
  <si>
    <t>38057543100016</t>
  </si>
  <si>
    <t>SUMAREV SARL</t>
  </si>
  <si>
    <t>2 RUE PIERRE NOBEL</t>
  </si>
  <si>
    <t>380626101</t>
  </si>
  <si>
    <t>38062610100022</t>
  </si>
  <si>
    <t>MARTINEZ MATERIAUX</t>
  </si>
  <si>
    <t>730 ROUTE DE MURET</t>
  </si>
  <si>
    <t>38077629400015</t>
  </si>
  <si>
    <t>ZONE ARTISANALE LA FORET</t>
  </si>
  <si>
    <t>38081592800029</t>
  </si>
  <si>
    <t>CHE DEPARTEMENTAL 21</t>
  </si>
  <si>
    <t>ROUTE DE CARNON</t>
  </si>
  <si>
    <t>BP 30005</t>
  </si>
  <si>
    <t>34477</t>
  </si>
  <si>
    <t>PEROLS CEDEX</t>
  </si>
  <si>
    <t>380822742</t>
  </si>
  <si>
    <t>38082274200017</t>
  </si>
  <si>
    <t>POUDENX CERVANTES</t>
  </si>
  <si>
    <t>397 ROUTE DE TOULOUSE</t>
  </si>
  <si>
    <t>33140</t>
  </si>
  <si>
    <t>VILLENAVE D ORNON</t>
  </si>
  <si>
    <t>381078419</t>
  </si>
  <si>
    <t>38107841900011</t>
  </si>
  <si>
    <t>CARRELAGES MARBRES CAVALLIN</t>
  </si>
  <si>
    <t>ZONE INDUSTRIELLE JEAN MALEZE</t>
  </si>
  <si>
    <t>381118827</t>
  </si>
  <si>
    <t>38111882700017</t>
  </si>
  <si>
    <t>DUCROS ETS</t>
  </si>
  <si>
    <t>ZONE INDUSTRIELLE BREZET</t>
  </si>
  <si>
    <t>9 RUE NICOLAS JOSEPH CUGNOT</t>
  </si>
  <si>
    <t>63014</t>
  </si>
  <si>
    <t>CLERMONT FERRAND CEDEX 2</t>
  </si>
  <si>
    <t>381151406</t>
  </si>
  <si>
    <t>38115140600018</t>
  </si>
  <si>
    <t>ARBAO</t>
  </si>
  <si>
    <t>PARC CHATEAU ROUQUEY</t>
  </si>
  <si>
    <t>9 RUE EULER</t>
  </si>
  <si>
    <t>383706397</t>
  </si>
  <si>
    <t>FRANS BONHOMME</t>
  </si>
  <si>
    <t>67450</t>
  </si>
  <si>
    <t>MUNDOLSHEIM</t>
  </si>
  <si>
    <t>381199355</t>
  </si>
  <si>
    <t>38119935500037</t>
  </si>
  <si>
    <t>ATF MULTISERVICES ENCADREMENT</t>
  </si>
  <si>
    <t>12 RUE DU NOYER</t>
  </si>
  <si>
    <t>381551191</t>
  </si>
  <si>
    <t>38155119100012</t>
  </si>
  <si>
    <t>MCC</t>
  </si>
  <si>
    <t>RUE DES TRAMWAYS</t>
  </si>
  <si>
    <t>47290</t>
  </si>
  <si>
    <t>CANCON</t>
  </si>
  <si>
    <t>38163148000013</t>
  </si>
  <si>
    <t>ROUTE DE BELZ</t>
  </si>
  <si>
    <t>ZONE INDUSTRIELLE DU MOUSTOIR</t>
  </si>
  <si>
    <t>BP 40105</t>
  </si>
  <si>
    <t>56950</t>
  </si>
  <si>
    <t>CRACH</t>
  </si>
  <si>
    <t>38170148100016</t>
  </si>
  <si>
    <t>19 AVENUE DU 8 MAI 1945</t>
  </si>
  <si>
    <t>381751908</t>
  </si>
  <si>
    <t>38175190800041</t>
  </si>
  <si>
    <t>SVA</t>
  </si>
  <si>
    <t>250 ROUTE DE VARENNES</t>
  </si>
  <si>
    <t>CS 90518 CHASSAGNY</t>
  </si>
  <si>
    <t>BEAUVALLON</t>
  </si>
  <si>
    <t>675580591</t>
  </si>
  <si>
    <t>67558059100013</t>
  </si>
  <si>
    <t>GEDIMAT WOLFF</t>
  </si>
  <si>
    <t>6 RUE DE LA GARE</t>
  </si>
  <si>
    <t>ERNOLSHEIM BRUCHE</t>
  </si>
  <si>
    <t>381925130</t>
  </si>
  <si>
    <t>38192513000027</t>
  </si>
  <si>
    <t>GIPP 81</t>
  </si>
  <si>
    <t>ZONE INDUSTRIELLE ALBI ST JUERY</t>
  </si>
  <si>
    <t>2 RUE ANTOINE LAVOISIER</t>
  </si>
  <si>
    <t>38200397800048</t>
  </si>
  <si>
    <t>33 RUE ETIENNE CHEVALIER</t>
  </si>
  <si>
    <t>382017796</t>
  </si>
  <si>
    <t>38201779600022</t>
  </si>
  <si>
    <t>SAMNORD SA</t>
  </si>
  <si>
    <t>CRT EXT AEROPORT LILLE LESQUIN</t>
  </si>
  <si>
    <t>BP 20443</t>
  </si>
  <si>
    <t>38203415500020</t>
  </si>
  <si>
    <t>9241 ROUTE NATIONALE SAINT MARTIN</t>
  </si>
  <si>
    <t>38207379900027</t>
  </si>
  <si>
    <t>CHEMIN DU MOULIN GAZAY</t>
  </si>
  <si>
    <t>382173128</t>
  </si>
  <si>
    <t>38217312800028</t>
  </si>
  <si>
    <t>ASC LE GARS ENVIRONNEMENT</t>
  </si>
  <si>
    <t>LES HUNAUDIERES</t>
  </si>
  <si>
    <t>LIEU DIT LES CANIERES</t>
  </si>
  <si>
    <t>38219011400027</t>
  </si>
  <si>
    <t>382336105</t>
  </si>
  <si>
    <t>38233610500038</t>
  </si>
  <si>
    <t>BALSALOBRE SARL</t>
  </si>
  <si>
    <t>ZONE INDUSTRIELLE LYON NORD</t>
  </si>
  <si>
    <t>425 RUE AMPERE</t>
  </si>
  <si>
    <t>69730</t>
  </si>
  <si>
    <t>GENAY</t>
  </si>
  <si>
    <t>382468064</t>
  </si>
  <si>
    <t>38246806400029</t>
  </si>
  <si>
    <t>ALLAIN M TRANSP LOCATION CONTAINERS T</t>
  </si>
  <si>
    <t>1055 CHEMIN DE LA RAVISATE</t>
  </si>
  <si>
    <t>26740</t>
  </si>
  <si>
    <t>MONTBOUCHER SUR JABRON</t>
  </si>
  <si>
    <t>382810745</t>
  </si>
  <si>
    <t>38281074500010</t>
  </si>
  <si>
    <t>SARL LES MELEZES</t>
  </si>
  <si>
    <t>LES CHARGES D EN BAS</t>
  </si>
  <si>
    <t>74470</t>
  </si>
  <si>
    <t>VAILLY</t>
  </si>
  <si>
    <t>382953610</t>
  </si>
  <si>
    <t>38295361000039</t>
  </si>
  <si>
    <t>CONSTRUCTIONS MODULAIRES SERVICES SA</t>
  </si>
  <si>
    <t>1957 ROUTE DES PALUDS DE NOVES</t>
  </si>
  <si>
    <t>13550</t>
  </si>
  <si>
    <t>NOVES</t>
  </si>
  <si>
    <t>383025392</t>
  </si>
  <si>
    <t>38302539200036</t>
  </si>
  <si>
    <t>TIMTRADE</t>
  </si>
  <si>
    <t>17 RUE DAVAL</t>
  </si>
  <si>
    <t>38313365900037</t>
  </si>
  <si>
    <t>1446 ROUTE DE CAZERES</t>
  </si>
  <si>
    <t>383176401</t>
  </si>
  <si>
    <t>38317640100065</t>
  </si>
  <si>
    <t>DOMUS DISTRIBUTIONS</t>
  </si>
  <si>
    <t>ZONE INDUSTRIELLE PAHIN</t>
  </si>
  <si>
    <t>6 BOULEVARD MARCEL PAUL</t>
  </si>
  <si>
    <t>31170</t>
  </si>
  <si>
    <t>TOURNEFEUILLE</t>
  </si>
  <si>
    <t>38320069800033</t>
  </si>
  <si>
    <t>20 RUE FRESNEL</t>
  </si>
  <si>
    <t>38329326300026</t>
  </si>
  <si>
    <t>11 AVENUE CONDORCET</t>
  </si>
  <si>
    <t>383403763</t>
  </si>
  <si>
    <t>38340376300014</t>
  </si>
  <si>
    <t>NOUVOBOIS MATERIAUX</t>
  </si>
  <si>
    <t>43 RUE CASIMIR DELAVIGNE</t>
  </si>
  <si>
    <t>62100</t>
  </si>
  <si>
    <t>CALAIS</t>
  </si>
  <si>
    <t>383409869</t>
  </si>
  <si>
    <t>38340986900013</t>
  </si>
  <si>
    <t>CHRISTIAN AUGRY</t>
  </si>
  <si>
    <t>25 ROUTE DE COGNAC</t>
  </si>
  <si>
    <t>17510</t>
  </si>
  <si>
    <t>VILLIERS COUTURE</t>
  </si>
  <si>
    <t>383450210</t>
  </si>
  <si>
    <t>38345021000018</t>
  </si>
  <si>
    <t>BORGO MATERIAUX</t>
  </si>
  <si>
    <t>AVENUE DE BORGO</t>
  </si>
  <si>
    <t>VALROSE</t>
  </si>
  <si>
    <t>20290</t>
  </si>
  <si>
    <t>BORGO</t>
  </si>
  <si>
    <t>383577632</t>
  </si>
  <si>
    <t>38357763200011</t>
  </si>
  <si>
    <t>STE DES AGREGATS DE PROVENCE</t>
  </si>
  <si>
    <t>REGALETTE</t>
  </si>
  <si>
    <t>ROUTE DE BARJOLS</t>
  </si>
  <si>
    <t>ST MAXIMIN LA STE BAUME</t>
  </si>
  <si>
    <t>38370639700049</t>
  </si>
  <si>
    <t>3 RUE DENIS PAPIN</t>
  </si>
  <si>
    <t>CS 10238</t>
  </si>
  <si>
    <t>37302</t>
  </si>
  <si>
    <t>JOUE LES TOURS CEDEX</t>
  </si>
  <si>
    <t>ROUTE D OBJAT</t>
  </si>
  <si>
    <t>809463565</t>
  </si>
  <si>
    <t>80946356500014</t>
  </si>
  <si>
    <t>GRAD TRAVAUX</t>
  </si>
  <si>
    <t>11 RUE DE L ARTISANAT</t>
  </si>
  <si>
    <t>13320</t>
  </si>
  <si>
    <t>BOUC BEL AIR</t>
  </si>
  <si>
    <t>383730280</t>
  </si>
  <si>
    <t>38373028000021</t>
  </si>
  <si>
    <t>LUMIN'AL</t>
  </si>
  <si>
    <t>29470</t>
  </si>
  <si>
    <t>LOPERHET</t>
  </si>
  <si>
    <t>383742616</t>
  </si>
  <si>
    <t>38374261600030</t>
  </si>
  <si>
    <t>MATECO SARL</t>
  </si>
  <si>
    <t>85 RUE DES BIGANONS</t>
  </si>
  <si>
    <t>STE EULALIE EN BORN</t>
  </si>
  <si>
    <t>38374300200032</t>
  </si>
  <si>
    <t>ZONE INDUSTRIELLE ST LEGER</t>
  </si>
  <si>
    <t>ZI SAINT CHRISTOPHE</t>
  </si>
  <si>
    <t>ST LEGER SOUS BRIENNE</t>
  </si>
  <si>
    <t>38380787200023</t>
  </si>
  <si>
    <t>ZA PEPINIERE</t>
  </si>
  <si>
    <t>1 RUE D ESPAGNE</t>
  </si>
  <si>
    <t>53400</t>
  </si>
  <si>
    <t>CRAON</t>
  </si>
  <si>
    <t>38395026800029</t>
  </si>
  <si>
    <t>ZA RUE VOLTAIRE</t>
  </si>
  <si>
    <t>383998697</t>
  </si>
  <si>
    <t>38399869700015</t>
  </si>
  <si>
    <t>MATERIAUX DE MAINTENON</t>
  </si>
  <si>
    <t>ZONE INDUSTRIELLE DE MAINGOURNOIS</t>
  </si>
  <si>
    <t>15 ROUTE DE SAINT MAMERT</t>
  </si>
  <si>
    <t>28130</t>
  </si>
  <si>
    <t>MAINTENON</t>
  </si>
  <si>
    <t>384035762</t>
  </si>
  <si>
    <t>38403576200010</t>
  </si>
  <si>
    <t>DE KONINCK MATERIAUX</t>
  </si>
  <si>
    <t>MALASSISE</t>
  </si>
  <si>
    <t>1 RUE DU GENERAL DESPEAUX</t>
  </si>
  <si>
    <t>60390</t>
  </si>
  <si>
    <t>LA NEUVILLE GARNIER</t>
  </si>
  <si>
    <t>384118782</t>
  </si>
  <si>
    <t>38411878200018</t>
  </si>
  <si>
    <t>BAGNERES BOIS</t>
  </si>
  <si>
    <t>PIERROTON SUD</t>
  </si>
  <si>
    <t>10 AVENUE PASCAL BAGNERES</t>
  </si>
  <si>
    <t>33610</t>
  </si>
  <si>
    <t>CESTAS</t>
  </si>
  <si>
    <t>384163119</t>
  </si>
  <si>
    <t>38416311900017</t>
  </si>
  <si>
    <t>FASSENET MATERIAUX</t>
  </si>
  <si>
    <t>ROUTE DE CHENEVREY</t>
  </si>
  <si>
    <t>70150</t>
  </si>
  <si>
    <t>MARNAY</t>
  </si>
  <si>
    <t>384176434</t>
  </si>
  <si>
    <t>38417643400015</t>
  </si>
  <si>
    <t>HOURCAUX SARL</t>
  </si>
  <si>
    <t>CASSY</t>
  </si>
  <si>
    <t>37 ROUTE DE BORDEAUX</t>
  </si>
  <si>
    <t>33138</t>
  </si>
  <si>
    <t>LANTON</t>
  </si>
  <si>
    <t>384270591</t>
  </si>
  <si>
    <t>38427059100017</t>
  </si>
  <si>
    <t>SOCIETE MATEL</t>
  </si>
  <si>
    <t>RESIDENCE LE CHATEAU ROUGE</t>
  </si>
  <si>
    <t>276 AVENUE DE LA MARNE</t>
  </si>
  <si>
    <t>384291191</t>
  </si>
  <si>
    <t>38429119100011</t>
  </si>
  <si>
    <t>VILLENEUVE MATERIAUX</t>
  </si>
  <si>
    <t>30 RUE DE PARIS</t>
  </si>
  <si>
    <t>77174</t>
  </si>
  <si>
    <t>VILLENEUVE LE COMTE</t>
  </si>
  <si>
    <t>384337267</t>
  </si>
  <si>
    <t>38433726700015</t>
  </si>
  <si>
    <t>ETS KAYSER JEAN ET FI</t>
  </si>
  <si>
    <t>5 RUE DE LA LARGUE</t>
  </si>
  <si>
    <t>ST ULRICH</t>
  </si>
  <si>
    <t>384441788</t>
  </si>
  <si>
    <t>38444178800013</t>
  </si>
  <si>
    <t>LIMABAT</t>
  </si>
  <si>
    <t>11 RUE DE COLMAR</t>
  </si>
  <si>
    <t>384710224</t>
  </si>
  <si>
    <t>38471022400013</t>
  </si>
  <si>
    <t>CHRETIEN TINCQUES</t>
  </si>
  <si>
    <t>384740064</t>
  </si>
  <si>
    <t>38474006400033</t>
  </si>
  <si>
    <t>WOLF CONNEXION</t>
  </si>
  <si>
    <t>15 RUE DES CARRIERES</t>
  </si>
  <si>
    <t>384804415</t>
  </si>
  <si>
    <t>38480441500014</t>
  </si>
  <si>
    <t>MULTIMAT SARL</t>
  </si>
  <si>
    <t>1457 RUE VILLAINE</t>
  </si>
  <si>
    <t>76850</t>
  </si>
  <si>
    <t>BOSC LE HARD</t>
  </si>
  <si>
    <t>384814307</t>
  </si>
  <si>
    <t>38481430700011</t>
  </si>
  <si>
    <t>CHRETIEN ISQUES</t>
  </si>
  <si>
    <t>ISQUES</t>
  </si>
  <si>
    <t>384860425</t>
  </si>
  <si>
    <t>38486042500063</t>
  </si>
  <si>
    <t>SONIREX PRIMO HABITAT</t>
  </si>
  <si>
    <t>ZONE INDUSTRIELLE ALBASUD</t>
  </si>
  <si>
    <t>IMPASSE DE VALLADOLID</t>
  </si>
  <si>
    <t>38489575100012</t>
  </si>
  <si>
    <t>38501535900040</t>
  </si>
  <si>
    <t>19 RUE JOAQUIN PEREZ</t>
  </si>
  <si>
    <t>RIOM</t>
  </si>
  <si>
    <t>385111687</t>
  </si>
  <si>
    <t>38511168700013</t>
  </si>
  <si>
    <t>BO MATERIAUX</t>
  </si>
  <si>
    <t>LE PIGEON BLANC</t>
  </si>
  <si>
    <t>385251392</t>
  </si>
  <si>
    <t>38525139200010</t>
  </si>
  <si>
    <t>CODIMAT SARL</t>
  </si>
  <si>
    <t>25660</t>
  </si>
  <si>
    <t>SAONE</t>
  </si>
  <si>
    <t>38533305900025</t>
  </si>
  <si>
    <t>385750567</t>
  </si>
  <si>
    <t>38575056700013</t>
  </si>
  <si>
    <t>PEUZIN ET COMPAGNIE</t>
  </si>
  <si>
    <t>LE CHAUSSAIS</t>
  </si>
  <si>
    <t>05700</t>
  </si>
  <si>
    <t>SERRES</t>
  </si>
  <si>
    <t>387120025</t>
  </si>
  <si>
    <t>38712002500011</t>
  </si>
  <si>
    <t>CAYREYRE</t>
  </si>
  <si>
    <t>60 AVENUE CENTRALE</t>
  </si>
  <si>
    <t>07380</t>
  </si>
  <si>
    <t>LALEVADE D ARDECHE</t>
  </si>
  <si>
    <t>38763549300027</t>
  </si>
  <si>
    <t>LA PLAINE DES CAZES</t>
  </si>
  <si>
    <t>38789398500011</t>
  </si>
  <si>
    <t>18 CITE DE LA RUCHE</t>
  </si>
  <si>
    <t>388008427</t>
  </si>
  <si>
    <t>38800842700030</t>
  </si>
  <si>
    <t>CIMENT DU LITTORAL CIMALIT</t>
  </si>
  <si>
    <t>ZONE PORTUAIRE HANGAR 42</t>
  </si>
  <si>
    <t>388077711</t>
  </si>
  <si>
    <t>38807771100017</t>
  </si>
  <si>
    <t>MAT CO24</t>
  </si>
  <si>
    <t>24490</t>
  </si>
  <si>
    <t>LA ROCHE CHALAIS</t>
  </si>
  <si>
    <t>38829115500041</t>
  </si>
  <si>
    <t>241 BOULEVARD MARECHAL LECLERC</t>
  </si>
  <si>
    <t>388294456</t>
  </si>
  <si>
    <t>38829445600024</t>
  </si>
  <si>
    <t>BOIS DE FRANCE</t>
  </si>
  <si>
    <t>ROUTE DE MARTIGNARGUES</t>
  </si>
  <si>
    <t>30360</t>
  </si>
  <si>
    <t>MARTIGNARGUES</t>
  </si>
  <si>
    <t>388353278</t>
  </si>
  <si>
    <t>38835327800012</t>
  </si>
  <si>
    <t>APPRIN MATERIAUX</t>
  </si>
  <si>
    <t>ZONE INDUSTRIELLE LES GLAIRES</t>
  </si>
  <si>
    <t>85 RUE DE L ARC</t>
  </si>
  <si>
    <t>PONTAMAFREY MONTPASCAL</t>
  </si>
  <si>
    <t>413090911</t>
  </si>
  <si>
    <t>41309091100012</t>
  </si>
  <si>
    <t>GROUPE TECHNIQUE ARMATURE SARL</t>
  </si>
  <si>
    <t>35 RUE DU COLLEGE</t>
  </si>
  <si>
    <t>38907205900014</t>
  </si>
  <si>
    <t>28 RUE DES BRASSERIES</t>
  </si>
  <si>
    <t>389281387</t>
  </si>
  <si>
    <t>38928138700024</t>
  </si>
  <si>
    <t>THD SAS TOP HABITAT DESIGN</t>
  </si>
  <si>
    <t>PARC D ACTIVITES DE LA TOURELLE 2</t>
  </si>
  <si>
    <t>5 RUE DES FRERES MONTGOLFIER</t>
  </si>
  <si>
    <t>NOYAL</t>
  </si>
  <si>
    <t>38935604900020</t>
  </si>
  <si>
    <t>6 RUE CHARLES GERMAIN</t>
  </si>
  <si>
    <t>38940199300024</t>
  </si>
  <si>
    <t>14 RUE DE STEINBACH</t>
  </si>
  <si>
    <t>38951415900018</t>
  </si>
  <si>
    <t>389533399</t>
  </si>
  <si>
    <t>38953339900017</t>
  </si>
  <si>
    <t>ZONE INDUSTRIELLE DU CAPITOU</t>
  </si>
  <si>
    <t>1968 AVENUE JEAN LACHENAUD</t>
  </si>
  <si>
    <t>389731860</t>
  </si>
  <si>
    <t>38973186000018</t>
  </si>
  <si>
    <t>VALADE ET FILS</t>
  </si>
  <si>
    <t>55 RUE DU GENERAL LAMY</t>
  </si>
  <si>
    <t>38976669200021</t>
  </si>
  <si>
    <t>38995575800039</t>
  </si>
  <si>
    <t>ROUTE DE ROMORANTIN</t>
  </si>
  <si>
    <t>VILLEFRANCHE SUR CHER</t>
  </si>
  <si>
    <t>390225373</t>
  </si>
  <si>
    <t>39022537300021</t>
  </si>
  <si>
    <t>SOVAPRO</t>
  </si>
  <si>
    <t>1 RUE ARISTOTE</t>
  </si>
  <si>
    <t>DANNEMARIE SUR CRETE</t>
  </si>
  <si>
    <t>390341717</t>
  </si>
  <si>
    <t>39034171700028</t>
  </si>
  <si>
    <t>DELTABOIS SARL</t>
  </si>
  <si>
    <t>ZA DU CRAMAT</t>
  </si>
  <si>
    <t>4 RUE D AQUITAINE</t>
  </si>
  <si>
    <t>39039805500157</t>
  </si>
  <si>
    <t>45015</t>
  </si>
  <si>
    <t>ORLEANS CEDEX 1</t>
  </si>
  <si>
    <t>390425965</t>
  </si>
  <si>
    <t>39042596500014</t>
  </si>
  <si>
    <t>BOIS DU MONDE SARL</t>
  </si>
  <si>
    <t>14 ROUTE DE PORT NEUF</t>
  </si>
  <si>
    <t>CAMBLANES ET MEYNAC</t>
  </si>
  <si>
    <t>39062439300133</t>
  </si>
  <si>
    <t>POINT VERT CARRELAGE</t>
  </si>
  <si>
    <t>34 AVENUE JEAN MERMOZ</t>
  </si>
  <si>
    <t>390653442</t>
  </si>
  <si>
    <t>39065344200017</t>
  </si>
  <si>
    <t>BALLOT PERE ET FILS SARL</t>
  </si>
  <si>
    <t>42 RUE BASSE</t>
  </si>
  <si>
    <t>APREMONT</t>
  </si>
  <si>
    <t>390859932</t>
  </si>
  <si>
    <t>39085993200019</t>
  </si>
  <si>
    <t>OLIVIER SARL</t>
  </si>
  <si>
    <t>919 ROUTE D ANGRESSE</t>
  </si>
  <si>
    <t>39087674600053</t>
  </si>
  <si>
    <t>390921674</t>
  </si>
  <si>
    <t>39092167400011</t>
  </si>
  <si>
    <t>HERCULE SA</t>
  </si>
  <si>
    <t>LE PARTENAIRE CONSTRUCTIF</t>
  </si>
  <si>
    <t>ROUTE DE LA CHARITE</t>
  </si>
  <si>
    <t>18390</t>
  </si>
  <si>
    <t>ST GERMAIN DU PUY</t>
  </si>
  <si>
    <t>390959138</t>
  </si>
  <si>
    <t>39095913800012</t>
  </si>
  <si>
    <t>JCD MATERIAUX EURL</t>
  </si>
  <si>
    <t>ZONE ARTISANALE DE LABARRE</t>
  </si>
  <si>
    <t>47600</t>
  </si>
  <si>
    <t>NERAC</t>
  </si>
  <si>
    <t>391126851</t>
  </si>
  <si>
    <t>39112685100016</t>
  </si>
  <si>
    <t>ALS</t>
  </si>
  <si>
    <t>646 AVENUE D ANTERNE</t>
  </si>
  <si>
    <t>39115719500010</t>
  </si>
  <si>
    <t>ZONE INDUSTRIELLE DE LA GUERCHE</t>
  </si>
  <si>
    <t>CHEMIN DES POTENCES</t>
  </si>
  <si>
    <t>44250</t>
  </si>
  <si>
    <t>ST BREVIN LES PINS</t>
  </si>
  <si>
    <t>391162351</t>
  </si>
  <si>
    <t>39116235100020</t>
  </si>
  <si>
    <t>HARPAGE</t>
  </si>
  <si>
    <t>134 RUE DE LA VALLEE</t>
  </si>
  <si>
    <t>59510</t>
  </si>
  <si>
    <t>HEM</t>
  </si>
  <si>
    <t>39167497500035</t>
  </si>
  <si>
    <t>39171391400029</t>
  </si>
  <si>
    <t>BP 50097</t>
  </si>
  <si>
    <t>39182125300021</t>
  </si>
  <si>
    <t>ZONE INDUSTRIELLE LE PARC</t>
  </si>
  <si>
    <t>20 RUE BICENTENAIRE LA REVOLUTION</t>
  </si>
  <si>
    <t>39182888600021</t>
  </si>
  <si>
    <t>39184577300012</t>
  </si>
  <si>
    <t>ZONE DACTIVITES</t>
  </si>
  <si>
    <t>39185578000097</t>
  </si>
  <si>
    <t>391868635</t>
  </si>
  <si>
    <t>39186863500015</t>
  </si>
  <si>
    <t>CABIA SN</t>
  </si>
  <si>
    <t>ROUTE DE SURGY</t>
  </si>
  <si>
    <t>58502</t>
  </si>
  <si>
    <t>CLAMECY CEDEX</t>
  </si>
  <si>
    <t>392061016</t>
  </si>
  <si>
    <t>39206101600052</t>
  </si>
  <si>
    <t>ACIERS DE PARIS</t>
  </si>
  <si>
    <t>23 ROUTE DE VIGNELY</t>
  </si>
  <si>
    <t>77450</t>
  </si>
  <si>
    <t>ISLES LES VILLENOY</t>
  </si>
  <si>
    <t>39207542000027</t>
  </si>
  <si>
    <t>ZA BOUYSSOUNET</t>
  </si>
  <si>
    <t>BOUYSSOUNET</t>
  </si>
  <si>
    <t>392088019</t>
  </si>
  <si>
    <t>39208801900022</t>
  </si>
  <si>
    <t>MATERIAUX ETAMPOIS</t>
  </si>
  <si>
    <t>19 B ZONE INDUSTRIELLE LES ROCHETTES</t>
  </si>
  <si>
    <t>MORIGNY CHAMPIGNY</t>
  </si>
  <si>
    <t>392103552</t>
  </si>
  <si>
    <t>39210355200015</t>
  </si>
  <si>
    <t>VALETTE MATERIAUX SARL</t>
  </si>
  <si>
    <t>ZONE DACTIVITE DU STADE</t>
  </si>
  <si>
    <t>AVENUE DE CARCASSONNE</t>
  </si>
  <si>
    <t>39216726800029</t>
  </si>
  <si>
    <t>64110</t>
  </si>
  <si>
    <t>LAROIN</t>
  </si>
  <si>
    <t>COMAPLAST SN</t>
  </si>
  <si>
    <t>392300968</t>
  </si>
  <si>
    <t>39230096800014</t>
  </si>
  <si>
    <t>COMAPLAST SN SA</t>
  </si>
  <si>
    <t>HERVE MAYET</t>
  </si>
  <si>
    <t>BP 308</t>
  </si>
  <si>
    <t>45303</t>
  </si>
  <si>
    <t>PITHIVIERS CEDEX</t>
  </si>
  <si>
    <t>33510</t>
  </si>
  <si>
    <t>ANDERNOS LES BAINS</t>
  </si>
  <si>
    <t>392311312</t>
  </si>
  <si>
    <t>39231131200020</t>
  </si>
  <si>
    <t>LANGUEDOC MENUISERIE</t>
  </si>
  <si>
    <t>ESPACE BOCAUD</t>
  </si>
  <si>
    <t>34830</t>
  </si>
  <si>
    <t>JACOU</t>
  </si>
  <si>
    <t>39257038800026</t>
  </si>
  <si>
    <t>185 BOULEVARD DE GRAVILLE</t>
  </si>
  <si>
    <t>392585048</t>
  </si>
  <si>
    <t>39258504800011</t>
  </si>
  <si>
    <t>FERMETURES DE LA LOIRE</t>
  </si>
  <si>
    <t>ZAC DE LA FORET</t>
  </si>
  <si>
    <t>392738365</t>
  </si>
  <si>
    <t>39273836500015</t>
  </si>
  <si>
    <t>PROUILLAC ET FILS SARL</t>
  </si>
  <si>
    <t>LIEU DIT BENIES</t>
  </si>
  <si>
    <t>24590</t>
  </si>
  <si>
    <t>SALIGNAC EYVIGUES</t>
  </si>
  <si>
    <t>392786752</t>
  </si>
  <si>
    <t>39278675200023</t>
  </si>
  <si>
    <t>CARRELAGES DUBOEUF</t>
  </si>
  <si>
    <t>26 RUE DU 8 MAI</t>
  </si>
  <si>
    <t>42580</t>
  </si>
  <si>
    <t>L ETRAT</t>
  </si>
  <si>
    <t>424060093</t>
  </si>
  <si>
    <t>42406009300012</t>
  </si>
  <si>
    <t>H.P MATERIELS SARL</t>
  </si>
  <si>
    <t>21 RUE PRINCIPALE</t>
  </si>
  <si>
    <t>67530</t>
  </si>
  <si>
    <t>OTTROTT</t>
  </si>
  <si>
    <t>39295482200012</t>
  </si>
  <si>
    <t>72 AVENUE EISENHOWER</t>
  </si>
  <si>
    <t>393048624</t>
  </si>
  <si>
    <t>39304862400026</t>
  </si>
  <si>
    <t>SELECTION MEDITERRANNEE</t>
  </si>
  <si>
    <t>AVENUE DE VALENSOLE</t>
  </si>
  <si>
    <t>COGOLIN</t>
  </si>
  <si>
    <t>39324045200036</t>
  </si>
  <si>
    <t>FREYCINET 6</t>
  </si>
  <si>
    <t>2371 RTE DU MOLE 2</t>
  </si>
  <si>
    <t>393367719</t>
  </si>
  <si>
    <t>39336771900019</t>
  </si>
  <si>
    <t>BIGMAT LEZAN BRICOLAGE MATERIAUX SARL</t>
  </si>
  <si>
    <t>30350</t>
  </si>
  <si>
    <t>LEZAN</t>
  </si>
  <si>
    <t>39337794000019</t>
  </si>
  <si>
    <t>105 BOULEVARD HENRI BARBUSSE</t>
  </si>
  <si>
    <t>78806</t>
  </si>
  <si>
    <t>HOUILLES CEDEX</t>
  </si>
  <si>
    <t>393389846</t>
  </si>
  <si>
    <t>39338984600014</t>
  </si>
  <si>
    <t>SOCIETE DECHERF MATERIAUX</t>
  </si>
  <si>
    <t>147 RUE DE LILLE</t>
  </si>
  <si>
    <t>39340143500010</t>
  </si>
  <si>
    <t>28 RUE LOUIS ULBACH</t>
  </si>
  <si>
    <t>393421797</t>
  </si>
  <si>
    <t>39342179700027</t>
  </si>
  <si>
    <t>ANET MATERIAUX SA</t>
  </si>
  <si>
    <t>ZONE DACTIVITE LE DEBUCHER</t>
  </si>
  <si>
    <t>RUE DES OLIVIERS</t>
  </si>
  <si>
    <t>28260</t>
  </si>
  <si>
    <t>ANET</t>
  </si>
  <si>
    <t>39343600100019</t>
  </si>
  <si>
    <t>ZI DE LA ROUILLAIS</t>
  </si>
  <si>
    <t>BP 47</t>
  </si>
  <si>
    <t>39351409600022</t>
  </si>
  <si>
    <t>59358</t>
  </si>
  <si>
    <t>393641238</t>
  </si>
  <si>
    <t>39364123800018</t>
  </si>
  <si>
    <t>GEDIMAT TRICHET PHILIPPE SA</t>
  </si>
  <si>
    <t>ROUTE DE CHARLEVILLE</t>
  </si>
  <si>
    <t>241 AVENUE DES CHAMPS ELYSEES</t>
  </si>
  <si>
    <t>39372518900038</t>
  </si>
  <si>
    <t>62 RUE DE BREST</t>
  </si>
  <si>
    <t>39375375100063</t>
  </si>
  <si>
    <t>ZA DU MONT SAINT PIERRE</t>
  </si>
  <si>
    <t>2 RUE LOUIS BREGUET</t>
  </si>
  <si>
    <t>393754601</t>
  </si>
  <si>
    <t>39375460100028</t>
  </si>
  <si>
    <t>HDM FRANCE</t>
  </si>
  <si>
    <t>1 RUE DE LA NAU DES VIGNES</t>
  </si>
  <si>
    <t>51520</t>
  </si>
  <si>
    <t>LA VEUVE</t>
  </si>
  <si>
    <t>393876255</t>
  </si>
  <si>
    <t>39387625500018</t>
  </si>
  <si>
    <t>LAVAUD PIQUETS SARL</t>
  </si>
  <si>
    <t>D 936</t>
  </si>
  <si>
    <t>85 ROUTE DES GOULARDS</t>
  </si>
  <si>
    <t>ST AVIT ST NAZAIRE</t>
  </si>
  <si>
    <t>393914718</t>
  </si>
  <si>
    <t>39391471800019</t>
  </si>
  <si>
    <t>BONNET SAS</t>
  </si>
  <si>
    <t>LES MOLHENS</t>
  </si>
  <si>
    <t>26750</t>
  </si>
  <si>
    <t>CHATILLON ST JEAN</t>
  </si>
  <si>
    <t>39392494900026</t>
  </si>
  <si>
    <t>A LA FORGE PRINCIPALE A</t>
  </si>
  <si>
    <t>12 RUE PRINCIPALE</t>
  </si>
  <si>
    <t>68920</t>
  </si>
  <si>
    <t>WINTZENHEIM</t>
  </si>
  <si>
    <t>39396232900032</t>
  </si>
  <si>
    <t>LE BAS DE LA CHAUX</t>
  </si>
  <si>
    <t>393992003</t>
  </si>
  <si>
    <t>39399200300011</t>
  </si>
  <si>
    <t>ZAC ACTI SUD</t>
  </si>
  <si>
    <t>ALLEE DU DOCTEUR LEPINE</t>
  </si>
  <si>
    <t>394227730</t>
  </si>
  <si>
    <t>39422773000071</t>
  </si>
  <si>
    <t>AGRU ENVIRONNEMENT</t>
  </si>
  <si>
    <t>BATIMENT B</t>
  </si>
  <si>
    <t>304 AVENUE JEAN JAURES</t>
  </si>
  <si>
    <t>69007</t>
  </si>
  <si>
    <t>394323398</t>
  </si>
  <si>
    <t>39432339800021</t>
  </si>
  <si>
    <t>FALGUIER SAS</t>
  </si>
  <si>
    <t>RUE DES BATISSEURS</t>
  </si>
  <si>
    <t>91560</t>
  </si>
  <si>
    <t>CROSNE</t>
  </si>
  <si>
    <t>394628671</t>
  </si>
  <si>
    <t>39462867100015</t>
  </si>
  <si>
    <t>CAUVY ET FILS SAS</t>
  </si>
  <si>
    <t>AVENUE TASTAVIN LLOPIS</t>
  </si>
  <si>
    <t>394733190</t>
  </si>
  <si>
    <t>39473319000026</t>
  </si>
  <si>
    <t>EUROCARO SARL</t>
  </si>
  <si>
    <t>271 AVENUE JEAN MONET QUARTIER LE REPO</t>
  </si>
  <si>
    <t>39475320600017</t>
  </si>
  <si>
    <t>DECOPARC</t>
  </si>
  <si>
    <t>2 RUE EDISON</t>
  </si>
  <si>
    <t>MONTGERMONT</t>
  </si>
  <si>
    <t>39490919600021</t>
  </si>
  <si>
    <t>39496689900038</t>
  </si>
  <si>
    <t>120 ROUTE DE MONTEZE</t>
  </si>
  <si>
    <t>39499770400025</t>
  </si>
  <si>
    <t>6 RUE COLOMIES</t>
  </si>
  <si>
    <t>395008105</t>
  </si>
  <si>
    <t>39500810500011</t>
  </si>
  <si>
    <t>CASH CARRELAGE</t>
  </si>
  <si>
    <t>110 RUE ANDRE CITROEN</t>
  </si>
  <si>
    <t>395081185</t>
  </si>
  <si>
    <t>39508118500021</t>
  </si>
  <si>
    <t>SI 2 FE 3</t>
  </si>
  <si>
    <t>37 IMPASSE DE LA PIERRE BLEUE</t>
  </si>
  <si>
    <t>39510952300013</t>
  </si>
  <si>
    <t>ROUTE NATIONALE 97</t>
  </si>
  <si>
    <t>MIGRANON</t>
  </si>
  <si>
    <t>83790</t>
  </si>
  <si>
    <t>PIGNANS</t>
  </si>
  <si>
    <t>395180532</t>
  </si>
  <si>
    <t>39518053200016</t>
  </si>
  <si>
    <t>JALLET STYLE ET BOIS SARL</t>
  </si>
  <si>
    <t>11 RUE FAIDHERBE</t>
  </si>
  <si>
    <t>395258270</t>
  </si>
  <si>
    <t>39525827000028</t>
  </si>
  <si>
    <t>MAINE PLASTIQUES SARL</t>
  </si>
  <si>
    <t>ZONE INDUSTRIELLE TIVOLI</t>
  </si>
  <si>
    <t>BOULEVARD DES TOURELLES</t>
  </si>
  <si>
    <t>72800</t>
  </si>
  <si>
    <t>LE LUDE</t>
  </si>
  <si>
    <t>395343627</t>
  </si>
  <si>
    <t>39534362700018</t>
  </si>
  <si>
    <t>LANCERY SAFIRE</t>
  </si>
  <si>
    <t>ZONE INDUSTRIELLE DE LA LITTE</t>
  </si>
  <si>
    <t>20 CHEMIN DE LA LITTE</t>
  </si>
  <si>
    <t>VILLENEUVE LA GARENNE</t>
  </si>
  <si>
    <t>395345929</t>
  </si>
  <si>
    <t>39534592900024</t>
  </si>
  <si>
    <t>NATURA BOIS</t>
  </si>
  <si>
    <t>ZAI LES PINS</t>
  </si>
  <si>
    <t>1 RUE DU LAURIER</t>
  </si>
  <si>
    <t>395359870</t>
  </si>
  <si>
    <t>39535987000015</t>
  </si>
  <si>
    <t>SERPLASTE DIFFUSION</t>
  </si>
  <si>
    <t>142 RUE DU PRESIDENT POINCARE</t>
  </si>
  <si>
    <t>57340</t>
  </si>
  <si>
    <t>MORHANGE</t>
  </si>
  <si>
    <t>39722019500010</t>
  </si>
  <si>
    <t>34 AVENUE D AUCH</t>
  </si>
  <si>
    <t>32260</t>
  </si>
  <si>
    <t>SEISSAN</t>
  </si>
  <si>
    <t>39746251600022</t>
  </si>
  <si>
    <t>50 IMPASSE DE LA BALME</t>
  </si>
  <si>
    <t>69805</t>
  </si>
  <si>
    <t>ST PRIEST CEDEX</t>
  </si>
  <si>
    <t>39748300900023</t>
  </si>
  <si>
    <t>39752227700052</t>
  </si>
  <si>
    <t>11 AVENUE DE LAPONIE</t>
  </si>
  <si>
    <t>397662883</t>
  </si>
  <si>
    <t>39766288300016</t>
  </si>
  <si>
    <t>ALPES CARRELAGES SARL</t>
  </si>
  <si>
    <t>LIEU DIT LES PONCHES</t>
  </si>
  <si>
    <t>397714338</t>
  </si>
  <si>
    <t>39771433800019</t>
  </si>
  <si>
    <t>SOUILHAT FILS</t>
  </si>
  <si>
    <t>LE BOURG</t>
  </si>
  <si>
    <t>1 ROUTE DE SAINT PARDOUX</t>
  </si>
  <si>
    <t>63440</t>
  </si>
  <si>
    <t>CHAMPS</t>
  </si>
  <si>
    <t>397834474</t>
  </si>
  <si>
    <t>39783447400017</t>
  </si>
  <si>
    <t>CLOMEN SARL</t>
  </si>
  <si>
    <t>ZA PUYGOUZON</t>
  </si>
  <si>
    <t>RUE FRANCOIS THERMES</t>
  </si>
  <si>
    <t>39784081000105</t>
  </si>
  <si>
    <t>1320 CHEMIN RURAL 137</t>
  </si>
  <si>
    <t>39789292800029</t>
  </si>
  <si>
    <t>397906215</t>
  </si>
  <si>
    <t>39790621500017</t>
  </si>
  <si>
    <t>GRAVELEAU MATERIAUX</t>
  </si>
  <si>
    <t>11 RUE DU MOULIN</t>
  </si>
  <si>
    <t>85130</t>
  </si>
  <si>
    <t>LA VERRIE</t>
  </si>
  <si>
    <t>397949801</t>
  </si>
  <si>
    <t>39794980100047</t>
  </si>
  <si>
    <t>MENARD DISTRIBUTION CD</t>
  </si>
  <si>
    <t>BATI M 151 RTE NATIONALE 20</t>
  </si>
  <si>
    <t>151 CHEMIN DU BERGERON</t>
  </si>
  <si>
    <t>39800028100038</t>
  </si>
  <si>
    <t>13 RUE ALPHONSE KARR</t>
  </si>
  <si>
    <t>398193599</t>
  </si>
  <si>
    <t>39819359900014</t>
  </si>
  <si>
    <t>LOEWERT</t>
  </si>
  <si>
    <t>113 RUE ALBERT SCHWEITZER</t>
  </si>
  <si>
    <t>398197632</t>
  </si>
  <si>
    <t>39819763200019</t>
  </si>
  <si>
    <t>MATERIAUX CARRELAGES DU MIDI</t>
  </si>
  <si>
    <t>LOT 23</t>
  </si>
  <si>
    <t>AVENUE DU VERDALAI</t>
  </si>
  <si>
    <t>13790</t>
  </si>
  <si>
    <t>PEYNIER</t>
  </si>
  <si>
    <t>39822156400022</t>
  </si>
  <si>
    <t>ZONE DACTIVITE MON PLAISIR 1</t>
  </si>
  <si>
    <t>39854363700019</t>
  </si>
  <si>
    <t>12 AVENUE PASCAL BAGNERES</t>
  </si>
  <si>
    <t>39860208600025</t>
  </si>
  <si>
    <t>62 AVENUE DE LOURDES</t>
  </si>
  <si>
    <t>65310</t>
  </si>
  <si>
    <t>ODOS</t>
  </si>
  <si>
    <t>398665398</t>
  </si>
  <si>
    <t>39866539800010</t>
  </si>
  <si>
    <t>MALGOUYRES EURL</t>
  </si>
  <si>
    <t>FONMOLE</t>
  </si>
  <si>
    <t>LE PUY DE BAR</t>
  </si>
  <si>
    <t>81190</t>
  </si>
  <si>
    <t>MOULARES</t>
  </si>
  <si>
    <t>398752402</t>
  </si>
  <si>
    <t>39875240200030</t>
  </si>
  <si>
    <t>NAUDON LOIC FABRICE ANGELO</t>
  </si>
  <si>
    <t>LAGE</t>
  </si>
  <si>
    <t>24210</t>
  </si>
  <si>
    <t>THENON</t>
  </si>
  <si>
    <t>39880367600020</t>
  </si>
  <si>
    <t>29 RUE DES SEIGNEULLES</t>
  </si>
  <si>
    <t>39885552800020</t>
  </si>
  <si>
    <t>BANNSTEIN</t>
  </si>
  <si>
    <t>398868851</t>
  </si>
  <si>
    <t>39886885100013</t>
  </si>
  <si>
    <t>CARDONA FRERES SARL</t>
  </si>
  <si>
    <t>LIEU DIT VENIERES</t>
  </si>
  <si>
    <t>ANCIENNE NATIONALE 6</t>
  </si>
  <si>
    <t>BP 100</t>
  </si>
  <si>
    <t>BOYER</t>
  </si>
  <si>
    <t>399337914</t>
  </si>
  <si>
    <t>39933791400028</t>
  </si>
  <si>
    <t>LIMOURS MATERIAUX</t>
  </si>
  <si>
    <t>ZA LIMOURS PECQUEUSE</t>
  </si>
  <si>
    <t>22 RUE DU 8 MAI 1945</t>
  </si>
  <si>
    <t>PECQUEUSE</t>
  </si>
  <si>
    <t>399355817</t>
  </si>
  <si>
    <t>39935581700012</t>
  </si>
  <si>
    <t>MORTIER MATERIAUX</t>
  </si>
  <si>
    <t>LES GRANDES FERRIERES</t>
  </si>
  <si>
    <t>35620</t>
  </si>
  <si>
    <t>TEILLAY</t>
  </si>
  <si>
    <t>39947931000043</t>
  </si>
  <si>
    <t>6 AVENUE GUSTAVE FERRIE</t>
  </si>
  <si>
    <t>399488733</t>
  </si>
  <si>
    <t>39948873300011</t>
  </si>
  <si>
    <t>PAUL LEROUX SAS</t>
  </si>
  <si>
    <t>79 FAUBOURG DE FRANCE</t>
  </si>
  <si>
    <t>59550</t>
  </si>
  <si>
    <t>LANDRECIES</t>
  </si>
  <si>
    <t>399489483</t>
  </si>
  <si>
    <t>39948948300012</t>
  </si>
  <si>
    <t>PONTHIEU MATERIAUX</t>
  </si>
  <si>
    <t>154 RUE DU GENERAL LECLERC</t>
  </si>
  <si>
    <t>80670</t>
  </si>
  <si>
    <t>PERNOIS</t>
  </si>
  <si>
    <t>39964322000037</t>
  </si>
  <si>
    <t>ZONE INDUSTRIELLE RTE DE PARIS</t>
  </si>
  <si>
    <t>39969497500026</t>
  </si>
  <si>
    <t>LIEU DIT LES SEPTS FONTAINES</t>
  </si>
  <si>
    <t>92 CHEMIN DES SOURCES</t>
  </si>
  <si>
    <t>39972988800020</t>
  </si>
  <si>
    <t>3 RUE VERT CASTEL</t>
  </si>
  <si>
    <t>399774827</t>
  </si>
  <si>
    <t>39977482700014</t>
  </si>
  <si>
    <t>ARDEMAT GROUP SARL</t>
  </si>
  <si>
    <t>CABASSE</t>
  </si>
  <si>
    <t>399780477</t>
  </si>
  <si>
    <t>39978047700028</t>
  </si>
  <si>
    <t>MAGASINS DE THIERACHE SARL</t>
  </si>
  <si>
    <t>9 LIEU DIT LA CHAUSSEE</t>
  </si>
  <si>
    <t>02580</t>
  </si>
  <si>
    <t>ETREAUPONT</t>
  </si>
  <si>
    <t>400025482</t>
  </si>
  <si>
    <t>40002548200011</t>
  </si>
  <si>
    <t>MATERIAUX DUBOS</t>
  </si>
  <si>
    <t>44 ROUTE DEPARTEMENTALE 613</t>
  </si>
  <si>
    <t>STE COLOMBE LA COMMANDERIE</t>
  </si>
  <si>
    <t>400289575</t>
  </si>
  <si>
    <t>40028957500013</t>
  </si>
  <si>
    <t>GUY JEAN-CLAUDE</t>
  </si>
  <si>
    <t>LIEU DIT SAINT GERMAIN</t>
  </si>
  <si>
    <t>STE SABINE BORN</t>
  </si>
  <si>
    <t>24440</t>
  </si>
  <si>
    <t>BEAUMONTOIS EN PERIGORD</t>
  </si>
  <si>
    <t>400312534</t>
  </si>
  <si>
    <t>40031253400029</t>
  </si>
  <si>
    <t>ATCA SARL</t>
  </si>
  <si>
    <t>ZONE INDUSTRIELLE DE LA VALLIERE</t>
  </si>
  <si>
    <t>06730</t>
  </si>
  <si>
    <t>ST ANDRE DE LA ROCHE</t>
  </si>
  <si>
    <t>40047863200062</t>
  </si>
  <si>
    <t>ZI LES SABLONS</t>
  </si>
  <si>
    <t>400654059</t>
  </si>
  <si>
    <t>40065405900031</t>
  </si>
  <si>
    <t>LC BOIS</t>
  </si>
  <si>
    <t>ZAE DE PLAISANCE</t>
  </si>
  <si>
    <t>13 AVENUE DE PLAISANCE</t>
  </si>
  <si>
    <t>16300</t>
  </si>
  <si>
    <t>BARBEZIEUX ST HILAIRE</t>
  </si>
  <si>
    <t>400673398</t>
  </si>
  <si>
    <t>40067339800014</t>
  </si>
  <si>
    <t>ABEX SAS</t>
  </si>
  <si>
    <t>HANGAR N 1</t>
  </si>
  <si>
    <t>QUAI NORD</t>
  </si>
  <si>
    <t>401078837</t>
  </si>
  <si>
    <t>40107883700010</t>
  </si>
  <si>
    <t>VIGNON BOIS SA</t>
  </si>
  <si>
    <t>830 CHEMIN DES GRANDES CADALLES</t>
  </si>
  <si>
    <t>401367248</t>
  </si>
  <si>
    <t>40136724800010</t>
  </si>
  <si>
    <t>PIERRES CHEMINEES MENUISERIES</t>
  </si>
  <si>
    <t>48 ROUTE N 117</t>
  </si>
  <si>
    <t>40147546200024</t>
  </si>
  <si>
    <t>ESPACE PINEDE LE JAS NEUF</t>
  </si>
  <si>
    <t>RUE DES VERNEDES</t>
  </si>
  <si>
    <t>40154670000022</t>
  </si>
  <si>
    <t>401586219</t>
  </si>
  <si>
    <t>40158621900016</t>
  </si>
  <si>
    <t>BARTHE ET FILS</t>
  </si>
  <si>
    <t>QUARTIER DES SAGNES</t>
  </si>
  <si>
    <t>ST MAURICE D ARDECHE</t>
  </si>
  <si>
    <t>401631544</t>
  </si>
  <si>
    <t>40163154400012</t>
  </si>
  <si>
    <t>COMATER</t>
  </si>
  <si>
    <t>ZONE INDUSTRIELLE LES PALUDS</t>
  </si>
  <si>
    <t>79 AVENUE DE LA FLEURIDE</t>
  </si>
  <si>
    <t>BP 1412</t>
  </si>
  <si>
    <t>13685</t>
  </si>
  <si>
    <t>401685938</t>
  </si>
  <si>
    <t>40168593800029</t>
  </si>
  <si>
    <t>SIKLA FRANCE</t>
  </si>
  <si>
    <t>8 AVENUE CHRISTIAN DOPPLER</t>
  </si>
  <si>
    <t>SERRIS</t>
  </si>
  <si>
    <t>401688411</t>
  </si>
  <si>
    <t>40168841100016</t>
  </si>
  <si>
    <t>XAVIER BOIS SARL</t>
  </si>
  <si>
    <t>654 RUE DU POLYGONE</t>
  </si>
  <si>
    <t>401773486</t>
  </si>
  <si>
    <t>40177348600014</t>
  </si>
  <si>
    <t>AUDIFREDI SARL</t>
  </si>
  <si>
    <t>44 CHEMIN DE CHATEAU GOMBERT</t>
  </si>
  <si>
    <t>401811666</t>
  </si>
  <si>
    <t>40181166600031</t>
  </si>
  <si>
    <t>AQUITER</t>
  </si>
  <si>
    <t>LIEU DIT LA TUILIERE</t>
  </si>
  <si>
    <t>AVENUE DE LA SAUQUE</t>
  </si>
  <si>
    <t>AYGUEMORTE LES GRAVES</t>
  </si>
  <si>
    <t>401921135</t>
  </si>
  <si>
    <t>40192113500018</t>
  </si>
  <si>
    <t>SODIMACO</t>
  </si>
  <si>
    <t>29 AVENUE DU DOCTEUR BLANCHET</t>
  </si>
  <si>
    <t>40193033400024</t>
  </si>
  <si>
    <t>95 QUAI DU PRESIDENT WILSON</t>
  </si>
  <si>
    <t>40211693300043</t>
  </si>
  <si>
    <t>402171169</t>
  </si>
  <si>
    <t>40217116900012</t>
  </si>
  <si>
    <t>CARBOISSOLD</t>
  </si>
  <si>
    <t>56 CHEMIN DE L INDUSTRIE</t>
  </si>
  <si>
    <t>402389779</t>
  </si>
  <si>
    <t>40238977900016</t>
  </si>
  <si>
    <t>BETONS ET AGREGATS SARL</t>
  </si>
  <si>
    <t>26 AVENUE DE LA SABLIERE</t>
  </si>
  <si>
    <t>ETAMPES</t>
  </si>
  <si>
    <t>402493787</t>
  </si>
  <si>
    <t>40249378700012</t>
  </si>
  <si>
    <t>RULLIER DISTRIB</t>
  </si>
  <si>
    <t>6 RUE DE LA LAITERIE</t>
  </si>
  <si>
    <t>79110</t>
  </si>
  <si>
    <t>CHEF BOUTONNE</t>
  </si>
  <si>
    <t>40261359000015</t>
  </si>
  <si>
    <t>ROUTE DE CONDOM</t>
  </si>
  <si>
    <t>32502</t>
  </si>
  <si>
    <t>FLEURANCE CEDEX</t>
  </si>
  <si>
    <t>402788913</t>
  </si>
  <si>
    <t>40278891300034</t>
  </si>
  <si>
    <t>MAT IN BAT</t>
  </si>
  <si>
    <t>BATIMENT F</t>
  </si>
  <si>
    <t>110 RUE ACHARD</t>
  </si>
  <si>
    <t>40289616100021</t>
  </si>
  <si>
    <t>43 ROUTE DE BEAUCAIRE</t>
  </si>
  <si>
    <t>40310425000333</t>
  </si>
  <si>
    <t>IMMEUBLE LE MAGELAN</t>
  </si>
  <si>
    <t>7 RUE BENJAMIN CONSTANT</t>
  </si>
  <si>
    <t>403220783</t>
  </si>
  <si>
    <t>40322078300043</t>
  </si>
  <si>
    <t>PROFIBOIS SARL</t>
  </si>
  <si>
    <t>ZONE INDUSTRIELLE DE KERGARADEC</t>
  </si>
  <si>
    <t>RUE CHARLES JOURDE</t>
  </si>
  <si>
    <t>40324366000020</t>
  </si>
  <si>
    <t>715 RUE DE LA FARNIERE</t>
  </si>
  <si>
    <t>403275001</t>
  </si>
  <si>
    <t>40327500100010</t>
  </si>
  <si>
    <t>AGISOLE SARL</t>
  </si>
  <si>
    <t>7 RUE RIGOULET</t>
  </si>
  <si>
    <t>40345891200041</t>
  </si>
  <si>
    <t>403482821</t>
  </si>
  <si>
    <t>40348282100010</t>
  </si>
  <si>
    <t>COMALP  SARL</t>
  </si>
  <si>
    <t>PONT LA LAME LE CLOS DU VAS</t>
  </si>
  <si>
    <t>ROUTE NATIONALE 94</t>
  </si>
  <si>
    <t>PUY ST ANDRE</t>
  </si>
  <si>
    <t>40351239500019</t>
  </si>
  <si>
    <t>ZONE INDUSTRIELLE CHANTELOISEAU</t>
  </si>
  <si>
    <t>CS 10184</t>
  </si>
  <si>
    <t>33882</t>
  </si>
  <si>
    <t>VILLENAVE D ORNON CEDEX</t>
  </si>
  <si>
    <t>40351845900033</t>
  </si>
  <si>
    <t>5 RUE SAINTE ANNE DU GUELEN</t>
  </si>
  <si>
    <t>403591399</t>
  </si>
  <si>
    <t>40359139900023</t>
  </si>
  <si>
    <t>GENIES SOCIETE COMMERCIALE</t>
  </si>
  <si>
    <t>47 RUE D AUXERRE</t>
  </si>
  <si>
    <t>89470</t>
  </si>
  <si>
    <t>MONETEAU</t>
  </si>
  <si>
    <t>403607062</t>
  </si>
  <si>
    <t>40360706200011</t>
  </si>
  <si>
    <t>DOCKS DES MATERIAUX DU PERRAY</t>
  </si>
  <si>
    <t>10 RUE DU ROSEAU</t>
  </si>
  <si>
    <t>78610</t>
  </si>
  <si>
    <t>LE PERRAY EN YVELINES</t>
  </si>
  <si>
    <t>403618754</t>
  </si>
  <si>
    <t>40361875400010</t>
  </si>
  <si>
    <t>POUTS LAJUS SARL</t>
  </si>
  <si>
    <t>22 RUE DU BOIS</t>
  </si>
  <si>
    <t>403662893</t>
  </si>
  <si>
    <t>40366289300037</t>
  </si>
  <si>
    <t>DIRECT MATERIAUX SARL</t>
  </si>
  <si>
    <t>QUARTIER DES FYOLS</t>
  </si>
  <si>
    <t>2200 ROUTE NATIONALE 8</t>
  </si>
  <si>
    <t>40368209900037</t>
  </si>
  <si>
    <t>ZONE DACTIVITE</t>
  </si>
  <si>
    <t>403697782</t>
  </si>
  <si>
    <t>40369778200015</t>
  </si>
  <si>
    <t>AGRI BOIS OCCITAN SARL</t>
  </si>
  <si>
    <t>CHEMIN DE VILLATTE</t>
  </si>
  <si>
    <t>AUREVILLE</t>
  </si>
  <si>
    <t>403737877</t>
  </si>
  <si>
    <t>40373787700015</t>
  </si>
  <si>
    <t>NAUTON GISELLE</t>
  </si>
  <si>
    <t>ESPLANTAS</t>
  </si>
  <si>
    <t>ESPLANTAS VAZEILLES</t>
  </si>
  <si>
    <t>403744394</t>
  </si>
  <si>
    <t>40374439400012</t>
  </si>
  <si>
    <t>ANJOU CARRELAGE</t>
  </si>
  <si>
    <t>16 RUE DU PAVILLON</t>
  </si>
  <si>
    <t>40374759500029</t>
  </si>
  <si>
    <t>SAINT JACQUES</t>
  </si>
  <si>
    <t>403761836</t>
  </si>
  <si>
    <t>40376183600028</t>
  </si>
  <si>
    <t>ACM DIFFUSION</t>
  </si>
  <si>
    <t>ZA DE LA BRIQUETTERIE</t>
  </si>
  <si>
    <t>2 AVENUE DE MARSAOU</t>
  </si>
  <si>
    <t>CANEJAN</t>
  </si>
  <si>
    <t>403808017</t>
  </si>
  <si>
    <t>40380801700012</t>
  </si>
  <si>
    <t>ACM STE</t>
  </si>
  <si>
    <t>ZONE INDUSTRIELLE SAINT MARTIN</t>
  </si>
  <si>
    <t>403834245</t>
  </si>
  <si>
    <t>40383424500017</t>
  </si>
  <si>
    <t>BMCD MATERIAUX</t>
  </si>
  <si>
    <t>RUE DES POETES</t>
  </si>
  <si>
    <t>87600</t>
  </si>
  <si>
    <t>VAYRES</t>
  </si>
  <si>
    <t>404051815</t>
  </si>
  <si>
    <t>40405181500037</t>
  </si>
  <si>
    <t>JAGA DISTRIBUTION FRANCE</t>
  </si>
  <si>
    <t>130 BOULEVARD DE LA LIBERTE</t>
  </si>
  <si>
    <t>40406917100019</t>
  </si>
  <si>
    <t>8 AVENUE GABRIEL PERI</t>
  </si>
  <si>
    <t>404087710</t>
  </si>
  <si>
    <t>40408771000012</t>
  </si>
  <si>
    <t>POINT CONFORT DECORATION</t>
  </si>
  <si>
    <t>16 BOULEVARD LOUIS NEGRIN</t>
  </si>
  <si>
    <t>404110561</t>
  </si>
  <si>
    <t>40411056100028</t>
  </si>
  <si>
    <t>GPA SARL</t>
  </si>
  <si>
    <t>ZONE INDUSTRIELLE DE CHEVIRE</t>
  </si>
  <si>
    <t>RUE DE L ILE BOTTY</t>
  </si>
  <si>
    <t>BP 90107</t>
  </si>
  <si>
    <t>44101</t>
  </si>
  <si>
    <t>NANTES CEDEX 4</t>
  </si>
  <si>
    <t>404200446</t>
  </si>
  <si>
    <t>40420044600031</t>
  </si>
  <si>
    <t>SOCOMAT GEDIMAT SNC</t>
  </si>
  <si>
    <t>TIGNIEU</t>
  </si>
  <si>
    <t>9 RUE DU BOCHET</t>
  </si>
  <si>
    <t>BP 24 TIGNIEU JAMEYZIEU</t>
  </si>
  <si>
    <t>38231</t>
  </si>
  <si>
    <t>PONT DE CHERUY CEDEX</t>
  </si>
  <si>
    <t>404240749</t>
  </si>
  <si>
    <t>40424074900014</t>
  </si>
  <si>
    <t>MENUISERIES MODERNES</t>
  </si>
  <si>
    <t>8 RUE FERNAND BREAN</t>
  </si>
  <si>
    <t>40475036600019</t>
  </si>
  <si>
    <t>49 RUE DE NORMANDIE</t>
  </si>
  <si>
    <t>BP 70013</t>
  </si>
  <si>
    <t>80220</t>
  </si>
  <si>
    <t>GAMACHES</t>
  </si>
  <si>
    <t>40514891700041</t>
  </si>
  <si>
    <t>SEGRE EN ANJOU BLEU</t>
  </si>
  <si>
    <t>405297631</t>
  </si>
  <si>
    <t>40529763100013</t>
  </si>
  <si>
    <t>VAUTRIN SARL</t>
  </si>
  <si>
    <t>1 CHEMIN DE CHEVANNES</t>
  </si>
  <si>
    <t>58240</t>
  </si>
  <si>
    <t>MARS SUR ALLIER</t>
  </si>
  <si>
    <t>405317165</t>
  </si>
  <si>
    <t>40531716500026</t>
  </si>
  <si>
    <t>FIBERTEX FRANCE</t>
  </si>
  <si>
    <t>218 CHAUSSEE JULES CESAR</t>
  </si>
  <si>
    <t>BEAUCHAMP</t>
  </si>
  <si>
    <t>95252</t>
  </si>
  <si>
    <t>TAVERNY CEDEX</t>
  </si>
  <si>
    <t>405681172</t>
  </si>
  <si>
    <t>40568117200020</t>
  </si>
  <si>
    <t>MERET MARTIN CARRELAGES</t>
  </si>
  <si>
    <t>280 RUE DE CHARLIEU</t>
  </si>
  <si>
    <t>407623917</t>
  </si>
  <si>
    <t>40762391700041</t>
  </si>
  <si>
    <t>OISE ENVIRONNEMENT TP</t>
  </si>
  <si>
    <t>ZAC DES CAILLOUX DE SAILLEVILLE</t>
  </si>
  <si>
    <t>365 RUE NICOLAS JOSEPH CUGNOT</t>
  </si>
  <si>
    <t>LAIGNEVILLE</t>
  </si>
  <si>
    <t>407655398</t>
  </si>
  <si>
    <t>40765539800037</t>
  </si>
  <si>
    <t>EUROPOLES</t>
  </si>
  <si>
    <t>145 BOULEVARD DE VALMY</t>
  </si>
  <si>
    <t>407724145</t>
  </si>
  <si>
    <t>40772414500021</t>
  </si>
  <si>
    <t>CB BOIS</t>
  </si>
  <si>
    <t>37 RUE LEON JOUHAUX</t>
  </si>
  <si>
    <t>78500</t>
  </si>
  <si>
    <t>SARTROUVILLE</t>
  </si>
  <si>
    <t>40823430000023</t>
  </si>
  <si>
    <t>62 RUE DES SAUVETEURS</t>
  </si>
  <si>
    <t>408269231</t>
  </si>
  <si>
    <t>40826923100028</t>
  </si>
  <si>
    <t>ABR 74</t>
  </si>
  <si>
    <t>SCIENTRIER</t>
  </si>
  <si>
    <t>408504702</t>
  </si>
  <si>
    <t>40850470200023</t>
  </si>
  <si>
    <t>CSPC SARL</t>
  </si>
  <si>
    <t>7 RUE GALILEE</t>
  </si>
  <si>
    <t>408625606</t>
  </si>
  <si>
    <t>40862560600012</t>
  </si>
  <si>
    <t>PAGEL SA</t>
  </si>
  <si>
    <t>22 RUE GUSTAVE EIFFEL</t>
  </si>
  <si>
    <t>408661478</t>
  </si>
  <si>
    <t>40866147800011</t>
  </si>
  <si>
    <t>BRICO ARIZE FOURNIE ET FILS</t>
  </si>
  <si>
    <t>30 RUE DU MOURET</t>
  </si>
  <si>
    <t>09290</t>
  </si>
  <si>
    <t>LE MAS D AZIL</t>
  </si>
  <si>
    <t>408741270</t>
  </si>
  <si>
    <t>40874127000016</t>
  </si>
  <si>
    <t>BTA INTERNATIONAL</t>
  </si>
  <si>
    <t>31 RUE DE PARIS</t>
  </si>
  <si>
    <t>40877368700020</t>
  </si>
  <si>
    <t>ZONE INDUSTRIELLE PORTUAIRE</t>
  </si>
  <si>
    <t>40878445200026</t>
  </si>
  <si>
    <t>RUE DES FRERES MONDAN</t>
  </si>
  <si>
    <t>40886398300115</t>
  </si>
  <si>
    <t>190 RUE DES ENLUMINEURS</t>
  </si>
  <si>
    <t>408898989</t>
  </si>
  <si>
    <t>40889898900012</t>
  </si>
  <si>
    <t>ARTIBOIS</t>
  </si>
  <si>
    <t>ROUTE DE POUCHARRAMET</t>
  </si>
  <si>
    <t>RIEUMES</t>
  </si>
  <si>
    <t>40904448400072</t>
  </si>
  <si>
    <t>2 RUE DE LA RETARDAIS</t>
  </si>
  <si>
    <t>40904869100037</t>
  </si>
  <si>
    <t>185 CHEMIN DE LANSAS</t>
  </si>
  <si>
    <t>40912070600042</t>
  </si>
  <si>
    <t>76 AVENUE JEAN BAPTISTE LEBAS</t>
  </si>
  <si>
    <t>40921020000021</t>
  </si>
  <si>
    <t>40925528800030</t>
  </si>
  <si>
    <t>VILLAGE D ENTREPRISES</t>
  </si>
  <si>
    <t>409400959</t>
  </si>
  <si>
    <t>40940095900014</t>
  </si>
  <si>
    <t>BOIS ET MENUISERIE DE FOS</t>
  </si>
  <si>
    <t>13 LE GUIGONNET</t>
  </si>
  <si>
    <t>40944440300029</t>
  </si>
  <si>
    <t>409461076</t>
  </si>
  <si>
    <t>40946107600021</t>
  </si>
  <si>
    <t>LES MAITRES CARRIERS</t>
  </si>
  <si>
    <t>ROUTE DEPARTEMENTALE 488</t>
  </si>
  <si>
    <t>GIVORS</t>
  </si>
  <si>
    <t>40969556600029</t>
  </si>
  <si>
    <t>RUE DE LA GIRONNIERE</t>
  </si>
  <si>
    <t>CS 68312</t>
  </si>
  <si>
    <t>44983</t>
  </si>
  <si>
    <t>STE LUCE SUR LOIRE CEDEX</t>
  </si>
  <si>
    <t>41010341000024</t>
  </si>
  <si>
    <t>41017329800085</t>
  </si>
  <si>
    <t>CS 74314</t>
  </si>
  <si>
    <t>410393953</t>
  </si>
  <si>
    <t>41039395300014</t>
  </si>
  <si>
    <t>TNT</t>
  </si>
  <si>
    <t>41047256700016</t>
  </si>
  <si>
    <t>ROUTE DE SAINT JEURES</t>
  </si>
  <si>
    <t>41050599400021</t>
  </si>
  <si>
    <t>ZA DE BERLINCAN</t>
  </si>
  <si>
    <t>21 AVENUE DE BERLINCAN</t>
  </si>
  <si>
    <t>410509145</t>
  </si>
  <si>
    <t>41050914500018</t>
  </si>
  <si>
    <t>RATHSCHECK SCHIEFER UND DACHSYSTEME</t>
  </si>
  <si>
    <t>CHEZ SOFRADEC</t>
  </si>
  <si>
    <t>153 BOULEVARD HAUSSMANN</t>
  </si>
  <si>
    <t>410558001</t>
  </si>
  <si>
    <t>41055800100013</t>
  </si>
  <si>
    <t>DOMUS</t>
  </si>
  <si>
    <t>Z CIALE NLLE DESERTE</t>
  </si>
  <si>
    <t>AVENUE DE LA REPUBLIQUE</t>
  </si>
  <si>
    <t>410582100</t>
  </si>
  <si>
    <t>41058210000013</t>
  </si>
  <si>
    <t>GERARD PIGNIER SARL</t>
  </si>
  <si>
    <t>72 QUAI DES BATELIERS</t>
  </si>
  <si>
    <t>41064285400021</t>
  </si>
  <si>
    <t>ZONE DACTIVITE DE LANZELAI</t>
  </si>
  <si>
    <t>42 LOTISSEMENT LANZELAI</t>
  </si>
  <si>
    <t>41067079800025</t>
  </si>
  <si>
    <t>5 RUE DE LASBORDES</t>
  </si>
  <si>
    <t>41067584700025</t>
  </si>
  <si>
    <t>QUARTIER LA MUSE</t>
  </si>
  <si>
    <t>26110</t>
  </si>
  <si>
    <t>MIRABEL AUX BARONNIES</t>
  </si>
  <si>
    <t>410791099</t>
  </si>
  <si>
    <t>41079109900014</t>
  </si>
  <si>
    <t>PRAMAT GEDIMAT</t>
  </si>
  <si>
    <t>410918270</t>
  </si>
  <si>
    <t>41091827000019</t>
  </si>
  <si>
    <t>CAMBON MATERIAUX</t>
  </si>
  <si>
    <t>ZONE INDUSTRIELLE LA MOULINE</t>
  </si>
  <si>
    <t>RUE MARCEL DASSAULT</t>
  </si>
  <si>
    <t>CAMBON D ALBI</t>
  </si>
  <si>
    <t>41092603400035</t>
  </si>
  <si>
    <t>65 AVENUE DE L EUROPE</t>
  </si>
  <si>
    <t>410997720</t>
  </si>
  <si>
    <t>41099772000017</t>
  </si>
  <si>
    <t>H-C DENIS SARL</t>
  </si>
  <si>
    <t>117 RUE NATIONALE</t>
  </si>
  <si>
    <t>411000391</t>
  </si>
  <si>
    <t>41100039100036</t>
  </si>
  <si>
    <t>SUR MESURE SARL</t>
  </si>
  <si>
    <t>ZA DE TOCTOUCAU</t>
  </si>
  <si>
    <t>77 AV DU MAL DE LATTRE DE TASSIGNY</t>
  </si>
  <si>
    <t>411025737</t>
  </si>
  <si>
    <t>41102573700015</t>
  </si>
  <si>
    <t>CFM</t>
  </si>
  <si>
    <t>ZA PONROY</t>
  </si>
  <si>
    <t>8 AVENUE CLEMENT ADER</t>
  </si>
  <si>
    <t>94420</t>
  </si>
  <si>
    <t>LE PLESSIS TREVISE</t>
  </si>
  <si>
    <t>411071327</t>
  </si>
  <si>
    <t>41107132700018</t>
  </si>
  <si>
    <t>VRAY BOIS DIFFUSION</t>
  </si>
  <si>
    <t>ZONE INDUSTRIELLE STELYTEC</t>
  </si>
  <si>
    <t>1 ALLEE NICOLAS COPERNIC</t>
  </si>
  <si>
    <t>42400</t>
  </si>
  <si>
    <t>ST CHAMOND</t>
  </si>
  <si>
    <t>411088594</t>
  </si>
  <si>
    <t>41108859400014</t>
  </si>
  <si>
    <t>ANCHETTI SAS</t>
  </si>
  <si>
    <t>BP 945 SARROLA CARCOPINO</t>
  </si>
  <si>
    <t>20700</t>
  </si>
  <si>
    <t>AJACCIO CEDEX 9</t>
  </si>
  <si>
    <t>411107444</t>
  </si>
  <si>
    <t>41110744400043</t>
  </si>
  <si>
    <t>NEGOCIA</t>
  </si>
  <si>
    <t>ZONE INDUSTRIELLE DU BOIS DE L EPINE</t>
  </si>
  <si>
    <t>3 AVENUE AMBROISE CROIZAT</t>
  </si>
  <si>
    <t>91130</t>
  </si>
  <si>
    <t>RIS ORANGIS</t>
  </si>
  <si>
    <t>411388978</t>
  </si>
  <si>
    <t>41138897800016</t>
  </si>
  <si>
    <t>GRUSON MATERIAUX</t>
  </si>
  <si>
    <t>177 RUE DE MAUFAIT</t>
  </si>
  <si>
    <t>41141265300049</t>
  </si>
  <si>
    <t>41154916500065</t>
  </si>
  <si>
    <t>QUARTIER DE LA POMME</t>
  </si>
  <si>
    <t>10 AVENUE EMMANUEL ALLARD</t>
  </si>
  <si>
    <t>41159000300033</t>
  </si>
  <si>
    <t>IMMEUBLE L'ODYSSEE</t>
  </si>
  <si>
    <t>49 AVENUE MARCELLIN BERTHELOT</t>
  </si>
  <si>
    <t>411727563</t>
  </si>
  <si>
    <t>41172756300057</t>
  </si>
  <si>
    <t>ACC SANIT</t>
  </si>
  <si>
    <t>253 BOULEVARD DE LEEDS</t>
  </si>
  <si>
    <t>411744238</t>
  </si>
  <si>
    <t>41174423800014</t>
  </si>
  <si>
    <t>862 ROUTE DE MARSONNAS</t>
  </si>
  <si>
    <t>BEREZIAT</t>
  </si>
  <si>
    <t>411811904</t>
  </si>
  <si>
    <t>41181190400019</t>
  </si>
  <si>
    <t>CERAM EXPO</t>
  </si>
  <si>
    <t>AVENUE AMEDEE MERCIER</t>
  </si>
  <si>
    <t>412057838</t>
  </si>
  <si>
    <t>41205783800036</t>
  </si>
  <si>
    <t>BAPI MENUISERIE SARL</t>
  </si>
  <si>
    <t>SECTEUR F</t>
  </si>
  <si>
    <t>412180317</t>
  </si>
  <si>
    <t>41218031700015</t>
  </si>
  <si>
    <t>EXPO CARREAUX</t>
  </si>
  <si>
    <t>126 ROUTE DE PARIS</t>
  </si>
  <si>
    <t>AVERMES</t>
  </si>
  <si>
    <t>412469223</t>
  </si>
  <si>
    <t>41246922300017</t>
  </si>
  <si>
    <t>BOIS DIFFUSION</t>
  </si>
  <si>
    <t>44650</t>
  </si>
  <si>
    <t>CORCOUE SUR LOGNE</t>
  </si>
  <si>
    <t>412557837</t>
  </si>
  <si>
    <t>41255783700033</t>
  </si>
  <si>
    <t>BMC</t>
  </si>
  <si>
    <t>ZONE ARTISANALE LES PETITS PINS</t>
  </si>
  <si>
    <t>72540</t>
  </si>
  <si>
    <t>JOUE EN CHARNIE</t>
  </si>
  <si>
    <t>412886400</t>
  </si>
  <si>
    <t>41288640000016</t>
  </si>
  <si>
    <t>HABITAT SAIN</t>
  </si>
  <si>
    <t>LE PAVILLON</t>
  </si>
  <si>
    <t>35131</t>
  </si>
  <si>
    <t>PONT PEAN</t>
  </si>
  <si>
    <t>412919755</t>
  </si>
  <si>
    <t>41291975500014</t>
  </si>
  <si>
    <t>BATI SERVICE SARL</t>
  </si>
  <si>
    <t>PLACE DU SANA</t>
  </si>
  <si>
    <t>59182</t>
  </si>
  <si>
    <t>MONTIGNY EN OSTREVENT</t>
  </si>
  <si>
    <t>41309088700030</t>
  </si>
  <si>
    <t>ARDISSON</t>
  </si>
  <si>
    <t>350315776</t>
  </si>
  <si>
    <t>HAURATON FRANCE SARL</t>
  </si>
  <si>
    <t>413147752</t>
  </si>
  <si>
    <t>41314775200013</t>
  </si>
  <si>
    <t>DIDIER DAGUE EURL</t>
  </si>
  <si>
    <t>LE MAPAS</t>
  </si>
  <si>
    <t>69620</t>
  </si>
  <si>
    <t>FRONTENAS</t>
  </si>
  <si>
    <t>41317806200050</t>
  </si>
  <si>
    <t>413351982</t>
  </si>
  <si>
    <t>41335198200017</t>
  </si>
  <si>
    <t>DEGUERRY SAMSE</t>
  </si>
  <si>
    <t>ZONE INDUSTRIELLE DU MUSINET</t>
  </si>
  <si>
    <t>RUE DU MUSINET</t>
  </si>
  <si>
    <t>01460</t>
  </si>
  <si>
    <t>MONTREAL LA CLUSE</t>
  </si>
  <si>
    <t>41339492500023</t>
  </si>
  <si>
    <t>RUE DU VIEUX CHATEAU</t>
  </si>
  <si>
    <t>62220</t>
  </si>
  <si>
    <t>CARVIN</t>
  </si>
  <si>
    <t>41342120700023</t>
  </si>
  <si>
    <t>413777210</t>
  </si>
  <si>
    <t>41377721000019</t>
  </si>
  <si>
    <t>EURO TECK SARL</t>
  </si>
  <si>
    <t>ZA DE CHEVIRE CENTRALE</t>
  </si>
  <si>
    <t>RUE DES VOILIERS</t>
  </si>
  <si>
    <t>413906405</t>
  </si>
  <si>
    <t>41390640500035</t>
  </si>
  <si>
    <t>SG DIFFUSION SARL</t>
  </si>
  <si>
    <t>413957424</t>
  </si>
  <si>
    <t>41395742400018</t>
  </si>
  <si>
    <t>VELAY BOIS SARL</t>
  </si>
  <si>
    <t>6 CHEMIN DE FARNIER</t>
  </si>
  <si>
    <t>414321737</t>
  </si>
  <si>
    <t>41432173700036</t>
  </si>
  <si>
    <t>L.P.FERMETURES</t>
  </si>
  <si>
    <t>1795 RUE DE LA VALLEE D OSSAU</t>
  </si>
  <si>
    <t>35031577600020</t>
  </si>
  <si>
    <t>10 RUE GAY LUSSAC</t>
  </si>
  <si>
    <t>BP 48089 ECKBOLSHEIM</t>
  </si>
  <si>
    <t>67038</t>
  </si>
  <si>
    <t>STRASBOURG CEDEX 2</t>
  </si>
  <si>
    <t>41486089000030</t>
  </si>
  <si>
    <t>7 RUE TRONCHET</t>
  </si>
  <si>
    <t>41489284400013</t>
  </si>
  <si>
    <t>36 COURS DE VERDUN</t>
  </si>
  <si>
    <t>01100</t>
  </si>
  <si>
    <t>OYONNAX</t>
  </si>
  <si>
    <t>414970582</t>
  </si>
  <si>
    <t>41497058200014</t>
  </si>
  <si>
    <t>KERBRAT MATERIAUX</t>
  </si>
  <si>
    <t>66 RUE GENERAL LECLERC</t>
  </si>
  <si>
    <t>29430</t>
  </si>
  <si>
    <t>PLOUESCAT</t>
  </si>
  <si>
    <t>41497934400010</t>
  </si>
  <si>
    <t>QUARTIER MANOUCERES</t>
  </si>
  <si>
    <t>ROUTE DE GALAN</t>
  </si>
  <si>
    <t>414989459</t>
  </si>
  <si>
    <t>41498945900055</t>
  </si>
  <si>
    <t>SPOTO VERANDA ETS SARL</t>
  </si>
  <si>
    <t>3 RUE BARTHELEMY THIMONNIER</t>
  </si>
  <si>
    <t>POISAT</t>
  </si>
  <si>
    <t>415010016</t>
  </si>
  <si>
    <t>41501001600012</t>
  </si>
  <si>
    <t>REYSSAC PIERRE</t>
  </si>
  <si>
    <t>BORY</t>
  </si>
  <si>
    <t>AVENUE DU DOCTEUR JEAN NOGUES</t>
  </si>
  <si>
    <t>415019223</t>
  </si>
  <si>
    <t>41501922300015</t>
  </si>
  <si>
    <t>SAINT JEAN D'ILLAC MATERIAUX</t>
  </si>
  <si>
    <t>110 CHEMIN DE LA POUDRIERE</t>
  </si>
  <si>
    <t>41505759500027</t>
  </si>
  <si>
    <t>ZAC DES JUSTICES</t>
  </si>
  <si>
    <t>SALAISE SUR SANNE</t>
  </si>
  <si>
    <t>415079615</t>
  </si>
  <si>
    <t>41507961500019</t>
  </si>
  <si>
    <t>MDB DIFFUSION AUSSENAC DAVY</t>
  </si>
  <si>
    <t>ZA DE LA CONDAMINE</t>
  </si>
  <si>
    <t>2 AVENUE JEAN CROUX</t>
  </si>
  <si>
    <t>81540</t>
  </si>
  <si>
    <t>SOREZE</t>
  </si>
  <si>
    <t>415298504</t>
  </si>
  <si>
    <t>41529850400028</t>
  </si>
  <si>
    <t>CAB 56</t>
  </si>
  <si>
    <t>12 RUE ANDRE AMPERE</t>
  </si>
  <si>
    <t>417543246</t>
  </si>
  <si>
    <t>41754324600033</t>
  </si>
  <si>
    <t>ACTRANS</t>
  </si>
  <si>
    <t>RUE DES ALPAGES</t>
  </si>
  <si>
    <t>38710</t>
  </si>
  <si>
    <t>MENS</t>
  </si>
  <si>
    <t>417587888</t>
  </si>
  <si>
    <t>41758788800013</t>
  </si>
  <si>
    <t>RUBBERFLEX</t>
  </si>
  <si>
    <t>RUE PIERRE BOULANGER</t>
  </si>
  <si>
    <t>BP 40</t>
  </si>
  <si>
    <t>63370</t>
  </si>
  <si>
    <t>LEMPDES</t>
  </si>
  <si>
    <t>417709110</t>
  </si>
  <si>
    <t>41770911000015</t>
  </si>
  <si>
    <t>BLANQUART SARL</t>
  </si>
  <si>
    <t>FORESTIERE DU SUD</t>
  </si>
  <si>
    <t>LA GROUILLERE</t>
  </si>
  <si>
    <t>81310</t>
  </si>
  <si>
    <t>LISLE SUR TARN</t>
  </si>
  <si>
    <t>417799400</t>
  </si>
  <si>
    <t>41779940000011</t>
  </si>
  <si>
    <t>REGNIER MATERIAUX</t>
  </si>
  <si>
    <t>11 RUE JEAN MERMOZ</t>
  </si>
  <si>
    <t>41808121200023</t>
  </si>
  <si>
    <t>RUE DU VIEUX SAINTE MARIE</t>
  </si>
  <si>
    <t>76190</t>
  </si>
  <si>
    <t>YVETOT</t>
  </si>
  <si>
    <t>41812844300011</t>
  </si>
  <si>
    <t>AVENUE SAMPIERO CORSO</t>
  </si>
  <si>
    <t>418186201</t>
  </si>
  <si>
    <t>41818620100012</t>
  </si>
  <si>
    <t>SARL ETS ROCHETTE</t>
  </si>
  <si>
    <t>07690</t>
  </si>
  <si>
    <t>VILLEVOCANCE</t>
  </si>
  <si>
    <t>418307146</t>
  </si>
  <si>
    <t>41830714600013</t>
  </si>
  <si>
    <t>BOIS ET DERIVES VOUJEAUCOURT</t>
  </si>
  <si>
    <t>RUE DE LA CRAY</t>
  </si>
  <si>
    <t>25420</t>
  </si>
  <si>
    <t>VOUJEAUCOURT</t>
  </si>
  <si>
    <t>418314977</t>
  </si>
  <si>
    <t>41831497700020</t>
  </si>
  <si>
    <t>CUPA PIERRES SARL</t>
  </si>
  <si>
    <t>LIEU DIT BORD</t>
  </si>
  <si>
    <t>418316428</t>
  </si>
  <si>
    <t>41831642800030</t>
  </si>
  <si>
    <t>DH RENOVATION</t>
  </si>
  <si>
    <t>34 AVENUE DE VERDUN</t>
  </si>
  <si>
    <t>41835059100024</t>
  </si>
  <si>
    <t>381802362</t>
  </si>
  <si>
    <t>38180236200024</t>
  </si>
  <si>
    <t>HEINRICH PIERRES NATURELLES</t>
  </si>
  <si>
    <t>4 RUE DES METIERS</t>
  </si>
  <si>
    <t>67850</t>
  </si>
  <si>
    <t>OFFENDORF</t>
  </si>
  <si>
    <t>418877056</t>
  </si>
  <si>
    <t>41887705600022</t>
  </si>
  <si>
    <t>COURBY THIERRY</t>
  </si>
  <si>
    <t>LES BRUAS</t>
  </si>
  <si>
    <t>07360</t>
  </si>
  <si>
    <t>LES OLLIERES SUR EYRIEUX</t>
  </si>
  <si>
    <t>418920690</t>
  </si>
  <si>
    <t>41892069000033</t>
  </si>
  <si>
    <t>DISTRIMAT</t>
  </si>
  <si>
    <t>LE GRAND COURET</t>
  </si>
  <si>
    <t>23300</t>
  </si>
  <si>
    <t>ST MAURICE LA SOUTERRAINE</t>
  </si>
  <si>
    <t>419031208</t>
  </si>
  <si>
    <t>41903120800012</t>
  </si>
  <si>
    <t>ACEM</t>
  </si>
  <si>
    <t>IMPASSE DU VIEIL ETANG</t>
  </si>
  <si>
    <t>ROUTE DE BRESSUIRE</t>
  </si>
  <si>
    <t>41909563300022</t>
  </si>
  <si>
    <t>ZONE DACTIVITE DE FORTUNEAU</t>
  </si>
  <si>
    <t>CHEMIN DE FORTUNEAU</t>
  </si>
  <si>
    <t>419166996</t>
  </si>
  <si>
    <t>41916699600019</t>
  </si>
  <si>
    <t>LE BOIS DE CHAUFFAGE</t>
  </si>
  <si>
    <t>DOMAINE LA TOUSQUE</t>
  </si>
  <si>
    <t>419244587</t>
  </si>
  <si>
    <t>41924458700020</t>
  </si>
  <si>
    <t>PROLIPA SARL</t>
  </si>
  <si>
    <t>CENTRE COMMERCIAL LES TONNELLES</t>
  </si>
  <si>
    <t>ROUTE DE BEAUREPAIRE</t>
  </si>
  <si>
    <t>41931398600020</t>
  </si>
  <si>
    <t>56 RUE BLAISE PASCAL</t>
  </si>
  <si>
    <t>41936586100014</t>
  </si>
  <si>
    <t>41948070200036</t>
  </si>
  <si>
    <t>419743182</t>
  </si>
  <si>
    <t>41974318200018</t>
  </si>
  <si>
    <t>FERMETURES IDEALES</t>
  </si>
  <si>
    <t>ZAC DE LA LARGE PATTE</t>
  </si>
  <si>
    <t>1 RUE DE L EUROPE</t>
  </si>
  <si>
    <t>62570</t>
  </si>
  <si>
    <t>WIZERNES</t>
  </si>
  <si>
    <t>41978103400048</t>
  </si>
  <si>
    <t>LOT N 42</t>
  </si>
  <si>
    <t>ZONE INDUSTRIELLE TRAGONE</t>
  </si>
  <si>
    <t>42010905000021</t>
  </si>
  <si>
    <t>LE CARTECENTRE</t>
  </si>
  <si>
    <t>1 RUE RENE BLANC</t>
  </si>
  <si>
    <t>42053977700037</t>
  </si>
  <si>
    <t>420839300</t>
  </si>
  <si>
    <t>42083930000019</t>
  </si>
  <si>
    <t>VALEF</t>
  </si>
  <si>
    <t>64 RUE VICTOR HUGO</t>
  </si>
  <si>
    <t>420867418</t>
  </si>
  <si>
    <t>42086741800014</t>
  </si>
  <si>
    <t>METALBOIS SAS</t>
  </si>
  <si>
    <t>ZONE INDUSTRIELLE LALANDETTE</t>
  </si>
  <si>
    <t>CONDEZAYGUES</t>
  </si>
  <si>
    <t>42088993300016</t>
  </si>
  <si>
    <t>8 ROUTE DE SAINT GEORGES</t>
  </si>
  <si>
    <t>GEVINGEY</t>
  </si>
  <si>
    <t>420977407</t>
  </si>
  <si>
    <t>42097740700014</t>
  </si>
  <si>
    <t>PALETTE 58</t>
  </si>
  <si>
    <t>D981</t>
  </si>
  <si>
    <t>HARLOT</t>
  </si>
  <si>
    <t>42115921100018</t>
  </si>
  <si>
    <t>9 RUE GAY LUSSAC</t>
  </si>
  <si>
    <t>BP 52</t>
  </si>
  <si>
    <t>21301</t>
  </si>
  <si>
    <t>CHENOVE CEDEX</t>
  </si>
  <si>
    <t>421191321</t>
  </si>
  <si>
    <t>42119132100015</t>
  </si>
  <si>
    <t>DESCAMPS MARCQ</t>
  </si>
  <si>
    <t>ZONE INDUSTRIELLE DE LA PILATERIE</t>
  </si>
  <si>
    <t>RUE DE LA COUTURE</t>
  </si>
  <si>
    <t>421202920</t>
  </si>
  <si>
    <t>42120292000011</t>
  </si>
  <si>
    <t>DESCAMPS BETHUNE</t>
  </si>
  <si>
    <t>190 AVENUE DU PRESIDENT KENNEDY</t>
  </si>
  <si>
    <t>42123959100025</t>
  </si>
  <si>
    <t>19 RUE DE PORT BRIAC</t>
  </si>
  <si>
    <t>35260</t>
  </si>
  <si>
    <t>CANCALE</t>
  </si>
  <si>
    <t>42125712200018</t>
  </si>
  <si>
    <t>128 BOULEVARD DE LA CORNICHE</t>
  </si>
  <si>
    <t>BP 54</t>
  </si>
  <si>
    <t>74202</t>
  </si>
  <si>
    <t>THONON LES BAINS CEDEX</t>
  </si>
  <si>
    <t>42133688400034</t>
  </si>
  <si>
    <t>ZAC DU BOURGET</t>
  </si>
  <si>
    <t>2 AVENUE MARCONI</t>
  </si>
  <si>
    <t>421348343</t>
  </si>
  <si>
    <t>42134834300011</t>
  </si>
  <si>
    <t>BRUNEL MATERIAUX SARL</t>
  </si>
  <si>
    <t>ZONE DACTIVITE LA PETROLE</t>
  </si>
  <si>
    <t>127 RUE PIERRE CURIE</t>
  </si>
  <si>
    <t>421350984</t>
  </si>
  <si>
    <t>42135098400017</t>
  </si>
  <si>
    <t>VERDIE SARL</t>
  </si>
  <si>
    <t>KM 1 1125 AVENUE JULIEN PANCHOT</t>
  </si>
  <si>
    <t>AVENUE JULIEN PANCHOT</t>
  </si>
  <si>
    <t>42136509900025</t>
  </si>
  <si>
    <t>837 ROUTE DU PONT CHARLES ALBERT</t>
  </si>
  <si>
    <t>LE BROC</t>
  </si>
  <si>
    <t>421388968</t>
  </si>
  <si>
    <t>42138896800016</t>
  </si>
  <si>
    <t>GC THEVENARD SA</t>
  </si>
  <si>
    <t>16 RUE DU CLOS SAINT JEAN</t>
  </si>
  <si>
    <t>BP 528 ST PIERRE LES NEMOURS</t>
  </si>
  <si>
    <t>77794</t>
  </si>
  <si>
    <t>NEMOURS CEDEX</t>
  </si>
  <si>
    <t>42141663700039</t>
  </si>
  <si>
    <t>PARC ST CHRISTOPHE</t>
  </si>
  <si>
    <t>10 AVENUE DE L ENTREPRISE</t>
  </si>
  <si>
    <t>CERGY</t>
  </si>
  <si>
    <t>95865</t>
  </si>
  <si>
    <t>421516725</t>
  </si>
  <si>
    <t>42151672500015</t>
  </si>
  <si>
    <t>SAS LEMOINE</t>
  </si>
  <si>
    <t>BIG MAT</t>
  </si>
  <si>
    <t>BP 60</t>
  </si>
  <si>
    <t>08400</t>
  </si>
  <si>
    <t>VOUZIERS</t>
  </si>
  <si>
    <t>42158834400042</t>
  </si>
  <si>
    <t>ZONE INDUSTRIELLE DE BEAUCUEIL</t>
  </si>
  <si>
    <t>24 RUE PAUL FORGE</t>
  </si>
  <si>
    <t>421603879</t>
  </si>
  <si>
    <t>42160387900022</t>
  </si>
  <si>
    <t>ENDUIMAT</t>
  </si>
  <si>
    <t>71 RUE ETIENNE DOLET</t>
  </si>
  <si>
    <t>421680349</t>
  </si>
  <si>
    <t>42168034900022</t>
  </si>
  <si>
    <t>FD GRANIT SARL</t>
  </si>
  <si>
    <t>IMPASSE DES PERRIERES</t>
  </si>
  <si>
    <t>42172318000038</t>
  </si>
  <si>
    <t>34 AVENUE STANISLAS</t>
  </si>
  <si>
    <t>BP 20146</t>
  </si>
  <si>
    <t>42172558100027</t>
  </si>
  <si>
    <t>23 RUE DE LA SCIERIE</t>
  </si>
  <si>
    <t>BERLING</t>
  </si>
  <si>
    <t>42183148800059</t>
  </si>
  <si>
    <t>ZONE INDUSTRIELLE DU PORT</t>
  </si>
  <si>
    <t>RUE DES HAUTS FOURNEAUX</t>
  </si>
  <si>
    <t>HAGONDANGE</t>
  </si>
  <si>
    <t>421833948</t>
  </si>
  <si>
    <t>42183394800027</t>
  </si>
  <si>
    <t>SOCIETE DE NEGOCE DE BOIS</t>
  </si>
  <si>
    <t>LA BATHELANE</t>
  </si>
  <si>
    <t>BP 43</t>
  </si>
  <si>
    <t>43190</t>
  </si>
  <si>
    <t>TENCE</t>
  </si>
  <si>
    <t>42186937100037</t>
  </si>
  <si>
    <t>LIEU DIT LES TERRES BLANCHES</t>
  </si>
  <si>
    <t>421881194</t>
  </si>
  <si>
    <t>42188119400029</t>
  </si>
  <si>
    <t>Z ET R</t>
  </si>
  <si>
    <t>110 TRAVERSE DE LA MALVINA</t>
  </si>
  <si>
    <t>422287748</t>
  </si>
  <si>
    <t>42228774800012</t>
  </si>
  <si>
    <t>POULHAON LAURENT LOUIS</t>
  </si>
  <si>
    <t>VILLAGE  DE MALBOUZON</t>
  </si>
  <si>
    <t>PRINSUEJOLS MALBOUZON</t>
  </si>
  <si>
    <t>422332494</t>
  </si>
  <si>
    <t>42233249400018</t>
  </si>
  <si>
    <t>EGGER RETAIL PRODUCTS FRANCE</t>
  </si>
  <si>
    <t>1 AVENUE D ALBRET</t>
  </si>
  <si>
    <t>40370</t>
  </si>
  <si>
    <t>RION DES LANDES</t>
  </si>
  <si>
    <t>422357863</t>
  </si>
  <si>
    <t>42235786300022</t>
  </si>
  <si>
    <t>ROBERT DELPY INDUSTRIE</t>
  </si>
  <si>
    <t>RDI</t>
  </si>
  <si>
    <t>18 ZONE D ACTIVITE DE BERNICHON</t>
  </si>
  <si>
    <t>BOULIAC</t>
  </si>
  <si>
    <t>449178573</t>
  </si>
  <si>
    <t>HEMMLER FRANCE</t>
  </si>
  <si>
    <t>422527317</t>
  </si>
  <si>
    <t>42252731700016</t>
  </si>
  <si>
    <t>MARTIN RENE SARL</t>
  </si>
  <si>
    <t>66 B RUE MARCEAU</t>
  </si>
  <si>
    <t>422669481</t>
  </si>
  <si>
    <t>42266948100018</t>
  </si>
  <si>
    <t>CURE EMBALLAGES SARL</t>
  </si>
  <si>
    <t>ROUTE D ESBARRES</t>
  </si>
  <si>
    <t>21470</t>
  </si>
  <si>
    <t>BRAZEY EN PLAINE</t>
  </si>
  <si>
    <t>423163963</t>
  </si>
  <si>
    <t>42316396300014</t>
  </si>
  <si>
    <t>CAMARGUES MATERIAUX</t>
  </si>
  <si>
    <t>RUE DES ARTISANS</t>
  </si>
  <si>
    <t>13460</t>
  </si>
  <si>
    <t>SAINTES MARIES DE LA MER</t>
  </si>
  <si>
    <t>423306174</t>
  </si>
  <si>
    <t>42330617400016</t>
  </si>
  <si>
    <t>SANTERRE-TOLES</t>
  </si>
  <si>
    <t>36 RUE PARMENTIER</t>
  </si>
  <si>
    <t>80170</t>
  </si>
  <si>
    <t>ROSIERES EN SANTERRE</t>
  </si>
  <si>
    <t>423325315</t>
  </si>
  <si>
    <t>42332531500012</t>
  </si>
  <si>
    <t>PLANCHER MATERIAUX LYONNAIS</t>
  </si>
  <si>
    <t>ROUTE D IRIGNY</t>
  </si>
  <si>
    <t>423381037</t>
  </si>
  <si>
    <t>42338103700013</t>
  </si>
  <si>
    <t>COMPTOIRS GENERAL DES MENUISERIES</t>
  </si>
  <si>
    <t>7 AVENUE DES VIEUX MOULINS</t>
  </si>
  <si>
    <t>423444058</t>
  </si>
  <si>
    <t>42344405800022</t>
  </si>
  <si>
    <t>COPABOIS</t>
  </si>
  <si>
    <t>ZONE INDUSTRIELLE MONTMARIN</t>
  </si>
  <si>
    <t>19 AVENUE MONTMARTIN</t>
  </si>
  <si>
    <t>42364874000029</t>
  </si>
  <si>
    <t>1 T IMPASSE DU PARC</t>
  </si>
  <si>
    <t>ST MAURICE MONTCOURONNE</t>
  </si>
  <si>
    <t>423674571</t>
  </si>
  <si>
    <t>42367457100017</t>
  </si>
  <si>
    <t>OBERSON CLAUDE</t>
  </si>
  <si>
    <t>35 CHEMIN DU BOIS DE LA CURE</t>
  </si>
  <si>
    <t>REIGNIER ESERY</t>
  </si>
  <si>
    <t>423689405</t>
  </si>
  <si>
    <t>42368940500029</t>
  </si>
  <si>
    <t>T.M.I.  LIBOURNE</t>
  </si>
  <si>
    <t>3 CHEMIN DE LA VERGNEE</t>
  </si>
  <si>
    <t>LES BILLAUX</t>
  </si>
  <si>
    <t>423765346</t>
  </si>
  <si>
    <t>42376534600030</t>
  </si>
  <si>
    <t>ARB 114</t>
  </si>
  <si>
    <t>LE BERRY</t>
  </si>
  <si>
    <t>CS 74713</t>
  </si>
  <si>
    <t>53470</t>
  </si>
  <si>
    <t>MARTIGNE SUR MAYENNE</t>
  </si>
  <si>
    <t>42384614600029</t>
  </si>
  <si>
    <t>SERVICE COMPTA</t>
  </si>
  <si>
    <t>ZONE INDUSTRIELLE LES RIBATTES</t>
  </si>
  <si>
    <t>423880632</t>
  </si>
  <si>
    <t>42388063200025</t>
  </si>
  <si>
    <t>CSA DIFFUSION STYLE PLACARDS</t>
  </si>
  <si>
    <t>18 PLACE DU GENERAL DE GAULLE</t>
  </si>
  <si>
    <t>42392525400025</t>
  </si>
  <si>
    <t>ZI LA PALUD LOT N24</t>
  </si>
  <si>
    <t>44917857300027</t>
  </si>
  <si>
    <t>42408658500017</t>
  </si>
  <si>
    <t>LIEU DIT LE HARDIER</t>
  </si>
  <si>
    <t>BP 95062</t>
  </si>
  <si>
    <t>BRIE</t>
  </si>
  <si>
    <t>424241826</t>
  </si>
  <si>
    <t>42424182600017</t>
  </si>
  <si>
    <t>AFONSO CARRELAGES</t>
  </si>
  <si>
    <t>LES HOURTOULANES</t>
  </si>
  <si>
    <t>ROUTE DEPARTEMENTALE 900</t>
  </si>
  <si>
    <t>424479913</t>
  </si>
  <si>
    <t>42447991300024</t>
  </si>
  <si>
    <t>DIMAC</t>
  </si>
  <si>
    <t>ZA DE LA BOUCHARDIERE</t>
  </si>
  <si>
    <t>RUE CLOS HAUT BOUCHARDIERE</t>
  </si>
  <si>
    <t>NAVEIL</t>
  </si>
  <si>
    <t>42455590200016</t>
  </si>
  <si>
    <t>11 B ROUTE DE BESANCON</t>
  </si>
  <si>
    <t>LES FINS</t>
  </si>
  <si>
    <t>424713451</t>
  </si>
  <si>
    <t>42471345100021</t>
  </si>
  <si>
    <t>CFPM</t>
  </si>
  <si>
    <t>37 QUAI JAYR</t>
  </si>
  <si>
    <t>42483245900020</t>
  </si>
  <si>
    <t>8 RUE DES FRERES LUMIERE</t>
  </si>
  <si>
    <t>424985810</t>
  </si>
  <si>
    <t>42498581000037</t>
  </si>
  <si>
    <t>CASTELBOIS</t>
  </si>
  <si>
    <t>ZAC DU CHATEAU D EAU</t>
  </si>
  <si>
    <t>77 IMPASSE DES CEPES</t>
  </si>
  <si>
    <t>31340</t>
  </si>
  <si>
    <t>VACQUIERS</t>
  </si>
  <si>
    <t>42507603100052</t>
  </si>
  <si>
    <t>LIEU DIT MAS LLARO</t>
  </si>
  <si>
    <t>50 CHEMIN DE LES LLOBERES</t>
  </si>
  <si>
    <t>425082237</t>
  </si>
  <si>
    <t>42508223700024</t>
  </si>
  <si>
    <t>TECHNI LIGHT SARL</t>
  </si>
  <si>
    <t>BERNADAS FERMETURES</t>
  </si>
  <si>
    <t>24 RUE DU BEDIAOU</t>
  </si>
  <si>
    <t>31510</t>
  </si>
  <si>
    <t>LABROQUERE</t>
  </si>
  <si>
    <t>425420304</t>
  </si>
  <si>
    <t>42542030400015</t>
  </si>
  <si>
    <t>GOURMAND MATERIAUX</t>
  </si>
  <si>
    <t>HAMEAU DES BUISSONS</t>
  </si>
  <si>
    <t>BP 129</t>
  </si>
  <si>
    <t>89600</t>
  </si>
  <si>
    <t>ST FLORENTIN</t>
  </si>
  <si>
    <t>425520467</t>
  </si>
  <si>
    <t>42552046700035</t>
  </si>
  <si>
    <t>GOURMAND SA</t>
  </si>
  <si>
    <t>9 AVENUE DE LA TURGOTINE</t>
  </si>
  <si>
    <t>AUXERRE</t>
  </si>
  <si>
    <t>42585007000045</t>
  </si>
  <si>
    <t>AVENUE DES PARCS</t>
  </si>
  <si>
    <t>426780250</t>
  </si>
  <si>
    <t>42678025000012</t>
  </si>
  <si>
    <t>RODEZ MATERIAUX</t>
  </si>
  <si>
    <t>1 RUE DE BEL AIR</t>
  </si>
  <si>
    <t>BP 3354</t>
  </si>
  <si>
    <t>12033</t>
  </si>
  <si>
    <t>RODEZ CEDEX 9</t>
  </si>
  <si>
    <t>427180419</t>
  </si>
  <si>
    <t>42718041900041</t>
  </si>
  <si>
    <t>SOCOBOMAT</t>
  </si>
  <si>
    <t>188 ROUTE DE LA MATHEBIE</t>
  </si>
  <si>
    <t>12200</t>
  </si>
  <si>
    <t>VILLEFRANCHE DE ROUERGUE</t>
  </si>
  <si>
    <t>42722051200037</t>
  </si>
  <si>
    <t>428570691</t>
  </si>
  <si>
    <t>42857069100017</t>
  </si>
  <si>
    <t>MATGIL</t>
  </si>
  <si>
    <t>428704324</t>
  </si>
  <si>
    <t>42870432400014</t>
  </si>
  <si>
    <t>DELSOL ETS</t>
  </si>
  <si>
    <t>159 AVENUE HENRI BARBUSSE</t>
  </si>
  <si>
    <t>47000</t>
  </si>
  <si>
    <t>AGEN</t>
  </si>
  <si>
    <t>428718100</t>
  </si>
  <si>
    <t>42871810000012</t>
  </si>
  <si>
    <t>MATERIAUX SERVICE</t>
  </si>
  <si>
    <t>11 ROUTE DE LARCHE</t>
  </si>
  <si>
    <t>ST CERNIN DE LARCHE</t>
  </si>
  <si>
    <t>42888292200035</t>
  </si>
  <si>
    <t>2 IMPASSE NICEPHORE NIEPCE</t>
  </si>
  <si>
    <t>428923403</t>
  </si>
  <si>
    <t>42892340300011</t>
  </si>
  <si>
    <t>DG CARRELAGE SARL</t>
  </si>
  <si>
    <t>1 RUE DES IRIS</t>
  </si>
  <si>
    <t>HOUTAUD</t>
  </si>
  <si>
    <t>428968713</t>
  </si>
  <si>
    <t>42896871300027</t>
  </si>
  <si>
    <t>SOMEVAL SARL</t>
  </si>
  <si>
    <t>ST PHILBERT DU PEUPLE</t>
  </si>
  <si>
    <t>429066061</t>
  </si>
  <si>
    <t>42906606100012</t>
  </si>
  <si>
    <t>CO.MA.BAT SARL</t>
  </si>
  <si>
    <t>PLAN MARSEILLAIS</t>
  </si>
  <si>
    <t>422 AVENUE DE VIOLESI</t>
  </si>
  <si>
    <t>429066970</t>
  </si>
  <si>
    <t>42906697000014</t>
  </si>
  <si>
    <t>FMB</t>
  </si>
  <si>
    <t>7 MOULIN DE LA BRUYERE</t>
  </si>
  <si>
    <t>39700</t>
  </si>
  <si>
    <t>RANS</t>
  </si>
  <si>
    <t>429091622</t>
  </si>
  <si>
    <t>42909162200028</t>
  </si>
  <si>
    <t>TB DIFFUSION</t>
  </si>
  <si>
    <t>6 AVENUE DU GROS GRELOT</t>
  </si>
  <si>
    <t>429147200</t>
  </si>
  <si>
    <t>42914720000027</t>
  </si>
  <si>
    <t>WOODBORD</t>
  </si>
  <si>
    <t>429184609</t>
  </si>
  <si>
    <t>42918460900015</t>
  </si>
  <si>
    <t>GIEN MATERIAUX</t>
  </si>
  <si>
    <t>7 RUE DE LA BOSSERIE</t>
  </si>
  <si>
    <t>45500</t>
  </si>
  <si>
    <t>GIEN</t>
  </si>
  <si>
    <t>429313273</t>
  </si>
  <si>
    <t>42931327300014</t>
  </si>
  <si>
    <t>JMC MENUISERIES</t>
  </si>
  <si>
    <t>CHEMIN DE LAYE</t>
  </si>
  <si>
    <t>26320</t>
  </si>
  <si>
    <t>ST MARCEL LES VALENCE</t>
  </si>
  <si>
    <t>42936033200051</t>
  </si>
  <si>
    <t>4 RUE DES PYRENEES</t>
  </si>
  <si>
    <t>65390</t>
  </si>
  <si>
    <t>URENSAN</t>
  </si>
  <si>
    <t>42941989800052</t>
  </si>
  <si>
    <t>BATIMAN SAINT GEOIRS</t>
  </si>
  <si>
    <t>105 ROUTE DE L AEROPORT</t>
  </si>
  <si>
    <t>429510837</t>
  </si>
  <si>
    <t>42951083700033</t>
  </si>
  <si>
    <t>MADEX</t>
  </si>
  <si>
    <t>ZAC DE SEGLA</t>
  </si>
  <si>
    <t>2 RUE LATECOERE</t>
  </si>
  <si>
    <t>429593544</t>
  </si>
  <si>
    <t>42959354400027</t>
  </si>
  <si>
    <t>AGREGATS SERVICES</t>
  </si>
  <si>
    <t>QUARTIER SANTI</t>
  </si>
  <si>
    <t>84840</t>
  </si>
  <si>
    <t>LAMOTTE DU RHONE</t>
  </si>
  <si>
    <t>429695364</t>
  </si>
  <si>
    <t>42969536400019</t>
  </si>
  <si>
    <t>JOUVINS S.N. SARL</t>
  </si>
  <si>
    <t>ARTIPARC</t>
  </si>
  <si>
    <t>503 RUE SAINT PIERRE</t>
  </si>
  <si>
    <t>429985211</t>
  </si>
  <si>
    <t>42998521100011</t>
  </si>
  <si>
    <t>CARRELAGE PRO</t>
  </si>
  <si>
    <t>22 AVENUE D OCCITANIE</t>
  </si>
  <si>
    <t>36250</t>
  </si>
  <si>
    <t>ST MAUR</t>
  </si>
  <si>
    <t>430112292</t>
  </si>
  <si>
    <t>43011229200023</t>
  </si>
  <si>
    <t>LES BOIS DE LA MONTAGNE NOIRE</t>
  </si>
  <si>
    <t>32 ROUTE DE GRAULHET</t>
  </si>
  <si>
    <t>81120</t>
  </si>
  <si>
    <t>REALMONT</t>
  </si>
  <si>
    <t>43014340400035</t>
  </si>
  <si>
    <t>430317818</t>
  </si>
  <si>
    <t>43031781800010</t>
  </si>
  <si>
    <t>CGD SERVICE</t>
  </si>
  <si>
    <t>2 RUE DU LANDREAU</t>
  </si>
  <si>
    <t>43038484200034</t>
  </si>
  <si>
    <t>ROUTE DE COUTELIN</t>
  </si>
  <si>
    <t>33180</t>
  </si>
  <si>
    <t>ST ESTEPHE</t>
  </si>
  <si>
    <t>43039563200036</t>
  </si>
  <si>
    <t>C2</t>
  </si>
  <si>
    <t>106 ROUTE DE SPECHBACH</t>
  </si>
  <si>
    <t>ILLFURTH</t>
  </si>
  <si>
    <t>43046833000021</t>
  </si>
  <si>
    <t>2 AVENUE ALBERT PARISSOT</t>
  </si>
  <si>
    <t>43160202800026</t>
  </si>
  <si>
    <t>37 AVENUE DE LA BOETIE</t>
  </si>
  <si>
    <t>LAGUIAN MAZOUS</t>
  </si>
  <si>
    <t>431711126</t>
  </si>
  <si>
    <t>43171112600026</t>
  </si>
  <si>
    <t>EDWOOD</t>
  </si>
  <si>
    <t>313 AVENUE JEAN GUITON</t>
  </si>
  <si>
    <t>43201858800025</t>
  </si>
  <si>
    <t>LES ORCHIDEES SAVIPOL C 700</t>
  </si>
  <si>
    <t>RUE WALTER HALLSTEIN</t>
  </si>
  <si>
    <t>10300</t>
  </si>
  <si>
    <t>SAINTE SAVINE</t>
  </si>
  <si>
    <t>43228541900029</t>
  </si>
  <si>
    <t>301 LA CHASSE CEINTURE</t>
  </si>
  <si>
    <t>432323707</t>
  </si>
  <si>
    <t>43232370700021</t>
  </si>
  <si>
    <t>ACTIFENETRES</t>
  </si>
  <si>
    <t>CHEMIN DE LA FOSSELLA</t>
  </si>
  <si>
    <t>66100</t>
  </si>
  <si>
    <t>43294162300048</t>
  </si>
  <si>
    <t>ZONE ARTISANALE DES 4 VIES</t>
  </si>
  <si>
    <t>38290</t>
  </si>
  <si>
    <t>FRONTONAS</t>
  </si>
  <si>
    <t>43302566500038</t>
  </si>
  <si>
    <t>4 RUE GUILLAUME LEKEU</t>
  </si>
  <si>
    <t>43307483800023</t>
  </si>
  <si>
    <t>IMPASSE LES ACACIAS</t>
  </si>
  <si>
    <t>43323820100027</t>
  </si>
  <si>
    <t>ZA DOU CAMP FERRAT 2</t>
  </si>
  <si>
    <t>7 AVENUE DES ARTISANS</t>
  </si>
  <si>
    <t>433313368</t>
  </si>
  <si>
    <t>43331336800048</t>
  </si>
  <si>
    <t>ALFA MENUISERIE ROCHELAISE</t>
  </si>
  <si>
    <t>ZONE ATLANPARC</t>
  </si>
  <si>
    <t>21 AVENUE BERNARD MOITESSIER</t>
  </si>
  <si>
    <t>433315884</t>
  </si>
  <si>
    <t>43331588400018</t>
  </si>
  <si>
    <t>BOIS ET MATERIAUX COMTOIS</t>
  </si>
  <si>
    <t>ZAC DE CHATEAUFARINE</t>
  </si>
  <si>
    <t>CHEMIN DE LA DINDE</t>
  </si>
  <si>
    <t>25770</t>
  </si>
  <si>
    <t>FRANOIS</t>
  </si>
  <si>
    <t>433421385</t>
  </si>
  <si>
    <t>43342138500017</t>
  </si>
  <si>
    <t>EUROTUILES</t>
  </si>
  <si>
    <t>32 BOULEVARD GAMBETTA</t>
  </si>
  <si>
    <t>433438496</t>
  </si>
  <si>
    <t>43343849600021</t>
  </si>
  <si>
    <t>OPEN</t>
  </si>
  <si>
    <t>2 RUE DES METIERS</t>
  </si>
  <si>
    <t>433465580</t>
  </si>
  <si>
    <t>43346558000010</t>
  </si>
  <si>
    <t>AQUA PRO</t>
  </si>
  <si>
    <t>5 CHEMIN DE BIEZE</t>
  </si>
  <si>
    <t>RUY MONTCEAU</t>
  </si>
  <si>
    <t>43359499100039</t>
  </si>
  <si>
    <t>13 RUE TAUPINEAU</t>
  </si>
  <si>
    <t>ST MAIXENT L ECOLE</t>
  </si>
  <si>
    <t>494011729</t>
  </si>
  <si>
    <t>49401172900022</t>
  </si>
  <si>
    <t>HFB - HIRAM FORETS ET BOIS</t>
  </si>
  <si>
    <t>16 RUE DES COUTURIERES</t>
  </si>
  <si>
    <t>433901006</t>
  </si>
  <si>
    <t>43390100600018</t>
  </si>
  <si>
    <t>LES DOCKS</t>
  </si>
  <si>
    <t>45120</t>
  </si>
  <si>
    <t>CHALETTE SUR LOING</t>
  </si>
  <si>
    <t>434000584</t>
  </si>
  <si>
    <t>43400058400012</t>
  </si>
  <si>
    <t>BATI COLMAN EST BOIS</t>
  </si>
  <si>
    <t>4 L AVENUE MARCHANDE</t>
  </si>
  <si>
    <t>BP 40003</t>
  </si>
  <si>
    <t>57520</t>
  </si>
  <si>
    <t>GROSBLIEDERSTROFF</t>
  </si>
  <si>
    <t>434134375</t>
  </si>
  <si>
    <t>43413437500014</t>
  </si>
  <si>
    <t>ISILAND</t>
  </si>
  <si>
    <t>PARC MERMOZ</t>
  </si>
  <si>
    <t>1 RUE JEAN BAPTISTE PERRIN</t>
  </si>
  <si>
    <t>43430450700024</t>
  </si>
  <si>
    <t>95 RUE DU VIEUX BOURG</t>
  </si>
  <si>
    <t>43449965300021</t>
  </si>
  <si>
    <t>434553251</t>
  </si>
  <si>
    <t>43455325100027</t>
  </si>
  <si>
    <t>FENETRES DU SUD OUEST</t>
  </si>
  <si>
    <t>11 RUE FRANCIS GARNIER</t>
  </si>
  <si>
    <t>434712287</t>
  </si>
  <si>
    <t>43471228700011</t>
  </si>
  <si>
    <t>SANIVAL</t>
  </si>
  <si>
    <t>13 RUE JULES DELSART</t>
  </si>
  <si>
    <t>43480226000050</t>
  </si>
  <si>
    <t>482417110</t>
  </si>
  <si>
    <t>48241711000020</t>
  </si>
  <si>
    <t>HH TECHNOLOGIES SARL</t>
  </si>
  <si>
    <t>4 RUE DE HOERDT</t>
  </si>
  <si>
    <t>435231352</t>
  </si>
  <si>
    <t>43523135200012</t>
  </si>
  <si>
    <t>BOURGOGNE MATERIAUX ANCIENS</t>
  </si>
  <si>
    <t>ROUTE NATIONALE 80</t>
  </si>
  <si>
    <t>LIEU DIT VISIGNEUX</t>
  </si>
  <si>
    <t>71710</t>
  </si>
  <si>
    <t>MARMAGNE</t>
  </si>
  <si>
    <t>435620091</t>
  </si>
  <si>
    <t>43562009100023</t>
  </si>
  <si>
    <t>COMP AUXONNAIS DES MATERIAUX</t>
  </si>
  <si>
    <t>1 RUE JEAN VACHON</t>
  </si>
  <si>
    <t>21130</t>
  </si>
  <si>
    <t>AUXONNE</t>
  </si>
  <si>
    <t>43578204000024</t>
  </si>
  <si>
    <t>436380414</t>
  </si>
  <si>
    <t>43638041400017</t>
  </si>
  <si>
    <t>CICA SAS</t>
  </si>
  <si>
    <t>9 RUE DU DAUPHINE</t>
  </si>
  <si>
    <t>26540</t>
  </si>
  <si>
    <t>MOURS ST EUSEBE</t>
  </si>
  <si>
    <t>43749249900029</t>
  </si>
  <si>
    <t>2 RUE DU PAQUIS</t>
  </si>
  <si>
    <t>MONTIGNY LE ROI</t>
  </si>
  <si>
    <t>437504962</t>
  </si>
  <si>
    <t>43750496200014</t>
  </si>
  <si>
    <t>MONTIGNY MATERIAUX</t>
  </si>
  <si>
    <t>87 AVENUE FRANCOIS MITTERRAND</t>
  </si>
  <si>
    <t>437590433</t>
  </si>
  <si>
    <t>43759043300011</t>
  </si>
  <si>
    <t>SOGEMAT</t>
  </si>
  <si>
    <t>ZONE INDUSTRIELLE LES GRANDES CRAIES</t>
  </si>
  <si>
    <t>BP 449</t>
  </si>
  <si>
    <t>38554</t>
  </si>
  <si>
    <t>ST MAURICE L EXIL CEDEX</t>
  </si>
  <si>
    <t>369800123</t>
  </si>
  <si>
    <t>HOLTZ CAMILLE ET CIE</t>
  </si>
  <si>
    <t>444120299</t>
  </si>
  <si>
    <t>44412029900011</t>
  </si>
  <si>
    <t>HOMANIT FRANCE</t>
  </si>
  <si>
    <t>25 AVENUE DE L EUROPE</t>
  </si>
  <si>
    <t>300898160</t>
  </si>
  <si>
    <t>30089816000076</t>
  </si>
  <si>
    <t>HUPPE SARL</t>
  </si>
  <si>
    <t>ZONE INDUSTRIELLE DU RIED</t>
  </si>
  <si>
    <t>13 RUE DU RIED</t>
  </si>
  <si>
    <t>43767860000028</t>
  </si>
  <si>
    <t>32 RUE DES FRERES LUMIERE</t>
  </si>
  <si>
    <t>43768964900022</t>
  </si>
  <si>
    <t>AU VILLAGE</t>
  </si>
  <si>
    <t>82600</t>
  </si>
  <si>
    <t>BOUILLAC</t>
  </si>
  <si>
    <t>437836034</t>
  </si>
  <si>
    <t>43783603400011</t>
  </si>
  <si>
    <t>NEGOCE RAVALEMENT SERVICES</t>
  </si>
  <si>
    <t>41 RUE AMPERE</t>
  </si>
  <si>
    <t>437838659</t>
  </si>
  <si>
    <t>43783865900013</t>
  </si>
  <si>
    <t>MIREPOIX MATERIAUX SARL</t>
  </si>
  <si>
    <t>RUE DU PIC DE NORE</t>
  </si>
  <si>
    <t>BP 70109</t>
  </si>
  <si>
    <t>09500</t>
  </si>
  <si>
    <t>MIREPOIX</t>
  </si>
  <si>
    <t>437930712</t>
  </si>
  <si>
    <t>43793071200017</t>
  </si>
  <si>
    <t>CELT'ARDOISE</t>
  </si>
  <si>
    <t>ZONE ARTISANALE DE POULVERN</t>
  </si>
  <si>
    <t>56550</t>
  </si>
  <si>
    <t>LOCOAL MENDON</t>
  </si>
  <si>
    <t>43793852500015</t>
  </si>
  <si>
    <t>BELLEVUE SUD</t>
  </si>
  <si>
    <t>ALLEE DE L INDUSTRIE</t>
  </si>
  <si>
    <t>43799837000021</t>
  </si>
  <si>
    <t>LES ORBIES</t>
  </si>
  <si>
    <t>17 B ROUTE DE NANGIS</t>
  </si>
  <si>
    <t>438042301</t>
  </si>
  <si>
    <t>43804230100046</t>
  </si>
  <si>
    <t>ARMATURES METALLIQUES SERVICE</t>
  </si>
  <si>
    <t>16 CHAUSSEE JULES CESAR</t>
  </si>
  <si>
    <t>BP 30050</t>
  </si>
  <si>
    <t>528147721</t>
  </si>
  <si>
    <t>IDSB</t>
  </si>
  <si>
    <t>438091126</t>
  </si>
  <si>
    <t>43809112600039</t>
  </si>
  <si>
    <t>ART FERMETURES SARL</t>
  </si>
  <si>
    <t>ZA CROIX DE PIERRE</t>
  </si>
  <si>
    <t>3 RUE DE PLAINE CHAUX</t>
  </si>
  <si>
    <t>25580</t>
  </si>
  <si>
    <t>ETALANS</t>
  </si>
  <si>
    <t>438093122</t>
  </si>
  <si>
    <t>43809312200010</t>
  </si>
  <si>
    <t>SAVIGNY MATERIAUX</t>
  </si>
  <si>
    <t>40 AVENUE DES BLEUETS</t>
  </si>
  <si>
    <t>91600</t>
  </si>
  <si>
    <t>SAVIGNY SUR ORGE</t>
  </si>
  <si>
    <t>43835824400061</t>
  </si>
  <si>
    <t>VOIE D ZONE INDUSTRIELLE</t>
  </si>
  <si>
    <t>115 PARC D ACTIVITE DE L ARGILE</t>
  </si>
  <si>
    <t>43857223200025</t>
  </si>
  <si>
    <t>AV GROSS UMSTADT</t>
  </si>
  <si>
    <t>SAINT PERAY</t>
  </si>
  <si>
    <t>491283610</t>
  </si>
  <si>
    <t>49128361000021</t>
  </si>
  <si>
    <t>IDSB NORD EST</t>
  </si>
  <si>
    <t>438705238</t>
  </si>
  <si>
    <t>43870523800022</t>
  </si>
  <si>
    <t>DAL'ALU SAS</t>
  </si>
  <si>
    <t>ZA LA PRADE</t>
  </si>
  <si>
    <t>RUE DES GIROLLES</t>
  </si>
  <si>
    <t>ST MEDARD D EYRANS</t>
  </si>
  <si>
    <t>438720260</t>
  </si>
  <si>
    <t>43872026000043</t>
  </si>
  <si>
    <t>MB3C</t>
  </si>
  <si>
    <t>ETAGE 3A</t>
  </si>
  <si>
    <t>3 MOULIN DE LA CHAUSSEE</t>
  </si>
  <si>
    <t>ST PHILBERT DE GRAND LIEU</t>
  </si>
  <si>
    <t>439214107</t>
  </si>
  <si>
    <t>43921410700013</t>
  </si>
  <si>
    <t>DOINEAU BOIS ET MATERIAUX</t>
  </si>
  <si>
    <t>53 FAUBOURG DE VITRE</t>
  </si>
  <si>
    <t>BP 73046</t>
  </si>
  <si>
    <t>35130</t>
  </si>
  <si>
    <t>LA GUERCHE DE BRETAGNE</t>
  </si>
  <si>
    <t>43926312000016</t>
  </si>
  <si>
    <t>439278482</t>
  </si>
  <si>
    <t>43927848200013</t>
  </si>
  <si>
    <t>GUERIN MATERIAUX SAS</t>
  </si>
  <si>
    <t>5 ROUTE DU COQ</t>
  </si>
  <si>
    <t>27250</t>
  </si>
  <si>
    <t>NEAUFLES AUVERGNY</t>
  </si>
  <si>
    <t>43933706400034</t>
  </si>
  <si>
    <t>17 CHEMIN DE LA MONTAGNE</t>
  </si>
  <si>
    <t>439340985</t>
  </si>
  <si>
    <t>43934098500019</t>
  </si>
  <si>
    <t>LAMBERT MATERIAUX SAS</t>
  </si>
  <si>
    <t>28 ZONE ARTISANALE DU GUELUS</t>
  </si>
  <si>
    <t>ROMAGNE</t>
  </si>
  <si>
    <t>439391384</t>
  </si>
  <si>
    <t>43939138400021</t>
  </si>
  <si>
    <t>T.B.TONNELLERIE</t>
  </si>
  <si>
    <t>43 IMPASSE DES JARDS</t>
  </si>
  <si>
    <t>33570</t>
  </si>
  <si>
    <t>LES ARTIGUES DE LUSSAC</t>
  </si>
  <si>
    <t>43967472200061</t>
  </si>
  <si>
    <t>1445 ALLEE DE SENEJAC</t>
  </si>
  <si>
    <t>439780081</t>
  </si>
  <si>
    <t>43978008100014</t>
  </si>
  <si>
    <t>CORSE RESIDENCE LOISIRS</t>
  </si>
  <si>
    <t>LA TRINITE</t>
  </si>
  <si>
    <t>439878836</t>
  </si>
  <si>
    <t>43987883600014</t>
  </si>
  <si>
    <t>PROTECTA SCREEN</t>
  </si>
  <si>
    <t>67 RUE DU CREUSOT</t>
  </si>
  <si>
    <t>43991013400030</t>
  </si>
  <si>
    <t>4 BOULEVARD BERNARD VERLYNDE</t>
  </si>
  <si>
    <t>43992202200017</t>
  </si>
  <si>
    <t>2 CHEMIN DES ORNIERES</t>
  </si>
  <si>
    <t>CHAGNY</t>
  </si>
  <si>
    <t>43996494100033</t>
  </si>
  <si>
    <t>56 RUE DE SAINT OMBRE</t>
  </si>
  <si>
    <t>440007110</t>
  </si>
  <si>
    <t>44000711000016</t>
  </si>
  <si>
    <t>TOTEM MENUISERIE</t>
  </si>
  <si>
    <t>440095420</t>
  </si>
  <si>
    <t>44009542000012</t>
  </si>
  <si>
    <t>TOUS MATERIAUX</t>
  </si>
  <si>
    <t>AVENUE PIERRE MENDES FRANCE</t>
  </si>
  <si>
    <t>440319556</t>
  </si>
  <si>
    <t>44031955600013</t>
  </si>
  <si>
    <t>SUP CARO MEDITERRANEE DISTRIBUTION</t>
  </si>
  <si>
    <t>211 AVENUE DE LA CONDAMINE</t>
  </si>
  <si>
    <t>34430</t>
  </si>
  <si>
    <t>ST JEAN DE VEDAS</t>
  </si>
  <si>
    <t>440360436</t>
  </si>
  <si>
    <t>44036043600016</t>
  </si>
  <si>
    <t>FRANCOIS MATERIAUX</t>
  </si>
  <si>
    <t>BP 7 LA PRIMAUBE</t>
  </si>
  <si>
    <t>44037862800034</t>
  </si>
  <si>
    <t>44 B AVENUE CHARLOTTE CORDAY</t>
  </si>
  <si>
    <t>440492031</t>
  </si>
  <si>
    <t>44049203100024</t>
  </si>
  <si>
    <t>STB AUDRUICQ</t>
  </si>
  <si>
    <t>355 RUE DU CHATEAU D EAU</t>
  </si>
  <si>
    <t>62370</t>
  </si>
  <si>
    <t>AUDRUICQ</t>
  </si>
  <si>
    <t>440494789</t>
  </si>
  <si>
    <t>44049478900017</t>
  </si>
  <si>
    <t>STB NORDAUSQUES</t>
  </si>
  <si>
    <t>194 RUE DE L INDUSTRIE</t>
  </si>
  <si>
    <t>62890</t>
  </si>
  <si>
    <t>NORDAUSQUES</t>
  </si>
  <si>
    <t>440495067</t>
  </si>
  <si>
    <t>44049506700017</t>
  </si>
  <si>
    <t>STB GUINES</t>
  </si>
  <si>
    <t>207 ROUTE DE CALAIS</t>
  </si>
  <si>
    <t>62340</t>
  </si>
  <si>
    <t>GUINES</t>
  </si>
  <si>
    <t>440511269</t>
  </si>
  <si>
    <t>44051126900019</t>
  </si>
  <si>
    <t>STB WATTEN</t>
  </si>
  <si>
    <t>48 RUE VANDESMET</t>
  </si>
  <si>
    <t>59143</t>
  </si>
  <si>
    <t>WATTEN</t>
  </si>
  <si>
    <t>440555019</t>
  </si>
  <si>
    <t>44055501900015</t>
  </si>
  <si>
    <t>MDM CHAT</t>
  </si>
  <si>
    <t>511 ROUTE DE MELLEROY</t>
  </si>
  <si>
    <t>CHATEAU RENARD</t>
  </si>
  <si>
    <t>440574788</t>
  </si>
  <si>
    <t>44057478800012</t>
  </si>
  <si>
    <t>MDM COURT</t>
  </si>
  <si>
    <t>ZONE INDUSTRIELLE DU LUTEAU</t>
  </si>
  <si>
    <t>3 RUE DE L INDUSTRIE</t>
  </si>
  <si>
    <t>440582575</t>
  </si>
  <si>
    <t>44058257500013</t>
  </si>
  <si>
    <t>SUP CARO LITTORAL</t>
  </si>
  <si>
    <t>34440</t>
  </si>
  <si>
    <t>COLOMBIERS</t>
  </si>
  <si>
    <t>440621597</t>
  </si>
  <si>
    <t>44062159700028</t>
  </si>
  <si>
    <t>CARO CONFORT</t>
  </si>
  <si>
    <t>20 RUE DE L EUROPE</t>
  </si>
  <si>
    <t>440658490</t>
  </si>
  <si>
    <t>44065849000022</t>
  </si>
  <si>
    <t>VENDEE FENETRES</t>
  </si>
  <si>
    <t>25 ROUTE DES BORGNERES</t>
  </si>
  <si>
    <t>SOULLANS</t>
  </si>
  <si>
    <t>44066517200027</t>
  </si>
  <si>
    <t>ROCADE CHE DEPARTEMENTAL 60</t>
  </si>
  <si>
    <t>44073787200026</t>
  </si>
  <si>
    <t>440743128</t>
  </si>
  <si>
    <t>44074312800017</t>
  </si>
  <si>
    <t>AZ MENUISERIES ESCALIERS</t>
  </si>
  <si>
    <t>SEMPIGNY</t>
  </si>
  <si>
    <t>44084379500012</t>
  </si>
  <si>
    <t>QUATRE VENTS</t>
  </si>
  <si>
    <t>440873594</t>
  </si>
  <si>
    <t>44087359400012</t>
  </si>
  <si>
    <t>RUNGIS PALETTES SARL</t>
  </si>
  <si>
    <t>ZONE INDUSTRIELLE SENIA</t>
  </si>
  <si>
    <t>8 RUE DU TRAVY</t>
  </si>
  <si>
    <t>440905214</t>
  </si>
  <si>
    <t>44090521400019</t>
  </si>
  <si>
    <t>SIMON MATERIAUX SARL</t>
  </si>
  <si>
    <t>15 AVENUE WLADIMIR GAGNEUR</t>
  </si>
  <si>
    <t>39800</t>
  </si>
  <si>
    <t>POLIGNY</t>
  </si>
  <si>
    <t>440972776</t>
  </si>
  <si>
    <t>44097277600015</t>
  </si>
  <si>
    <t>SABLES ET GRAVIERS AUTERIVAINS</t>
  </si>
  <si>
    <t>ZONE INDUSTRIELLE LAVIGNE</t>
  </si>
  <si>
    <t>441103074</t>
  </si>
  <si>
    <t>44110307400015</t>
  </si>
  <si>
    <t>FEUILLET</t>
  </si>
  <si>
    <t>3 RUE DU NORD</t>
  </si>
  <si>
    <t>43810</t>
  </si>
  <si>
    <t>ST PIERRE DU CHAMP</t>
  </si>
  <si>
    <t>44122807900022</t>
  </si>
  <si>
    <t>41 ROUTE DE MOULINS</t>
  </si>
  <si>
    <t>DECIZE</t>
  </si>
  <si>
    <t>441242237</t>
  </si>
  <si>
    <t>44124223700036</t>
  </si>
  <si>
    <t>POIGNEE CENTREE</t>
  </si>
  <si>
    <t>2 ROUTE DE SAINT MICHEL</t>
  </si>
  <si>
    <t>LA COURONNE</t>
  </si>
  <si>
    <t>441369311</t>
  </si>
  <si>
    <t>44136931100010</t>
  </si>
  <si>
    <t>COFERM'ING</t>
  </si>
  <si>
    <t>31 RUE DE NANTES</t>
  </si>
  <si>
    <t>BP 90010</t>
  </si>
  <si>
    <t>85530</t>
  </si>
  <si>
    <t>LA BRUFFIERE</t>
  </si>
  <si>
    <t>441379583</t>
  </si>
  <si>
    <t>44137958300020</t>
  </si>
  <si>
    <t>JEANDET PEINTURES REFINISCHING</t>
  </si>
  <si>
    <t>307 BOULEVARD DE LA MADELEINE</t>
  </si>
  <si>
    <t>44148053000035</t>
  </si>
  <si>
    <t>10 ESPLANADE ROLAND GARROS</t>
  </si>
  <si>
    <t>441589199</t>
  </si>
  <si>
    <t>44158919900021</t>
  </si>
  <si>
    <t>ROCHE EXPLOITATION MATERIAUX</t>
  </si>
  <si>
    <t>ZONE PORTUAIRE CNR</t>
  </si>
  <si>
    <t>AVENUE DU RHONE</t>
  </si>
  <si>
    <t>SEREZIN DU RHONE</t>
  </si>
  <si>
    <t>441784667</t>
  </si>
  <si>
    <t>44178466700012</t>
  </si>
  <si>
    <t>AUTOMATEC SAS</t>
  </si>
  <si>
    <t>ZONE INDUSTRIELLE LES VERCHERES</t>
  </si>
  <si>
    <t>18 RUE DES VERCHERES</t>
  </si>
  <si>
    <t>441829744</t>
  </si>
  <si>
    <t>44182974400016</t>
  </si>
  <si>
    <t>SM PRO</t>
  </si>
  <si>
    <t>ZONE INDUSTRIELLE DE L ORMEAUD DE PIED</t>
  </si>
  <si>
    <t>6 RUE DE LA BOISNARDERIE</t>
  </si>
  <si>
    <t>442078341</t>
  </si>
  <si>
    <t>44207834100017</t>
  </si>
  <si>
    <t>ACOUSTIQUE DIFFUSION INTERNATIONALE</t>
  </si>
  <si>
    <t>40 QUAI DES MARINIERS</t>
  </si>
  <si>
    <t>442370201</t>
  </si>
  <si>
    <t>44237020100018</t>
  </si>
  <si>
    <t>BOIS ET DERIVES JEAN-MARC RUIZ</t>
  </si>
  <si>
    <t>LOTISSEMENT GALIA</t>
  </si>
  <si>
    <t>LES BRUNELS</t>
  </si>
  <si>
    <t>442382412</t>
  </si>
  <si>
    <t>44238241200017</t>
  </si>
  <si>
    <t>BALLIVY ETS GEDIMAT</t>
  </si>
  <si>
    <t>HAMEAU DE COUTELIEU</t>
  </si>
  <si>
    <t>ROUTE DEPARTEMENTALE 1075</t>
  </si>
  <si>
    <t>AMBRONAY</t>
  </si>
  <si>
    <t>442556916</t>
  </si>
  <si>
    <t>44255691600025</t>
  </si>
  <si>
    <t>NOROMA DISTRIBUTION SARL</t>
  </si>
  <si>
    <t>442581617</t>
  </si>
  <si>
    <t>44258161700028</t>
  </si>
  <si>
    <t>SEZANNE MATERIAUX</t>
  </si>
  <si>
    <t>ZONE DE L ORMELOT</t>
  </si>
  <si>
    <t>51120</t>
  </si>
  <si>
    <t>SEZANNE</t>
  </si>
  <si>
    <t>442615910</t>
  </si>
  <si>
    <t>LES 3 F</t>
  </si>
  <si>
    <t>442675013</t>
  </si>
  <si>
    <t>44267501300035</t>
  </si>
  <si>
    <t>FAKRO FRANCE</t>
  </si>
  <si>
    <t>IMPASSE DES COUTURES</t>
  </si>
  <si>
    <t>77200</t>
  </si>
  <si>
    <t>TORCY</t>
  </si>
  <si>
    <t>77183</t>
  </si>
  <si>
    <t>CROISSY BEAUBOURG</t>
  </si>
  <si>
    <t>44289725200049</t>
  </si>
  <si>
    <t>ZONE INDUSTRIELLE LES VIGNES</t>
  </si>
  <si>
    <t>18 RUE ALBERT EINSTEIN</t>
  </si>
  <si>
    <t>44294939200025</t>
  </si>
  <si>
    <t>ROUTE DEPARTEMENTALE 19</t>
  </si>
  <si>
    <t>442993119</t>
  </si>
  <si>
    <t>44299311900019</t>
  </si>
  <si>
    <t>CREIL CARRELAGE</t>
  </si>
  <si>
    <t>110 ROUTE DE VAUX</t>
  </si>
  <si>
    <t>44317998100016</t>
  </si>
  <si>
    <t>2 RUE DE WINKEL</t>
  </si>
  <si>
    <t>443212899</t>
  </si>
  <si>
    <t>44321289900019</t>
  </si>
  <si>
    <t>LE MORVAN BRIGITTE</t>
  </si>
  <si>
    <t>26 RUE DU GENERAL LECLERC</t>
  </si>
  <si>
    <t>60520</t>
  </si>
  <si>
    <t>THIERS SUR THEVE</t>
  </si>
  <si>
    <t>443241708</t>
  </si>
  <si>
    <t>44324170800017</t>
  </si>
  <si>
    <t>MGL</t>
  </si>
  <si>
    <t>443382882</t>
  </si>
  <si>
    <t>44338288200019</t>
  </si>
  <si>
    <t>FORESTIERE BOURGINE</t>
  </si>
  <si>
    <t>55 ROUTE DE SAINT COME</t>
  </si>
  <si>
    <t>78950</t>
  </si>
  <si>
    <t>GAMBAIS</t>
  </si>
  <si>
    <t>443406905</t>
  </si>
  <si>
    <t>44340690500036</t>
  </si>
  <si>
    <t>MODE ET FENETRES</t>
  </si>
  <si>
    <t>ZONE INDUSTRIELLE VIC LES GRAVES</t>
  </si>
  <si>
    <t>10 ROUTE D ESCALQUENS</t>
  </si>
  <si>
    <t>443524137</t>
  </si>
  <si>
    <t>44352413700017</t>
  </si>
  <si>
    <t>BALMA CARRELAGES 31</t>
  </si>
  <si>
    <t>5 AVENUE PRAT GIMONT</t>
  </si>
  <si>
    <t>44353130600084</t>
  </si>
  <si>
    <t>ZA ISYPOLE</t>
  </si>
  <si>
    <t>44353660200024</t>
  </si>
  <si>
    <t>26 RUE DU PETIT CHAMP</t>
  </si>
  <si>
    <t>443656772</t>
  </si>
  <si>
    <t>44365677200037</t>
  </si>
  <si>
    <t>LUOMAN FRANCE</t>
  </si>
  <si>
    <t>ZI DE LA PLAINE DE L AIN</t>
  </si>
  <si>
    <t>65 ALLEE DES COMBES</t>
  </si>
  <si>
    <t>01150</t>
  </si>
  <si>
    <t>BLYES</t>
  </si>
  <si>
    <t>443790597</t>
  </si>
  <si>
    <t>44379059700027</t>
  </si>
  <si>
    <t>QUARADE</t>
  </si>
  <si>
    <t>PARC DU MOULIN</t>
  </si>
  <si>
    <t>284 RUE DE BONDUES</t>
  </si>
  <si>
    <t>443873492</t>
  </si>
  <si>
    <t>44387349200013</t>
  </si>
  <si>
    <t>NURATECH</t>
  </si>
  <si>
    <t>7 IMPASSE QUATRINA</t>
  </si>
  <si>
    <t>443906482</t>
  </si>
  <si>
    <t>44390648200015</t>
  </si>
  <si>
    <t>STB SIEGE</t>
  </si>
  <si>
    <t>354 PLACE DU GENERAL DE GAULLE</t>
  </si>
  <si>
    <t>443919477</t>
  </si>
  <si>
    <t>44391947700010</t>
  </si>
  <si>
    <t>LUXOR MENUISERIE</t>
  </si>
  <si>
    <t>605 AVENUE DE LA GARE</t>
  </si>
  <si>
    <t>444049829</t>
  </si>
  <si>
    <t>44404982900013</t>
  </si>
  <si>
    <t>VOSGIBOIS</t>
  </si>
  <si>
    <t>664 GRANDE RUE</t>
  </si>
  <si>
    <t>RUAUX</t>
  </si>
  <si>
    <t>88370</t>
  </si>
  <si>
    <t>PLOMBIERES LES BAINS</t>
  </si>
  <si>
    <t>444068472</t>
  </si>
  <si>
    <t>44406847200018</t>
  </si>
  <si>
    <t>RULLIER TONNAY CHARENTE</t>
  </si>
  <si>
    <t>ROUTE DE SURGERES</t>
  </si>
  <si>
    <t>509186664</t>
  </si>
  <si>
    <t>50918666400025</t>
  </si>
  <si>
    <t>ILOS MATERIAUX / EXCELLENCE ALU</t>
  </si>
  <si>
    <t>11 ROUTE DE HAGUENAU</t>
  </si>
  <si>
    <t>INGWILLER</t>
  </si>
  <si>
    <t>444371322</t>
  </si>
  <si>
    <t>44437132200033</t>
  </si>
  <si>
    <t>DEBARGE BOIS</t>
  </si>
  <si>
    <t>44445911900020</t>
  </si>
  <si>
    <t>4 RUE DE L ESCOUVRIER</t>
  </si>
  <si>
    <t>444487714</t>
  </si>
  <si>
    <t>44448771400016</t>
  </si>
  <si>
    <t>DUVIGNAU MATERIAUX</t>
  </si>
  <si>
    <t>73 AVENUE DE SAINTES</t>
  </si>
  <si>
    <t>17240</t>
  </si>
  <si>
    <t>ST GENIS DE SAINTONGE</t>
  </si>
  <si>
    <t>44455661700017</t>
  </si>
  <si>
    <t>ROUTE D OLORON</t>
  </si>
  <si>
    <t>64390</t>
  </si>
  <si>
    <t>ST GLADIE ARRIVE MUNEIN</t>
  </si>
  <si>
    <t>444585061</t>
  </si>
  <si>
    <t>44458506100039</t>
  </si>
  <si>
    <t>YPRADO FRANCE</t>
  </si>
  <si>
    <t>17 RUE FERDINAND HAMELIN</t>
  </si>
  <si>
    <t>51450</t>
  </si>
  <si>
    <t>BETHENY</t>
  </si>
  <si>
    <t>444588024</t>
  </si>
  <si>
    <t>44458802400018</t>
  </si>
  <si>
    <t>PRODIM</t>
  </si>
  <si>
    <t>3 RUE DU MUR DU PARC</t>
  </si>
  <si>
    <t>78240</t>
  </si>
  <si>
    <t>CHAMBOURCY</t>
  </si>
  <si>
    <t>444783724</t>
  </si>
  <si>
    <t>44478372400016</t>
  </si>
  <si>
    <t>ROOFMART FRANCE</t>
  </si>
  <si>
    <t>ZI DU MOULIN CHE DEP 162</t>
  </si>
  <si>
    <t>BP 162</t>
  </si>
  <si>
    <t>76410</t>
  </si>
  <si>
    <t>TOURVILLE LA RIVIERE</t>
  </si>
  <si>
    <t>444814453</t>
  </si>
  <si>
    <t>COMPASSMED</t>
  </si>
  <si>
    <t>44503424200021</t>
  </si>
  <si>
    <t>10 AVENUE DES SPORTS</t>
  </si>
  <si>
    <t>445238165</t>
  </si>
  <si>
    <t>44523816500010</t>
  </si>
  <si>
    <t>LEJAL MATERIAUX SARL</t>
  </si>
  <si>
    <t>RTE DE VANEMONT LE PRE CHATRON</t>
  </si>
  <si>
    <t>1280 ROUTE DE CORCIEUX</t>
  </si>
  <si>
    <t>88430</t>
  </si>
  <si>
    <t>LA HOUSSIERE</t>
  </si>
  <si>
    <t>445292402</t>
  </si>
  <si>
    <t>44529240200010</t>
  </si>
  <si>
    <t>JAMES HARDIE BATIMENT S.A.S</t>
  </si>
  <si>
    <t>6 PLACE DE LA MADELEINE</t>
  </si>
  <si>
    <t>445370299</t>
  </si>
  <si>
    <t>44537029900015</t>
  </si>
  <si>
    <t>COPEBAT</t>
  </si>
  <si>
    <t>ZONE D ACTIVITE LE PETIT SOUPER</t>
  </si>
  <si>
    <t>36110</t>
  </si>
  <si>
    <t>VINEUIL</t>
  </si>
  <si>
    <t>44612043800028</t>
  </si>
  <si>
    <t>ZONE INDUSTRIELLE DE LA FORET</t>
  </si>
  <si>
    <t>97 ROUTE D ANOR</t>
  </si>
  <si>
    <t>CS 10103</t>
  </si>
  <si>
    <t>59613</t>
  </si>
  <si>
    <t>FOURMIES CEDEX</t>
  </si>
  <si>
    <t>44652026400065</t>
  </si>
  <si>
    <t>ZA LA MARLIERE</t>
  </si>
  <si>
    <t>20 RUE MARCEAU BATTEUX</t>
  </si>
  <si>
    <t>59610</t>
  </si>
  <si>
    <t>FOURMIES</t>
  </si>
  <si>
    <t>44702010800018</t>
  </si>
  <si>
    <t>PARC DACTIVITES DE LONGENELLE NORD</t>
  </si>
  <si>
    <t>RUE FOLLENS</t>
  </si>
  <si>
    <t>447220187</t>
  </si>
  <si>
    <t>44722018700010</t>
  </si>
  <si>
    <t>LANTHIEZ ETS</t>
  </si>
  <si>
    <t>29 ROUTE D ETROEUNGT</t>
  </si>
  <si>
    <t>AVESNELLES</t>
  </si>
  <si>
    <t>44753151800028</t>
  </si>
  <si>
    <t>ZONE INDUSTRIELLE VAL DE SEINE</t>
  </si>
  <si>
    <t>19 AVENUE NOBEL</t>
  </si>
  <si>
    <t>447737768</t>
  </si>
  <si>
    <t>44773776800013</t>
  </si>
  <si>
    <t>AFP 72</t>
  </si>
  <si>
    <t>79 RUE NATIONALE</t>
  </si>
  <si>
    <t>GUECELARD</t>
  </si>
  <si>
    <t>447785817</t>
  </si>
  <si>
    <t>44778581700019</t>
  </si>
  <si>
    <t>POLE BOIS DU COMMINGES SARL</t>
  </si>
  <si>
    <t>LIEU DIT SPEHIS</t>
  </si>
  <si>
    <t>CLARAC</t>
  </si>
  <si>
    <t>447857566</t>
  </si>
  <si>
    <t>44785756600031</t>
  </si>
  <si>
    <t>CENTRAL'MAT</t>
  </si>
  <si>
    <t>3 ROUTE DE LA CONGE</t>
  </si>
  <si>
    <t>TRILBARDOU</t>
  </si>
  <si>
    <t>44791304700026</t>
  </si>
  <si>
    <t>74 RUE DU PAPE VELD</t>
  </si>
  <si>
    <t>59180</t>
  </si>
  <si>
    <t>CAPPELLE LA GRANDE</t>
  </si>
  <si>
    <t>448211284</t>
  </si>
  <si>
    <t>44821128400014</t>
  </si>
  <si>
    <t>SOCIETE VESUBIENNE DE MATERIAUX - SVM</t>
  </si>
  <si>
    <t>2 PLACE DE LA GARE</t>
  </si>
  <si>
    <t>06450</t>
  </si>
  <si>
    <t>ST MARTIN VESUBIE</t>
  </si>
  <si>
    <t>448227447</t>
  </si>
  <si>
    <t>44822744700019</t>
  </si>
  <si>
    <t>LES ATELIERS PIERRE DE BOURGOGNE</t>
  </si>
  <si>
    <t>ZONE ARTISANALE VAL DE SEINE</t>
  </si>
  <si>
    <t>21450</t>
  </si>
  <si>
    <t>BAIGNEUX LES JUIFS</t>
  </si>
  <si>
    <t>448327502</t>
  </si>
  <si>
    <t>44832750200010</t>
  </si>
  <si>
    <t>LA MONTFERRANDAISE</t>
  </si>
  <si>
    <t>98 AVENUE DE LA GARONNE</t>
  </si>
  <si>
    <t>ST LOUIS DE MONTFERRAND</t>
  </si>
  <si>
    <t>448378299</t>
  </si>
  <si>
    <t>44837829900011</t>
  </si>
  <si>
    <t>BISCA MATERIAUX</t>
  </si>
  <si>
    <t>RUE PASTEBUCH</t>
  </si>
  <si>
    <t>448415968</t>
  </si>
  <si>
    <t>44841596800016</t>
  </si>
  <si>
    <t>SEGD</t>
  </si>
  <si>
    <t>156 CLOS DES VIGNES</t>
  </si>
  <si>
    <t>MEYRIE</t>
  </si>
  <si>
    <t>44852077500033</t>
  </si>
  <si>
    <t>153 CHEMIN DES PRES BOUVEAUX</t>
  </si>
  <si>
    <t>CRAN GEVRIER</t>
  </si>
  <si>
    <t>448600908</t>
  </si>
  <si>
    <t>44860090800017</t>
  </si>
  <si>
    <t>GRANOFIBRE</t>
  </si>
  <si>
    <t>LIEU DIT LE BUZET</t>
  </si>
  <si>
    <t>ST FLORENT LE VIEIL</t>
  </si>
  <si>
    <t>49410</t>
  </si>
  <si>
    <t>MAUGES SUR LOIRE</t>
  </si>
  <si>
    <t>44864889900012</t>
  </si>
  <si>
    <t>AVENUE DE CASTELNAUDARY</t>
  </si>
  <si>
    <t>448688168</t>
  </si>
  <si>
    <t>44868816800021</t>
  </si>
  <si>
    <t>MIXPLAST SARL</t>
  </si>
  <si>
    <t>ZA DE L AVENIR</t>
  </si>
  <si>
    <t>LIEU DIT LE DEVOIS</t>
  </si>
  <si>
    <t>VESTRIC ET CANDIAC</t>
  </si>
  <si>
    <t>448734483</t>
  </si>
  <si>
    <t>44873448300028</t>
  </si>
  <si>
    <t>PROBOIS CHALOSSAIS</t>
  </si>
  <si>
    <t>ROUTE DE CAZALIS</t>
  </si>
  <si>
    <t>44880698400028</t>
  </si>
  <si>
    <t>ROUTE DE CHEZ DIOSSAZ</t>
  </si>
  <si>
    <t>74570</t>
  </si>
  <si>
    <t>GROISY</t>
  </si>
  <si>
    <t>449038116</t>
  </si>
  <si>
    <t>44903811600033</t>
  </si>
  <si>
    <t>COMPTOIR OUEST MATERIAUX</t>
  </si>
  <si>
    <t>11 RUE PIERRE CROYAL</t>
  </si>
  <si>
    <t>449167600</t>
  </si>
  <si>
    <t>44916760000013</t>
  </si>
  <si>
    <t>GARCIA MATERIAUX</t>
  </si>
  <si>
    <t>LA GARE DE MOUTIERS</t>
  </si>
  <si>
    <t>89520</t>
  </si>
  <si>
    <t>SAINT SAUVEUR EN PUISAYE</t>
  </si>
  <si>
    <t>379286149</t>
  </si>
  <si>
    <t>449512375</t>
  </si>
  <si>
    <t>44951237500014</t>
  </si>
  <si>
    <t>SYSTEM B</t>
  </si>
  <si>
    <t>5 CHEMIN DE CUCURNIS</t>
  </si>
  <si>
    <t>449646108</t>
  </si>
  <si>
    <t>44964610800018</t>
  </si>
  <si>
    <t>PERSPECTIVE CORSE DISTRIBUTION SARL</t>
  </si>
  <si>
    <t>BAGLIONI</t>
  </si>
  <si>
    <t>SARROLA CARCOPINO</t>
  </si>
  <si>
    <t>449664770</t>
  </si>
  <si>
    <t>44966477000012</t>
  </si>
  <si>
    <t>MONTAUT</t>
  </si>
  <si>
    <t>449680883</t>
  </si>
  <si>
    <t>44968088300013</t>
  </si>
  <si>
    <t>ESCANORD</t>
  </si>
  <si>
    <t>ZA LA CROIX ROUGE</t>
  </si>
  <si>
    <t>23 FAUBOURG DE CASSEL</t>
  </si>
  <si>
    <t>QUAEDYPRE</t>
  </si>
  <si>
    <t>449694983</t>
  </si>
  <si>
    <t>44969498300015</t>
  </si>
  <si>
    <t>POMES DARRE MATERIAUX</t>
  </si>
  <si>
    <t>LALANNE TRIE</t>
  </si>
  <si>
    <t>449696574</t>
  </si>
  <si>
    <t>44969657400010</t>
  </si>
  <si>
    <t>HOCHART MATERIAUX</t>
  </si>
  <si>
    <t>ZONE INDUSTRIELLE PETITE DIMERIE</t>
  </si>
  <si>
    <t>FRUGES</t>
  </si>
  <si>
    <t>45013016600033</t>
  </si>
  <si>
    <t>3 IMPASSE DIDEROT</t>
  </si>
  <si>
    <t>45026321500029</t>
  </si>
  <si>
    <t>450400924</t>
  </si>
  <si>
    <t>45040092400020</t>
  </si>
  <si>
    <t>ALLIANCE BOIS SARL</t>
  </si>
  <si>
    <t>58 ROUTE DE PARIS</t>
  </si>
  <si>
    <t>69160</t>
  </si>
  <si>
    <t>TASSIN LA DEMI LUNE</t>
  </si>
  <si>
    <t>450413463</t>
  </si>
  <si>
    <t>45041346300016</t>
  </si>
  <si>
    <t>MATERIAUX BOIS EXPORT</t>
  </si>
  <si>
    <t>11 B AV DU MEILLEUR OUVRIER DE FRANCE</t>
  </si>
  <si>
    <t>45045971400025</t>
  </si>
  <si>
    <t>10 RUE DE LA VAUGINE</t>
  </si>
  <si>
    <t>450497649</t>
  </si>
  <si>
    <t>45049764900019</t>
  </si>
  <si>
    <t>JAMARD</t>
  </si>
  <si>
    <t>RUE DES DATS</t>
  </si>
  <si>
    <t>ST MARTIN SUR LE PRE</t>
  </si>
  <si>
    <t>450571765</t>
  </si>
  <si>
    <t>45057176500012</t>
  </si>
  <si>
    <t>FENETRES CONFORT ISOLATION</t>
  </si>
  <si>
    <t>95 AVENUE DU GENERAL LECLERC</t>
  </si>
  <si>
    <t>450677190</t>
  </si>
  <si>
    <t>45067719000016</t>
  </si>
  <si>
    <t>AUTHENTIC BOIS SARL</t>
  </si>
  <si>
    <t>AVENUE DES TABERNOTTES</t>
  </si>
  <si>
    <t>YVRAC</t>
  </si>
  <si>
    <t>450734595</t>
  </si>
  <si>
    <t>45073459500017</t>
  </si>
  <si>
    <t>PYRAMIDE</t>
  </si>
  <si>
    <t>EKOLUX</t>
  </si>
  <si>
    <t>597 RUE DARDELAIN</t>
  </si>
  <si>
    <t>450779525</t>
  </si>
  <si>
    <t>45077952500010</t>
  </si>
  <si>
    <t>BOUCHER STGERMAIN</t>
  </si>
  <si>
    <t>SORTIE 42</t>
  </si>
  <si>
    <t>5 RUE DE LAS BORIAS</t>
  </si>
  <si>
    <t>450809066</t>
  </si>
  <si>
    <t>45080906600019</t>
  </si>
  <si>
    <t>BMVA SARL</t>
  </si>
  <si>
    <t>66 AVENUE DU 8 MAI 1945</t>
  </si>
  <si>
    <t>450838602</t>
  </si>
  <si>
    <t>45083860200024</t>
  </si>
  <si>
    <t>SERVIMEN SARL</t>
  </si>
  <si>
    <t>471 RUE BEAU DE ROCHAS</t>
  </si>
  <si>
    <t>450958665</t>
  </si>
  <si>
    <t>45095866500017</t>
  </si>
  <si>
    <t>MATERIAUX DE LA PLAINE</t>
  </si>
  <si>
    <t>770 CHEMIN DE LA VIE CHARRETTE</t>
  </si>
  <si>
    <t>SEMONS</t>
  </si>
  <si>
    <t>450967088</t>
  </si>
  <si>
    <t>45096708800011</t>
  </si>
  <si>
    <t>BEUVE MAT</t>
  </si>
  <si>
    <t>33 RUE DU GENERAL LECLERC</t>
  </si>
  <si>
    <t>ST PIERRE EGLISE</t>
  </si>
  <si>
    <t>451144380</t>
  </si>
  <si>
    <t>45114438000016</t>
  </si>
  <si>
    <t>VOILLOT SARL</t>
  </si>
  <si>
    <t>GARE DE BRASSY GACOGNE</t>
  </si>
  <si>
    <t>58140</t>
  </si>
  <si>
    <t>GACOGNE</t>
  </si>
  <si>
    <t>451218945</t>
  </si>
  <si>
    <t>45121894500041</t>
  </si>
  <si>
    <t>AGEFI GARDINO SARL</t>
  </si>
  <si>
    <t>24 RUE JEAN MERMOZ</t>
  </si>
  <si>
    <t>45126845200021</t>
  </si>
  <si>
    <t>TECHNOPOLE SAINT BRIEUC ARMOR</t>
  </si>
  <si>
    <t>5 RUE SOPHIE GERMAIN</t>
  </si>
  <si>
    <t>FOREST STYLE FRANCE</t>
  </si>
  <si>
    <t>451278634</t>
  </si>
  <si>
    <t>45127863400022</t>
  </si>
  <si>
    <t>PARC D ACTIVITES DU MOULI</t>
  </si>
  <si>
    <t>45129074600036</t>
  </si>
  <si>
    <t>3 RUE JEAN JAURES</t>
  </si>
  <si>
    <t>91860</t>
  </si>
  <si>
    <t>EPINAY SOUS SENART</t>
  </si>
  <si>
    <t>45132413100015</t>
  </si>
  <si>
    <t>3 RUE DE MORLAIX</t>
  </si>
  <si>
    <t>451458558</t>
  </si>
  <si>
    <t>45145855800017</t>
  </si>
  <si>
    <t>HORIZON SARL</t>
  </si>
  <si>
    <t>2 PLACE DE L EGLISE</t>
  </si>
  <si>
    <t>60950</t>
  </si>
  <si>
    <t>ERMENONVILLE</t>
  </si>
  <si>
    <t>45156382900030</t>
  </si>
  <si>
    <t>BATIMENT B 23 PARC TERTIAIRE DU ROTOIS</t>
  </si>
  <si>
    <t>137 RUE ROGER SALENGRO</t>
  </si>
  <si>
    <t>45173756300044</t>
  </si>
  <si>
    <t>1 RUE DES METIERS</t>
  </si>
  <si>
    <t>517501839</t>
  </si>
  <si>
    <t>51750183900016</t>
  </si>
  <si>
    <t>JACKON INSULATION SARL</t>
  </si>
  <si>
    <t>2 RUE THOMAS EDISON</t>
  </si>
  <si>
    <t>45179196600042</t>
  </si>
  <si>
    <t>4 B RUE JEAN COCTEAU</t>
  </si>
  <si>
    <t>451913479</t>
  </si>
  <si>
    <t>45191347900031</t>
  </si>
  <si>
    <t>CITEBOIS NEGOCE</t>
  </si>
  <si>
    <t>32 RUE DE LA CAPITALE DU BAS POITOU</t>
  </si>
  <si>
    <t>BP 80152</t>
  </si>
  <si>
    <t>452035074</t>
  </si>
  <si>
    <t>45203507400015</t>
  </si>
  <si>
    <t>MD RENOV</t>
  </si>
  <si>
    <t>62 ROUTE DE FRANGY</t>
  </si>
  <si>
    <t>452044381</t>
  </si>
  <si>
    <t>45204438100013</t>
  </si>
  <si>
    <t>PRO PVC</t>
  </si>
  <si>
    <t>20 PLACE DU FOIRAIL</t>
  </si>
  <si>
    <t>45208754700041</t>
  </si>
  <si>
    <t>ZONE INDUSTRIELLE DE L HIPPODROME</t>
  </si>
  <si>
    <t>18 AV MEILLEUR OUVRIER FRANCE</t>
  </si>
  <si>
    <t>452319544</t>
  </si>
  <si>
    <t>45231954400022</t>
  </si>
  <si>
    <t>GROUPE LAPORTE SARL</t>
  </si>
  <si>
    <t>41 B AVENUE DE BRANNE</t>
  </si>
  <si>
    <t>452397235</t>
  </si>
  <si>
    <t>45239723500014</t>
  </si>
  <si>
    <t>BOUCHER CHALUS EURL</t>
  </si>
  <si>
    <t>15 RUE DU MARCHE</t>
  </si>
  <si>
    <t>45244135500024</t>
  </si>
  <si>
    <t>ZA LES ZIVAGES</t>
  </si>
  <si>
    <t>RUE DE L ESPERANCE</t>
  </si>
  <si>
    <t>45247280600028</t>
  </si>
  <si>
    <t>ZA LA MALADIERE</t>
  </si>
  <si>
    <t>93 RUE DE L AVENIR</t>
  </si>
  <si>
    <t>452484793</t>
  </si>
  <si>
    <t>45248479300016</t>
  </si>
  <si>
    <t>MAURY</t>
  </si>
  <si>
    <t>LIEU DIT SOUS LAS BROUILLAS</t>
  </si>
  <si>
    <t>24160</t>
  </si>
  <si>
    <t>ST MEDARD D EXCIDEUIL</t>
  </si>
  <si>
    <t>452605165</t>
  </si>
  <si>
    <t>45260516500037</t>
  </si>
  <si>
    <t>NEMSO NEGOCE ET MATERIAUX DU SUD OUEST</t>
  </si>
  <si>
    <t>4 CHEMIN DE GOUBARD</t>
  </si>
  <si>
    <t>VILLENEUVE TOLOSANE</t>
  </si>
  <si>
    <t>437661168</t>
  </si>
  <si>
    <t>43766116800025</t>
  </si>
  <si>
    <t>JH DISTRIBUTION</t>
  </si>
  <si>
    <t>3 RUE DES PINS</t>
  </si>
  <si>
    <t>452820251</t>
  </si>
  <si>
    <t>45282025100018</t>
  </si>
  <si>
    <t>OTA</t>
  </si>
  <si>
    <t>RUE SAINT CHRISTOPHE</t>
  </si>
  <si>
    <t>BP 232</t>
  </si>
  <si>
    <t>12002</t>
  </si>
  <si>
    <t>RODEZ CEDEX</t>
  </si>
  <si>
    <t>452842990</t>
  </si>
  <si>
    <t>45284299000015</t>
  </si>
  <si>
    <t>PRO G MAT</t>
  </si>
  <si>
    <t>ZONE INDUSTRIELLE DU GRAND CAPITOU</t>
  </si>
  <si>
    <t>AVENUE JEAN LACHENAUD</t>
  </si>
  <si>
    <t>452903420</t>
  </si>
  <si>
    <t>45290342000027</t>
  </si>
  <si>
    <t>INWANT</t>
  </si>
  <si>
    <t>PARC OCEALIM</t>
  </si>
  <si>
    <t>3 RUE CHARLES LINDBERGH</t>
  </si>
  <si>
    <t>452975204</t>
  </si>
  <si>
    <t>45297520400010</t>
  </si>
  <si>
    <t>BP 24126</t>
  </si>
  <si>
    <t>45320146900021</t>
  </si>
  <si>
    <t>ZA DE ST THOIS</t>
  </si>
  <si>
    <t>RUE DE QUIMPER</t>
  </si>
  <si>
    <t>ST THOIS</t>
  </si>
  <si>
    <t>453244972</t>
  </si>
  <si>
    <t>45324497200015</t>
  </si>
  <si>
    <t>CHARRIERE BOIS SARL</t>
  </si>
  <si>
    <t>PERI OUEST</t>
  </si>
  <si>
    <t>8 RUE DE LA PRAIRIE</t>
  </si>
  <si>
    <t>453450769</t>
  </si>
  <si>
    <t>45345076900014</t>
  </si>
  <si>
    <t>PRO BETON  MATERIELS</t>
  </si>
  <si>
    <t>LIEU DIT GAILLAN RICHELIEU OUEST</t>
  </si>
  <si>
    <t>39 RUE DU 11 NOVEMBRE 1918</t>
  </si>
  <si>
    <t>453471765</t>
  </si>
  <si>
    <t>45347176500017</t>
  </si>
  <si>
    <t>PAS DE PALETTE</t>
  </si>
  <si>
    <t>ROUTE NATIONALE 9</t>
  </si>
  <si>
    <t>LIEU DIT CAMBOUISSET</t>
  </si>
  <si>
    <t>11540</t>
  </si>
  <si>
    <t>ROQUEFORT DES CORBIERES</t>
  </si>
  <si>
    <t>453531519</t>
  </si>
  <si>
    <t>45353151900032</t>
  </si>
  <si>
    <t>KRASNIQI XHAVIT</t>
  </si>
  <si>
    <t>45 RUE DES MERISIERS</t>
  </si>
  <si>
    <t>45364441100028</t>
  </si>
  <si>
    <t>453862187</t>
  </si>
  <si>
    <t>45386218700029</t>
  </si>
  <si>
    <t>SOCALU</t>
  </si>
  <si>
    <t>ZONE INDUSTRIELLE DE VIEUX THANN</t>
  </si>
  <si>
    <t>19 RUE GUY DE PLACE</t>
  </si>
  <si>
    <t>WENDEL MERIGNAC</t>
  </si>
  <si>
    <t>454020637</t>
  </si>
  <si>
    <t>45402063700012</t>
  </si>
  <si>
    <t>WENDEL TOULOUSE</t>
  </si>
  <si>
    <t>161 ROUTE DE LABEGE</t>
  </si>
  <si>
    <t>454087412</t>
  </si>
  <si>
    <t>45408741200028</t>
  </si>
  <si>
    <t>CODIFERME SARL</t>
  </si>
  <si>
    <t>4 RUE LALANDE</t>
  </si>
  <si>
    <t>78460</t>
  </si>
  <si>
    <t>CHEVREUSE</t>
  </si>
  <si>
    <t>25600</t>
  </si>
  <si>
    <t>454200817</t>
  </si>
  <si>
    <t>45420081700053</t>
  </si>
  <si>
    <t>GABRIEL BEAUMARTIN</t>
  </si>
  <si>
    <t>RUE HENRI DELATTRE</t>
  </si>
  <si>
    <t>33520</t>
  </si>
  <si>
    <t>BRUGES</t>
  </si>
  <si>
    <t>45580048200016</t>
  </si>
  <si>
    <t>CS 19001</t>
  </si>
  <si>
    <t>456201995</t>
  </si>
  <si>
    <t>45620199500010</t>
  </si>
  <si>
    <t>GENERALE DES BOIS</t>
  </si>
  <si>
    <t>PARC D ACTIVITES DE BORDEAUX NORD</t>
  </si>
  <si>
    <t>RUE EDOUARD FAURE</t>
  </si>
  <si>
    <t>33383</t>
  </si>
  <si>
    <t>456501105</t>
  </si>
  <si>
    <t>45650110500013</t>
  </si>
  <si>
    <t>ALBERT CHARLET ETS</t>
  </si>
  <si>
    <t>70 RUE FELIX FAURE</t>
  </si>
  <si>
    <t>ST ANDRE LEZ LILLE</t>
  </si>
  <si>
    <t>456502285</t>
  </si>
  <si>
    <t>45650228500038</t>
  </si>
  <si>
    <t>TOUT POUR BATIR</t>
  </si>
  <si>
    <t>55 BOULEVARD PIERRE MENDES FRANCE</t>
  </si>
  <si>
    <t>456502723</t>
  </si>
  <si>
    <t>45650272300012</t>
  </si>
  <si>
    <t>COMPT DES MATERIAUX DE SAINT-</t>
  </si>
  <si>
    <t>1 RUE DE LA MADELEINE</t>
  </si>
  <si>
    <t>458503166</t>
  </si>
  <si>
    <t>45850316600027</t>
  </si>
  <si>
    <t>HOUCKE ET BOUSSEMART</t>
  </si>
  <si>
    <t>42 RUE FAIDHERBE</t>
  </si>
  <si>
    <t>59211</t>
  </si>
  <si>
    <t>SANTES</t>
  </si>
  <si>
    <t>465500239</t>
  </si>
  <si>
    <t>46550023900046</t>
  </si>
  <si>
    <t>SEDPA FRANCE S A</t>
  </si>
  <si>
    <t>ZONE DU BOIS</t>
  </si>
  <si>
    <t>6 RUE DES TILLEULS</t>
  </si>
  <si>
    <t>59840</t>
  </si>
  <si>
    <t>PERENCHIES</t>
  </si>
  <si>
    <t>465500320</t>
  </si>
  <si>
    <t>46550032000010</t>
  </si>
  <si>
    <t>FORESTIERE LESQUINOISE</t>
  </si>
  <si>
    <t>50 RUE PASTEUR</t>
  </si>
  <si>
    <t>469201180</t>
  </si>
  <si>
    <t>46920118000012</t>
  </si>
  <si>
    <t>SUD OUEST MIROITERIE ET REY/SOMIREY</t>
  </si>
  <si>
    <t>6 RUE ANDRE LAFITTAU</t>
  </si>
  <si>
    <t>LESPARRE MEDOC</t>
  </si>
  <si>
    <t>47020229200046</t>
  </si>
  <si>
    <t>ZA GAILLAN RICHELIEU</t>
  </si>
  <si>
    <t>470500422</t>
  </si>
  <si>
    <t>47050042200030</t>
  </si>
  <si>
    <t>MATERIAUX BOURDALLE SARL</t>
  </si>
  <si>
    <t>20 AVENUE  DE LA RESISTANCE</t>
  </si>
  <si>
    <t>CS 90096</t>
  </si>
  <si>
    <t>59872</t>
  </si>
  <si>
    <t>ST ANDRE CEDEX</t>
  </si>
  <si>
    <t>471203919</t>
  </si>
  <si>
    <t>47120391900017</t>
  </si>
  <si>
    <t>ESTENAVES SA</t>
  </si>
  <si>
    <t>ZONE INDUSTRIELLE DU ROC</t>
  </si>
  <si>
    <t>7 AVENUE DE VERDUN</t>
  </si>
  <si>
    <t>33430</t>
  </si>
  <si>
    <t>BAZAS</t>
  </si>
  <si>
    <t>47568016100027</t>
  </si>
  <si>
    <t>PARC DACTIVITES DU MOULIN</t>
  </si>
  <si>
    <t>476020086</t>
  </si>
  <si>
    <t>47602008600015</t>
  </si>
  <si>
    <t>DUHAR ET FILS MATER CONSTRUCT</t>
  </si>
  <si>
    <t>N 30 ET 32</t>
  </si>
  <si>
    <t>30 ROUTE DE TOULOUSE</t>
  </si>
  <si>
    <t>477573224</t>
  </si>
  <si>
    <t>47757322400029</t>
  </si>
  <si>
    <t>AVS RECYCLAGE DIFFUSION</t>
  </si>
  <si>
    <t>9 RUE EUGENE BOUCHER</t>
  </si>
  <si>
    <t>02700</t>
  </si>
  <si>
    <t>BARISIS AUX BOIS</t>
  </si>
  <si>
    <t>477742878</t>
  </si>
  <si>
    <t>LACOMBE EXPLOITATION FORESTIERE</t>
  </si>
  <si>
    <t>477827778</t>
  </si>
  <si>
    <t>47782777800010</t>
  </si>
  <si>
    <t>DACOM</t>
  </si>
  <si>
    <t>40 ROUTE DE BOURGOGNE</t>
  </si>
  <si>
    <t>47789211100022</t>
  </si>
  <si>
    <t>RUE MONTHETY</t>
  </si>
  <si>
    <t>477909634</t>
  </si>
  <si>
    <t>47790963400024</t>
  </si>
  <si>
    <t>BOIS CONCEPT DEVELOPPEMENT</t>
  </si>
  <si>
    <t>33 RUE VICTOR TILMANT</t>
  </si>
  <si>
    <t>477915821</t>
  </si>
  <si>
    <t>47791582100029</t>
  </si>
  <si>
    <t>CDM EQUIP ESPACES VERTS</t>
  </si>
  <si>
    <t>ZA LES GRANDS LONGERONS</t>
  </si>
  <si>
    <t>51170</t>
  </si>
  <si>
    <t>FISMES</t>
  </si>
  <si>
    <t>477997746</t>
  </si>
  <si>
    <t>47799774600029</t>
  </si>
  <si>
    <t>LOUVEL CATHERINE</t>
  </si>
  <si>
    <t>ZA LA GARENNE</t>
  </si>
  <si>
    <t>RUE DU CLOS BIGOT</t>
  </si>
  <si>
    <t>478038235</t>
  </si>
  <si>
    <t>47803823500014</t>
  </si>
  <si>
    <t>THOMAS MENUISERIE</t>
  </si>
  <si>
    <t>47806263100039</t>
  </si>
  <si>
    <t>12 RUE DU FOUGERAY</t>
  </si>
  <si>
    <t>478223282</t>
  </si>
  <si>
    <t>47822328200011</t>
  </si>
  <si>
    <t>SPAC</t>
  </si>
  <si>
    <t>47838296300039</t>
  </si>
  <si>
    <t>302 RUE XAVIER JOUVIN</t>
  </si>
  <si>
    <t>38340</t>
  </si>
  <si>
    <t>VOREPPE</t>
  </si>
  <si>
    <t>478426422</t>
  </si>
  <si>
    <t>47842642200018</t>
  </si>
  <si>
    <t>GROSJEAN CYRIL</t>
  </si>
  <si>
    <t>LE BANNEY</t>
  </si>
  <si>
    <t>70300</t>
  </si>
  <si>
    <t>LUXEUIL LES BAINS</t>
  </si>
  <si>
    <t>47843814600035</t>
  </si>
  <si>
    <t>9 RUE ARCHIMEDE</t>
  </si>
  <si>
    <t>478523905</t>
  </si>
  <si>
    <t>47852390500014</t>
  </si>
  <si>
    <t>SPECIMAT ANJOU</t>
  </si>
  <si>
    <t>ZONE DES CLAVERIES</t>
  </si>
  <si>
    <t>RUE DE LA SAILLERIE</t>
  </si>
  <si>
    <t>ST BARTHELEMY D ANJOU</t>
  </si>
  <si>
    <t>478555089</t>
  </si>
  <si>
    <t>47855508900026</t>
  </si>
  <si>
    <t>ECOTHERME AULNAY</t>
  </si>
  <si>
    <t>53 BOULEVARD DE STRASBOURG</t>
  </si>
  <si>
    <t>47855519600029</t>
  </si>
  <si>
    <t>1 RUE RONSARD</t>
  </si>
  <si>
    <t>MAREUIL LES MEAUX</t>
  </si>
  <si>
    <t>478589641</t>
  </si>
  <si>
    <t>47858964100016</t>
  </si>
  <si>
    <t>ASBS SARL</t>
  </si>
  <si>
    <t>ZAC LA NEGRESSE</t>
  </si>
  <si>
    <t>44 RUE CHAPELET</t>
  </si>
  <si>
    <t>BIARRITZ</t>
  </si>
  <si>
    <t>478603749</t>
  </si>
  <si>
    <t>47860374900019</t>
  </si>
  <si>
    <t>CROKBOIS</t>
  </si>
  <si>
    <t>AVENUE DES BOUSQUETS</t>
  </si>
  <si>
    <t>47865336300026</t>
  </si>
  <si>
    <t>8 AVENUE DE STRASBOURG</t>
  </si>
  <si>
    <t>COULOMMIERS</t>
  </si>
  <si>
    <t>47865349600024</t>
  </si>
  <si>
    <t>82 AVENUE DU MARECHAL FOCH</t>
  </si>
  <si>
    <t>478653553</t>
  </si>
  <si>
    <t>47865355300030</t>
  </si>
  <si>
    <t>ECOTHERME BAILLY ROMAINVILLIERS</t>
  </si>
  <si>
    <t>47865360300025</t>
  </si>
  <si>
    <t>ROUTE NATIONALE 3</t>
  </si>
  <si>
    <t>147 149 AVENUE ARISTIDE BRIAND</t>
  </si>
  <si>
    <t>478911134</t>
  </si>
  <si>
    <t>47891113400029</t>
  </si>
  <si>
    <t>FIXINOX FRANCE</t>
  </si>
  <si>
    <t>21 RUE JEAN PIERRE TIMBAUD</t>
  </si>
  <si>
    <t>47892082000022</t>
  </si>
  <si>
    <t>ZONE ARTISANALE EN PRELE</t>
  </si>
  <si>
    <t>SAVIGNEUX</t>
  </si>
  <si>
    <t>478928146</t>
  </si>
  <si>
    <t>47892814600024</t>
  </si>
  <si>
    <t>RENOPAN</t>
  </si>
  <si>
    <t>52 RUE ARTHUR LACROIX</t>
  </si>
  <si>
    <t>SINCENY</t>
  </si>
  <si>
    <t>478934011</t>
  </si>
  <si>
    <t>47893401100030</t>
  </si>
  <si>
    <t>O2D</t>
  </si>
  <si>
    <t>117 RUE PIERRE BRIZON</t>
  </si>
  <si>
    <t>47894742700025</t>
  </si>
  <si>
    <t>ZONE INDUSTRIELLE BERLANNE</t>
  </si>
  <si>
    <t>479042988</t>
  </si>
  <si>
    <t>47904298800010</t>
  </si>
  <si>
    <t>COMITE D ENTREPRISE POINT P</t>
  </si>
  <si>
    <t>21 RUE NOEL SYLVESTRE</t>
  </si>
  <si>
    <t>479061673</t>
  </si>
  <si>
    <t>47906167300014</t>
  </si>
  <si>
    <t>2M BOIS</t>
  </si>
  <si>
    <t>ROZ VENELLE</t>
  </si>
  <si>
    <t>LAZ</t>
  </si>
  <si>
    <t>479077570</t>
  </si>
  <si>
    <t>47907757000014</t>
  </si>
  <si>
    <t>RULLIER BRESSUIRE</t>
  </si>
  <si>
    <t>ZONE INDUSTRIELLE LA GRIMANDIERE</t>
  </si>
  <si>
    <t>ST SAUVEUR</t>
  </si>
  <si>
    <t>47912284800035</t>
  </si>
  <si>
    <t>3 RUE ERNEST SARON</t>
  </si>
  <si>
    <t>479575474</t>
  </si>
  <si>
    <t>47957547400024</t>
  </si>
  <si>
    <t>MIROITERIE DAVID MABIT</t>
  </si>
  <si>
    <t>5 ROUTE DE NOTRE DAME DE GRACE</t>
  </si>
  <si>
    <t>44750</t>
  </si>
  <si>
    <t>QUILLY</t>
  </si>
  <si>
    <t>479692204</t>
  </si>
  <si>
    <t>47969220400015</t>
  </si>
  <si>
    <t>GOURMAND AVALLON</t>
  </si>
  <si>
    <t>ZONE INDUSTRIELLE LE BOIS</t>
  </si>
  <si>
    <t>ROUTE DE SAUVIGNY</t>
  </si>
  <si>
    <t>47982817000015</t>
  </si>
  <si>
    <t>RTE NATIONALE 7 LA CALADE</t>
  </si>
  <si>
    <t>3225 ROUTE D AVIGNON</t>
  </si>
  <si>
    <t>47987782100021</t>
  </si>
  <si>
    <t>21 RUE CURIE</t>
  </si>
  <si>
    <t>48001623700053</t>
  </si>
  <si>
    <t>ZAC DES BERGERES</t>
  </si>
  <si>
    <t>165 RUE DE LA SAUVETE</t>
  </si>
  <si>
    <t>48005697700022</t>
  </si>
  <si>
    <t>480088517</t>
  </si>
  <si>
    <t>48008851700010</t>
  </si>
  <si>
    <t>DURRUTY MATERIAUX</t>
  </si>
  <si>
    <t>ROUTE DEPARTEMENTALE 20</t>
  </si>
  <si>
    <t>64480</t>
  </si>
  <si>
    <t>LARRESSORE</t>
  </si>
  <si>
    <t>48021167100452</t>
  </si>
  <si>
    <t>54 CAMI DE LA GRAN SELVA</t>
  </si>
  <si>
    <t>66530</t>
  </si>
  <si>
    <t>CLAIRA</t>
  </si>
  <si>
    <t>480233428</t>
  </si>
  <si>
    <t>48023342800014</t>
  </si>
  <si>
    <t>MATIERES</t>
  </si>
  <si>
    <t>114 RUE DE LA PORTE JAUNE</t>
  </si>
  <si>
    <t>480301225</t>
  </si>
  <si>
    <t>48030122500037</t>
  </si>
  <si>
    <t>SPECIALISTES MENUISERIE INDUSTRIELLE</t>
  </si>
  <si>
    <t>4 RUE PASTEUR</t>
  </si>
  <si>
    <t>69720</t>
  </si>
  <si>
    <t>ST BONNET DE MURE</t>
  </si>
  <si>
    <t>48035242600021</t>
  </si>
  <si>
    <t>ZAC DU PARC D ACTIVITES GAROSUD</t>
  </si>
  <si>
    <t>480399237</t>
  </si>
  <si>
    <t>48039923700019</t>
  </si>
  <si>
    <t>MASSIBOIS SARL</t>
  </si>
  <si>
    <t>79 ROUTE DE PALAISEAU</t>
  </si>
  <si>
    <t>480408095</t>
  </si>
  <si>
    <t>48040809500028</t>
  </si>
  <si>
    <t>PRO ENVIRONNEMENT</t>
  </si>
  <si>
    <t>2 ALLEE DES SARRIETTES</t>
  </si>
  <si>
    <t>480427616</t>
  </si>
  <si>
    <t>48042761600010</t>
  </si>
  <si>
    <t>PROMEN SARL</t>
  </si>
  <si>
    <t>ZONE DACTIVITE DE VIARGUES</t>
  </si>
  <si>
    <t>LIEU DIT LA JASSE</t>
  </si>
  <si>
    <t>480657535</t>
  </si>
  <si>
    <t>48065753500013</t>
  </si>
  <si>
    <t>BH - MATERIAUX ANCIENS</t>
  </si>
  <si>
    <t>LIEU DIT LAS VIGNES</t>
  </si>
  <si>
    <t>82110</t>
  </si>
  <si>
    <t>LAUZERTE</t>
  </si>
  <si>
    <t>480660257</t>
  </si>
  <si>
    <t>48066025700019</t>
  </si>
  <si>
    <t>POSICARBON</t>
  </si>
  <si>
    <t>84 RUE DU PONT DE FER</t>
  </si>
  <si>
    <t>62190</t>
  </si>
  <si>
    <t>LILLERS</t>
  </si>
  <si>
    <t>48072775900023</t>
  </si>
  <si>
    <t>43 BIS ROUTE MONTMORENCY</t>
  </si>
  <si>
    <t>480728286</t>
  </si>
  <si>
    <t>48072828600018</t>
  </si>
  <si>
    <t>SELIMAT</t>
  </si>
  <si>
    <t>ZONE ARTISANALE DE LA PILE</t>
  </si>
  <si>
    <t>13760</t>
  </si>
  <si>
    <t>ST CANNAT</t>
  </si>
  <si>
    <t>480964139</t>
  </si>
  <si>
    <t>48096413900012</t>
  </si>
  <si>
    <t>AMBIANCE CARRELAGE</t>
  </si>
  <si>
    <t>18 CHEMIN DEPARTEMENTAL 916</t>
  </si>
  <si>
    <t>BERGUES</t>
  </si>
  <si>
    <t>480968643</t>
  </si>
  <si>
    <t>48096864300019</t>
  </si>
  <si>
    <t>SOC NEGOCE TRANSFORMATION MATERIAUX</t>
  </si>
  <si>
    <t>28 RUE DES OSIERS</t>
  </si>
  <si>
    <t>48099362500031</t>
  </si>
  <si>
    <t>266 AVENUE DAUMESNIL</t>
  </si>
  <si>
    <t>481103844</t>
  </si>
  <si>
    <t>48110384400017</t>
  </si>
  <si>
    <t>MONTE BIANCU</t>
  </si>
  <si>
    <t>RTE NATIONALE 193</t>
  </si>
  <si>
    <t>LIEU DIT CAVONE</t>
  </si>
  <si>
    <t>481163988</t>
  </si>
  <si>
    <t>48116398800019</t>
  </si>
  <si>
    <t>CONSEIL CONFORT ISOLATION</t>
  </si>
  <si>
    <t>10 PLACE DE LA GARE</t>
  </si>
  <si>
    <t>48122030900027</t>
  </si>
  <si>
    <t>ZA DE L ARTIPOLE</t>
  </si>
  <si>
    <t>ROUTE DE L ARTIPOLE</t>
  </si>
  <si>
    <t>ST DIDIER</t>
  </si>
  <si>
    <t>48133999200028</t>
  </si>
  <si>
    <t>7 RUE GILARDONI</t>
  </si>
  <si>
    <t>RETZWILLER</t>
  </si>
  <si>
    <t>ELIPRO 33</t>
  </si>
  <si>
    <t>481509271</t>
  </si>
  <si>
    <t>48150927100013</t>
  </si>
  <si>
    <t>AFJ DISTRIBUTION PROP'COLOR</t>
  </si>
  <si>
    <t>PROP COLOR</t>
  </si>
  <si>
    <t>2671 AVENUE DES LANDIERS</t>
  </si>
  <si>
    <t>48153016000011</t>
  </si>
  <si>
    <t>19 QUAI JULES GUESDE</t>
  </si>
  <si>
    <t>481670271</t>
  </si>
  <si>
    <t>48167027100032</t>
  </si>
  <si>
    <t>FERMETURE HABITAT CONFORT</t>
  </si>
  <si>
    <t>2 RUE DE THELUS</t>
  </si>
  <si>
    <t>62580</t>
  </si>
  <si>
    <t>BAILLEUL SIR BERTHOULT</t>
  </si>
  <si>
    <t>COFAQ</t>
  </si>
  <si>
    <t>481818656</t>
  </si>
  <si>
    <t>48181865600011</t>
  </si>
  <si>
    <t>DELTA BOIS</t>
  </si>
  <si>
    <t>ROND POINT DE LECCI</t>
  </si>
  <si>
    <t>LECCI</t>
  </si>
  <si>
    <t>481871648</t>
  </si>
  <si>
    <t>48187164800012</t>
  </si>
  <si>
    <t>MULOT MENUSERIE CIE NEGOCE PROF EURL</t>
  </si>
  <si>
    <t>LA CROIX DE LA LANDE</t>
  </si>
  <si>
    <t>COUDEVILLE SUR MER</t>
  </si>
  <si>
    <t>481914711</t>
  </si>
  <si>
    <t>48191471100017</t>
  </si>
  <si>
    <t>TOUT POUR LA CONSTRUCTION ET LA RENOVA</t>
  </si>
  <si>
    <t>ZONE ARTISANALE LES GRANDS PRES</t>
  </si>
  <si>
    <t>68370</t>
  </si>
  <si>
    <t>ORBEY</t>
  </si>
  <si>
    <t>48191883700057</t>
  </si>
  <si>
    <t>6 RUE DE LA GABARRE</t>
  </si>
  <si>
    <t>481928224</t>
  </si>
  <si>
    <t>48192822400049</t>
  </si>
  <si>
    <t>CHRONO CHAPE SARL</t>
  </si>
  <si>
    <t>33 RUE DES GONDEVINS</t>
  </si>
  <si>
    <t>21110</t>
  </si>
  <si>
    <t>LONGEAULT</t>
  </si>
  <si>
    <t>48199570200026</t>
  </si>
  <si>
    <t>250 ROUTE NATIONALE 97</t>
  </si>
  <si>
    <t>482178654</t>
  </si>
  <si>
    <t>48217865400018</t>
  </si>
  <si>
    <t>UNIVERS CARRELAGE</t>
  </si>
  <si>
    <t>FORUM DE MELOU</t>
  </si>
  <si>
    <t>24 RUE DES METIERS</t>
  </si>
  <si>
    <t>482205333</t>
  </si>
  <si>
    <t>48220533300024</t>
  </si>
  <si>
    <t>NEGOCE BOIS CHARPENTE</t>
  </si>
  <si>
    <t>1802 ROUTE DE SAINT SATURNIN</t>
  </si>
  <si>
    <t>916020647</t>
  </si>
  <si>
    <t>91602064700019</t>
  </si>
  <si>
    <t>JUSTIN BLEGER SAS</t>
  </si>
  <si>
    <t>59 RUE D EBERSMUNSTER</t>
  </si>
  <si>
    <t>HILSENHEIM</t>
  </si>
  <si>
    <t>48256848200020</t>
  </si>
  <si>
    <t>17 AVENUE LOUIS DELAGE</t>
  </si>
  <si>
    <t>48257878800010</t>
  </si>
  <si>
    <t>10 RUE DE NOMMAY</t>
  </si>
  <si>
    <t>DAMBENOIS</t>
  </si>
  <si>
    <t>482617057</t>
  </si>
  <si>
    <t>48261705700013</t>
  </si>
  <si>
    <t>ALSAFERM</t>
  </si>
  <si>
    <t>68740</t>
  </si>
  <si>
    <t>BLODELSHEIM</t>
  </si>
  <si>
    <t>482832177</t>
  </si>
  <si>
    <t>48283217700018</t>
  </si>
  <si>
    <t>STONE CONCEPT</t>
  </si>
  <si>
    <t>ZA DES CETTONS</t>
  </si>
  <si>
    <t>11 RUE PANHARD LEVASSOR</t>
  </si>
  <si>
    <t>78570</t>
  </si>
  <si>
    <t>CHANTELOUP LES VIGNES</t>
  </si>
  <si>
    <t>482878592</t>
  </si>
  <si>
    <t>48287859200021</t>
  </si>
  <si>
    <t>ALFA MENUISERIE CONSORTIUM</t>
  </si>
  <si>
    <t>ZONE INDUSTRIELLE ATLANPARC</t>
  </si>
  <si>
    <t>482919438</t>
  </si>
  <si>
    <t>48291943800028</t>
  </si>
  <si>
    <t>TRIOMAT SARL</t>
  </si>
  <si>
    <t>123 RUE DE LA SABLIERE</t>
  </si>
  <si>
    <t>94290</t>
  </si>
  <si>
    <t>VILLENEUVE LE ROI</t>
  </si>
  <si>
    <t>48294096200020</t>
  </si>
  <si>
    <t>483019378</t>
  </si>
  <si>
    <t>48301937800015</t>
  </si>
  <si>
    <t>CLUB ARDOISE</t>
  </si>
  <si>
    <t>CHEMIN DE LA GALIVE</t>
  </si>
  <si>
    <t>ST PANTALEON DE LARCHE</t>
  </si>
  <si>
    <t>483065751</t>
  </si>
  <si>
    <t>48306575100032</t>
  </si>
  <si>
    <t>PAVATEX FRANCE</t>
  </si>
  <si>
    <t>ZONE INDUSTRIELLE III</t>
  </si>
  <si>
    <t>ROUTE JEAN CHARLES PELLERIN</t>
  </si>
  <si>
    <t>88190</t>
  </si>
  <si>
    <t>GOLBEY</t>
  </si>
  <si>
    <t>483302782</t>
  </si>
  <si>
    <t>48330278200014</t>
  </si>
  <si>
    <t>DBM SARL</t>
  </si>
  <si>
    <t>POINT MAT</t>
  </si>
  <si>
    <t>30800</t>
  </si>
  <si>
    <t>ST GILLES</t>
  </si>
  <si>
    <t>48341304300017</t>
  </si>
  <si>
    <t>LES HAUTS DE RUERE</t>
  </si>
  <si>
    <t>69790</t>
  </si>
  <si>
    <t>PROPIERES</t>
  </si>
  <si>
    <t>483490579</t>
  </si>
  <si>
    <t>48349057900016</t>
  </si>
  <si>
    <t>BLANGY MATERIAUX</t>
  </si>
  <si>
    <t>ROUTE DU BREVEDENT</t>
  </si>
  <si>
    <t>BLANGY LE CHATEAU</t>
  </si>
  <si>
    <t>48349076900039</t>
  </si>
  <si>
    <t>ZAE STE EUGENIE</t>
  </si>
  <si>
    <t>4 AVENUE DE ROME</t>
  </si>
  <si>
    <t>66270</t>
  </si>
  <si>
    <t>LE SOLER</t>
  </si>
  <si>
    <t>483595542</t>
  </si>
  <si>
    <t>48359554200018</t>
  </si>
  <si>
    <t>ACCES DIRECT ETUDES ET DEVELOPPEMENT</t>
  </si>
  <si>
    <t>ROUTE DE SURFONDS</t>
  </si>
  <si>
    <t>72250</t>
  </si>
  <si>
    <t>CHALLES</t>
  </si>
  <si>
    <t>483672549</t>
  </si>
  <si>
    <t>48367254900019</t>
  </si>
  <si>
    <t>BORELLY SARL</t>
  </si>
  <si>
    <t>LIEU DIT LES ISSARTOUX</t>
  </si>
  <si>
    <t>43320</t>
  </si>
  <si>
    <t>SANSSAC L EGLISE</t>
  </si>
  <si>
    <t>483673034</t>
  </si>
  <si>
    <t>48367303400029</t>
  </si>
  <si>
    <t>SANITTILES</t>
  </si>
  <si>
    <t>47 RUE DE L ARMEE PATTON</t>
  </si>
  <si>
    <t>483740601</t>
  </si>
  <si>
    <t>48374060100016</t>
  </si>
  <si>
    <t>ATOUT BAT SARL</t>
  </si>
  <si>
    <t>ZONE ARTISANALE DE BREHAND</t>
  </si>
  <si>
    <t>22510</t>
  </si>
  <si>
    <t>BREHAND</t>
  </si>
  <si>
    <t>48389092700013</t>
  </si>
  <si>
    <t>ZONE INDUSTRIELLE LA PLAGNE</t>
  </si>
  <si>
    <t>ROUTE DU PRE NEUF</t>
  </si>
  <si>
    <t>BULLY</t>
  </si>
  <si>
    <t>483903654</t>
  </si>
  <si>
    <t>48390365400026</t>
  </si>
  <si>
    <t>REUNION DES ARTISANS DU BOIS</t>
  </si>
  <si>
    <t>18 AVENUE ANDRE DULIN</t>
  </si>
  <si>
    <t>48400628300028</t>
  </si>
  <si>
    <t>ROUTE DE LALINDE</t>
  </si>
  <si>
    <t>LIEU DIT LA FARGUE</t>
  </si>
  <si>
    <t>24380</t>
  </si>
  <si>
    <t>ST MICHEL DE VILLADEIX</t>
  </si>
  <si>
    <t>484193883</t>
  </si>
  <si>
    <t>48419388300036</t>
  </si>
  <si>
    <t>AMBIANCE PIERRE  FEU</t>
  </si>
  <si>
    <t>ZA LE MOULIN NEUF 2</t>
  </si>
  <si>
    <t>44 CHEMIN DU MOULIN NEUF</t>
  </si>
  <si>
    <t>LE PERRIER</t>
  </si>
  <si>
    <t>484226295</t>
  </si>
  <si>
    <t>48422629500018</t>
  </si>
  <si>
    <t>105 RUE DE LA LOMBARDIERE</t>
  </si>
  <si>
    <t>484345202</t>
  </si>
  <si>
    <t>48434520200010</t>
  </si>
  <si>
    <t>AVENIR FERMETURES</t>
  </si>
  <si>
    <t>ZONE COMMERCIALE LA CHARTREUSE</t>
  </si>
  <si>
    <t>484478623</t>
  </si>
  <si>
    <t>48447862300016</t>
  </si>
  <si>
    <t>BOUCHER LIMOGES EURL</t>
  </si>
  <si>
    <t>152 RUE DE SOLIGNAC</t>
  </si>
  <si>
    <t>484593439</t>
  </si>
  <si>
    <t>48459343900033</t>
  </si>
  <si>
    <t>IDEES FERMETURES</t>
  </si>
  <si>
    <t>129 RUE BLOMET</t>
  </si>
  <si>
    <t>484811575</t>
  </si>
  <si>
    <t>48481157500055</t>
  </si>
  <si>
    <t>ACIS SAS</t>
  </si>
  <si>
    <t>15 RUE DES MARAIS</t>
  </si>
  <si>
    <t>485028732</t>
  </si>
  <si>
    <t>48502873200017</t>
  </si>
  <si>
    <t>LE TOIT</t>
  </si>
  <si>
    <t>11 RUE DU STADE</t>
  </si>
  <si>
    <t>57720</t>
  </si>
  <si>
    <t>RIMLING</t>
  </si>
  <si>
    <t>48508672200033</t>
  </si>
  <si>
    <t>17 CHEMIN DES VALLEES</t>
  </si>
  <si>
    <t>DIGOSVILLE</t>
  </si>
  <si>
    <t>485179816</t>
  </si>
  <si>
    <t>48517981600031</t>
  </si>
  <si>
    <t>BMG</t>
  </si>
  <si>
    <t>ZONE ARTISANALE DES FONDERIES</t>
  </si>
  <si>
    <t>35250</t>
  </si>
  <si>
    <t>CHEVAIGNE</t>
  </si>
  <si>
    <t>485197594</t>
  </si>
  <si>
    <t>48519759400016</t>
  </si>
  <si>
    <t>AIR AZUR DISTRIBUTION</t>
  </si>
  <si>
    <t>26 RUE JOSEPH CADEI</t>
  </si>
  <si>
    <t>485287916</t>
  </si>
  <si>
    <t>48528791600020</t>
  </si>
  <si>
    <t>ARC EN CIEL SARL</t>
  </si>
  <si>
    <t>6 CHEMIN CLEMENT LAFFARGUE</t>
  </si>
  <si>
    <t>485305148</t>
  </si>
  <si>
    <t>48530514800010</t>
  </si>
  <si>
    <t>ENTREPRISE PORTAL</t>
  </si>
  <si>
    <t>60 ROUTE DE JARGEAU</t>
  </si>
  <si>
    <t>45640</t>
  </si>
  <si>
    <t>SANDILLON</t>
  </si>
  <si>
    <t>485384408</t>
  </si>
  <si>
    <t>48538440800046</t>
  </si>
  <si>
    <t>PAOLI NICOLAS</t>
  </si>
  <si>
    <t>48542004600016</t>
  </si>
  <si>
    <t>66 B RUE DE SAINT MIHIEL</t>
  </si>
  <si>
    <t>BP 30179</t>
  </si>
  <si>
    <t>55003</t>
  </si>
  <si>
    <t>BAR LE DUC CEDEX</t>
  </si>
  <si>
    <t>486980238</t>
  </si>
  <si>
    <t>48698023800019</t>
  </si>
  <si>
    <t>BOUTOLLEAU SCIERIE</t>
  </si>
  <si>
    <t>LIEU DIT BEAUREGARD</t>
  </si>
  <si>
    <t>ST GERVAIS</t>
  </si>
  <si>
    <t>487482705</t>
  </si>
  <si>
    <t>48748270500034</t>
  </si>
  <si>
    <t>AGENCE COMMERCIALE F. TURPIN</t>
  </si>
  <si>
    <t>5 BOULEVARD AMPERE</t>
  </si>
  <si>
    <t>487624108</t>
  </si>
  <si>
    <t>48762410800055</t>
  </si>
  <si>
    <t>SOLUTEC</t>
  </si>
  <si>
    <t>24 CHEMIN DE LA VIOLETTE</t>
  </si>
  <si>
    <t>48765079800027</t>
  </si>
  <si>
    <t>154 BOULEVARD MIREILLE LAUZE</t>
  </si>
  <si>
    <t>BP 78</t>
  </si>
  <si>
    <t>487651622</t>
  </si>
  <si>
    <t>48765162200036</t>
  </si>
  <si>
    <t>CIFFREO BONA ST PRIEST</t>
  </si>
  <si>
    <t>16 RUE DE GENEVE</t>
  </si>
  <si>
    <t>48765225700022</t>
  </si>
  <si>
    <t>211 AVENUE FRANCIS TONNER</t>
  </si>
  <si>
    <t>48767273500031</t>
  </si>
  <si>
    <t>ZONE INDUSTRIELLE DE MONDEVILLE SUD</t>
  </si>
  <si>
    <t>11 RUE JACQUES DAGUERRE</t>
  </si>
  <si>
    <t>487760910</t>
  </si>
  <si>
    <t>48776091000017</t>
  </si>
  <si>
    <t>MARTIN NEGOCE</t>
  </si>
  <si>
    <t>LE TREUIL</t>
  </si>
  <si>
    <t>17490</t>
  </si>
  <si>
    <t>ST OUEN LA THENE</t>
  </si>
  <si>
    <t>487768301</t>
  </si>
  <si>
    <t>48776830100011</t>
  </si>
  <si>
    <t>ALEXIS AUDOUARD SARL</t>
  </si>
  <si>
    <t>54 AVENUE D ALBI</t>
  </si>
  <si>
    <t>12170</t>
  </si>
  <si>
    <t>REQUISTA</t>
  </si>
  <si>
    <t>487799710</t>
  </si>
  <si>
    <t>48779971000016</t>
  </si>
  <si>
    <t>BARRETEAU COPEAUX LANDES GASCOGNE SAS</t>
  </si>
  <si>
    <t>LA MANGEYRE</t>
  </si>
  <si>
    <t>47420</t>
  </si>
  <si>
    <t>HOUEILLES</t>
  </si>
  <si>
    <t>48782261100033</t>
  </si>
  <si>
    <t>ZONE INDUSTRIELLE LE COULOUMEY</t>
  </si>
  <si>
    <t>18 AVENUE LEON JOUHAUX</t>
  </si>
  <si>
    <t>487892408</t>
  </si>
  <si>
    <t>48789240800013</t>
  </si>
  <si>
    <t>RB DIFFUSION</t>
  </si>
  <si>
    <t>2 BD DES TROUBADOURS DU COMMINGES</t>
  </si>
  <si>
    <t>31800</t>
  </si>
  <si>
    <t>ST GAUDENS</t>
  </si>
  <si>
    <t>488022302</t>
  </si>
  <si>
    <t>48802230200019</t>
  </si>
  <si>
    <t>LYS BOIS SARL</t>
  </si>
  <si>
    <t>194 RUE DE LA LYS</t>
  </si>
  <si>
    <t>59431</t>
  </si>
  <si>
    <t>HALLUIN CEDEX</t>
  </si>
  <si>
    <t>488171703</t>
  </si>
  <si>
    <t>48817170300017</t>
  </si>
  <si>
    <t>ABOISIF</t>
  </si>
  <si>
    <t>MELUN BORD DE SEINE</t>
  </si>
  <si>
    <t>183 QUAI VOLTAIRE</t>
  </si>
  <si>
    <t>488305152</t>
  </si>
  <si>
    <t>48830515200016</t>
  </si>
  <si>
    <t>MONTREUIL MATERIAUX</t>
  </si>
  <si>
    <t>188 BOULEVARD DE LA BOISSIERE</t>
  </si>
  <si>
    <t>488395443</t>
  </si>
  <si>
    <t>48839544300028</t>
  </si>
  <si>
    <t>BRICO BAT MATERIAUX</t>
  </si>
  <si>
    <t>ROUTE DE BEDARIEUX</t>
  </si>
  <si>
    <t>34480</t>
  </si>
  <si>
    <t>MAGALAS</t>
  </si>
  <si>
    <t>488423377</t>
  </si>
  <si>
    <t>48842337700016</t>
  </si>
  <si>
    <t>NORMANDIE PRESTATION ENTRETIEN</t>
  </si>
  <si>
    <t>15 ROUTE DEPARTEMENTALE 6015</t>
  </si>
  <si>
    <t>STE BARBE SUR GAILLON</t>
  </si>
  <si>
    <t>LE VAL D HAZEY</t>
  </si>
  <si>
    <t>488464702</t>
  </si>
  <si>
    <t>48846470200015</t>
  </si>
  <si>
    <t>DML OUVERTURES</t>
  </si>
  <si>
    <t>3 ROUTE DE LEVEAU</t>
  </si>
  <si>
    <t>488526716</t>
  </si>
  <si>
    <t>48852671600011</t>
  </si>
  <si>
    <t>VNB</t>
  </si>
  <si>
    <t>ROUTE DE BLOIS</t>
  </si>
  <si>
    <t>41250</t>
  </si>
  <si>
    <t>MONT PRES CHAMBORD</t>
  </si>
  <si>
    <t>488528332</t>
  </si>
  <si>
    <t>48852833200023</t>
  </si>
  <si>
    <t>BATIMENT D PARC TECHNOCLUB</t>
  </si>
  <si>
    <t>AVENUE DE L HIPPODROME</t>
  </si>
  <si>
    <t>488699273</t>
  </si>
  <si>
    <t>48869927300014</t>
  </si>
  <si>
    <t>NATUBAT</t>
  </si>
  <si>
    <t>2 RUE CHARLES GOUNOD</t>
  </si>
  <si>
    <t>488711862</t>
  </si>
  <si>
    <t>48871186200026</t>
  </si>
  <si>
    <t>3 T MATERIAUX</t>
  </si>
  <si>
    <t>ZONE DE VIC</t>
  </si>
  <si>
    <t>488728734</t>
  </si>
  <si>
    <t>48872873400010</t>
  </si>
  <si>
    <t>SITE MATERIAUX</t>
  </si>
  <si>
    <t>CHEMIN DE ROUVES</t>
  </si>
  <si>
    <t>BLENOD LES PONT A MOUSSON</t>
  </si>
  <si>
    <t>48904150900022</t>
  </si>
  <si>
    <t>131 RUE DE LA GARE</t>
  </si>
  <si>
    <t>489113795</t>
  </si>
  <si>
    <t>48911379500020</t>
  </si>
  <si>
    <t>SARL ISOLAND CONCEPT</t>
  </si>
  <si>
    <t>480 RUE NUNGESSER ET COLI</t>
  </si>
  <si>
    <t>GUICHAINVILLE</t>
  </si>
  <si>
    <t>48915215700025</t>
  </si>
  <si>
    <t>48920857900057</t>
  </si>
  <si>
    <t>ZONE DE L ALBANNE</t>
  </si>
  <si>
    <t>119 RUE ARCHIMEDE</t>
  </si>
  <si>
    <t>48926843300039</t>
  </si>
  <si>
    <t>22 RUE DE MOUSSEY</t>
  </si>
  <si>
    <t>88210</t>
  </si>
  <si>
    <t>LA PETITE RAON</t>
  </si>
  <si>
    <t>48979437000051</t>
  </si>
  <si>
    <t>22 AVENUE DE LA MALLE</t>
  </si>
  <si>
    <t>ST BRICE COURCELLES</t>
  </si>
  <si>
    <t>489942698</t>
  </si>
  <si>
    <t>48994269800015</t>
  </si>
  <si>
    <t>THIERACHE OBJECTIF COULEUR</t>
  </si>
  <si>
    <t>4 LE CHEVALET HAMEAU</t>
  </si>
  <si>
    <t>PAPLEUX</t>
  </si>
  <si>
    <t>490003548</t>
  </si>
  <si>
    <t>49000354800024</t>
  </si>
  <si>
    <t>MAISON ECO DISTRIBUTION</t>
  </si>
  <si>
    <t>PAE DES BATAILLES</t>
  </si>
  <si>
    <t>ALLEE BLERIOT XI</t>
  </si>
  <si>
    <t>490070331</t>
  </si>
  <si>
    <t>49007033100015</t>
  </si>
  <si>
    <t>44 MATERIAUX SAS</t>
  </si>
  <si>
    <t>ZA BOURNE</t>
  </si>
  <si>
    <t>LA BARRIERE NOIRE</t>
  </si>
  <si>
    <t>490320207</t>
  </si>
  <si>
    <t>49032020700015</t>
  </si>
  <si>
    <t>COMPTOIR DES BOIS DE SOREZE</t>
  </si>
  <si>
    <t>3 AVENUE JEAN CROUX</t>
  </si>
  <si>
    <t>490366416</t>
  </si>
  <si>
    <t>49036641600017</t>
  </si>
  <si>
    <t>ECOLODEVE</t>
  </si>
  <si>
    <t>DOMAINE DE BELBEZET</t>
  </si>
  <si>
    <t>OLMET ET VILLECUN</t>
  </si>
  <si>
    <t>490375979</t>
  </si>
  <si>
    <t>49037597900013</t>
  </si>
  <si>
    <t>LEERS PALETTES SERVICES</t>
  </si>
  <si>
    <t>49070411100015</t>
  </si>
  <si>
    <t>ROUTE DE MERCUREY</t>
  </si>
  <si>
    <t>49070974800035</t>
  </si>
  <si>
    <t>25 ROUTE SAINT MARTIN</t>
  </si>
  <si>
    <t>490727229</t>
  </si>
  <si>
    <t>49072722900042</t>
  </si>
  <si>
    <t>BAROMES MATERIAUX</t>
  </si>
  <si>
    <t>BP 67</t>
  </si>
  <si>
    <t>435119185</t>
  </si>
  <si>
    <t>KLOBER FRANCE</t>
  </si>
  <si>
    <t>490804473</t>
  </si>
  <si>
    <t>49080447300026</t>
  </si>
  <si>
    <t>MIDI MENUISERIES</t>
  </si>
  <si>
    <t>ZA LA CIGALIERE 4</t>
  </si>
  <si>
    <t>AVENUE DE LA CIGALIERE</t>
  </si>
  <si>
    <t>490819596</t>
  </si>
  <si>
    <t>49081959600019</t>
  </si>
  <si>
    <t>DRIMSTIL</t>
  </si>
  <si>
    <t>BOULEVARD DU CERCERON</t>
  </si>
  <si>
    <t>490874468</t>
  </si>
  <si>
    <t>49087446800013</t>
  </si>
  <si>
    <t>BH MAT SARL</t>
  </si>
  <si>
    <t>9 RUE PIERRE CURIE</t>
  </si>
  <si>
    <t>80340</t>
  </si>
  <si>
    <t>BRAY SUR SOMME</t>
  </si>
  <si>
    <t>49088584500043</t>
  </si>
  <si>
    <t>491270708</t>
  </si>
  <si>
    <t>49127070800028</t>
  </si>
  <si>
    <t>VANDERSANDEN FRANCE SARL</t>
  </si>
  <si>
    <t>ZAC DE LA CAVALE ROUGE</t>
  </si>
  <si>
    <t>14 AVENUE DE MACHELEN</t>
  </si>
  <si>
    <t>49127783600020</t>
  </si>
  <si>
    <t>43511918500021</t>
  </si>
  <si>
    <t>6 RUE DE L ENERGIE</t>
  </si>
  <si>
    <t>BP 10171</t>
  </si>
  <si>
    <t>67726</t>
  </si>
  <si>
    <t>HOERDT CEDEX</t>
  </si>
  <si>
    <t>49132689800039</t>
  </si>
  <si>
    <t>ZONE INDUSTRIELLE DE COURTINE</t>
  </si>
  <si>
    <t>50 RUE BERTHY ALBRECHT</t>
  </si>
  <si>
    <t>491357513</t>
  </si>
  <si>
    <t>49135751300010</t>
  </si>
  <si>
    <t>FIBERDECK</t>
  </si>
  <si>
    <t>2 RUE DE LA CARNOY</t>
  </si>
  <si>
    <t>491420394</t>
  </si>
  <si>
    <t>49142039400026</t>
  </si>
  <si>
    <t>ARDOISE ZINGUERIE NEGOCE</t>
  </si>
  <si>
    <t>ZA LES ROBINIERES</t>
  </si>
  <si>
    <t>49170</t>
  </si>
  <si>
    <t>ST LEGER DES BOIS</t>
  </si>
  <si>
    <t>518384672</t>
  </si>
  <si>
    <t>KLOZIP</t>
  </si>
  <si>
    <t>RUE DE LA LISIERE</t>
  </si>
  <si>
    <t>67580</t>
  </si>
  <si>
    <t>MERTZWILLER</t>
  </si>
  <si>
    <t>49148687400036</t>
  </si>
  <si>
    <t>ZA DE TROYALACH</t>
  </si>
  <si>
    <t>12 RUE ANDRE MICHELIN</t>
  </si>
  <si>
    <t>ST EVARZEC</t>
  </si>
  <si>
    <t>49168661400042</t>
  </si>
  <si>
    <t>90 RUE LOUIS NEEL</t>
  </si>
  <si>
    <t>491792594</t>
  </si>
  <si>
    <t>49179259400021</t>
  </si>
  <si>
    <t>FRAMI SARL</t>
  </si>
  <si>
    <t>LIEU DIT LES CABRIERES</t>
  </si>
  <si>
    <t>ROUTE DE MONTAUBAN</t>
  </si>
  <si>
    <t>491824587</t>
  </si>
  <si>
    <t>49182458700027</t>
  </si>
  <si>
    <t>PRO CO BOIS</t>
  </si>
  <si>
    <t>ZONE INDUSTRIELLE LE BOUSQUET</t>
  </si>
  <si>
    <t>31360</t>
  </si>
  <si>
    <t>BOUSSENS</t>
  </si>
  <si>
    <t>491848826</t>
  </si>
  <si>
    <t>49184882600013</t>
  </si>
  <si>
    <t>ANTECO</t>
  </si>
  <si>
    <t>80 ROUTE DE LA VILLES BABIN</t>
  </si>
  <si>
    <t>491914404</t>
  </si>
  <si>
    <t>49191440400018</t>
  </si>
  <si>
    <t>BOUCHARD FRANCOISE ET FILS</t>
  </si>
  <si>
    <t>ROUTE DE SAMATAN</t>
  </si>
  <si>
    <t>32220</t>
  </si>
  <si>
    <t>LOMBEZ</t>
  </si>
  <si>
    <t>491987285</t>
  </si>
  <si>
    <t>49198728500013</t>
  </si>
  <si>
    <t>ABCR ARTISANS DU BOIS DE LA COUVERTURE</t>
  </si>
  <si>
    <t>186 RUE DU VIEUX SAINTE MARIE</t>
  </si>
  <si>
    <t>STE MARIE DES CHAMPS</t>
  </si>
  <si>
    <t>492194535</t>
  </si>
  <si>
    <t>49219453500026</t>
  </si>
  <si>
    <t>PRESTIGE WOOD</t>
  </si>
  <si>
    <t>35 RUE DU GENET</t>
  </si>
  <si>
    <t>85710</t>
  </si>
  <si>
    <t>LA GARNACHE</t>
  </si>
  <si>
    <t>492287297</t>
  </si>
  <si>
    <t>49228729700021</t>
  </si>
  <si>
    <t>EXOLIGNA  SARL</t>
  </si>
  <si>
    <t>VERS LE FOUR</t>
  </si>
  <si>
    <t>JARRIER</t>
  </si>
  <si>
    <t>492336086</t>
  </si>
  <si>
    <t>49233608600011</t>
  </si>
  <si>
    <t>BRAJEUL MATERIAUX</t>
  </si>
  <si>
    <t>RUE DE SPEZET</t>
  </si>
  <si>
    <t>56110</t>
  </si>
  <si>
    <t>GOURIN</t>
  </si>
  <si>
    <t>492423173</t>
  </si>
  <si>
    <t>49242317300011</t>
  </si>
  <si>
    <t>GRANULES DE BOIS PICARD</t>
  </si>
  <si>
    <t>29 RUE JULES LARDIERE</t>
  </si>
  <si>
    <t>80800</t>
  </si>
  <si>
    <t>CORBIE</t>
  </si>
  <si>
    <t>492504287</t>
  </si>
  <si>
    <t>49250428700011</t>
  </si>
  <si>
    <t>PLISSONNEAU</t>
  </si>
  <si>
    <t>ZA DE BEL AIR</t>
  </si>
  <si>
    <t>3 RUE DES CHENES</t>
  </si>
  <si>
    <t>44320</t>
  </si>
  <si>
    <t>CHAUVE</t>
  </si>
  <si>
    <t>492504295</t>
  </si>
  <si>
    <t>49250429500014</t>
  </si>
  <si>
    <t>LOIRE MENUISERIES SERVICES</t>
  </si>
  <si>
    <t>PA DE BOISDON</t>
  </si>
  <si>
    <t>20 AVENUE GUSTAVE EIFFEL</t>
  </si>
  <si>
    <t>44810</t>
  </si>
  <si>
    <t>HERIC</t>
  </si>
  <si>
    <t>492509245</t>
  </si>
  <si>
    <t>49250924500014</t>
  </si>
  <si>
    <t>EBURO SAS</t>
  </si>
  <si>
    <t>492509443</t>
  </si>
  <si>
    <t>49250944300015</t>
  </si>
  <si>
    <t>DAVID B</t>
  </si>
  <si>
    <t>60 BOULEVARD DE CHARONNE</t>
  </si>
  <si>
    <t>492627625</t>
  </si>
  <si>
    <t>49262762500014</t>
  </si>
  <si>
    <t>RULLIER POITIERS</t>
  </si>
  <si>
    <t>ZONE INDUSTRIELLE REPUBLIQUE III</t>
  </si>
  <si>
    <t>RUE BERNARD COURTOIS</t>
  </si>
  <si>
    <t>492643259</t>
  </si>
  <si>
    <t>49264325900020</t>
  </si>
  <si>
    <t>SMAHQUE</t>
  </si>
  <si>
    <t>3 RUE D ALEMBERT</t>
  </si>
  <si>
    <t>492989686</t>
  </si>
  <si>
    <t>49298968600018</t>
  </si>
  <si>
    <t>BIGMAT SME MATERIAUX</t>
  </si>
  <si>
    <t>3 ZONE ARTISANALE LES CRUTELLES</t>
  </si>
  <si>
    <t>STE MERE EGLISE</t>
  </si>
  <si>
    <t>49303030800032</t>
  </si>
  <si>
    <t>ZA DE TAFFIGNON</t>
  </si>
  <si>
    <t>ROUTE DES AQUEDUCS</t>
  </si>
  <si>
    <t>49308938700028</t>
  </si>
  <si>
    <t>ZI  THIBAUD</t>
  </si>
  <si>
    <t>6 RUE DOULADOURE</t>
  </si>
  <si>
    <t>49315572500044</t>
  </si>
  <si>
    <t>ZA DE BRUSCOS</t>
  </si>
  <si>
    <t>ROUTE DEPARTEMENTALE 208</t>
  </si>
  <si>
    <t>UZEIN</t>
  </si>
  <si>
    <t>493169106</t>
  </si>
  <si>
    <t>49316910600017</t>
  </si>
  <si>
    <t>ALSA PVC PRO</t>
  </si>
  <si>
    <t>171 RUE DE BALE</t>
  </si>
  <si>
    <t>68490</t>
  </si>
  <si>
    <t>BANTZENHEIM</t>
  </si>
  <si>
    <t>493271365</t>
  </si>
  <si>
    <t>49327136500022</t>
  </si>
  <si>
    <t>INTERIEUR PRO SAS</t>
  </si>
  <si>
    <t>3 AVENUE DE LA LIBERATION</t>
  </si>
  <si>
    <t>86600</t>
  </si>
  <si>
    <t>LUSIGNAN</t>
  </si>
  <si>
    <t>493287213</t>
  </si>
  <si>
    <t>49328721300026</t>
  </si>
  <si>
    <t>PROBOIS 43</t>
  </si>
  <si>
    <t>925 RUE DE LA CHAZELIE</t>
  </si>
  <si>
    <t>493338198</t>
  </si>
  <si>
    <t>49334724900028</t>
  </si>
  <si>
    <t>23 RUE NEWTON</t>
  </si>
  <si>
    <t>49337238700024</t>
  </si>
  <si>
    <t>705 RUE D HESDIN</t>
  </si>
  <si>
    <t>BP 40011</t>
  </si>
  <si>
    <t>62165</t>
  </si>
  <si>
    <t>RAMECOURT CEDEX</t>
  </si>
  <si>
    <t>49338671800024</t>
  </si>
  <si>
    <t>BAT PARC D ACTIVITE DU GOHELEVE NORD</t>
  </si>
  <si>
    <t>RUE J ET ETIENNE MONTGOLFIER</t>
  </si>
  <si>
    <t>493527535</t>
  </si>
  <si>
    <t>49352753500014</t>
  </si>
  <si>
    <t>MAISSANT MATERIAUX SARL</t>
  </si>
  <si>
    <t>1 ROUTE ROMAINE</t>
  </si>
  <si>
    <t>PAILLE</t>
  </si>
  <si>
    <t>49359755300079</t>
  </si>
  <si>
    <t>LA LOUEE</t>
  </si>
  <si>
    <t>493639025</t>
  </si>
  <si>
    <t>49363902500011</t>
  </si>
  <si>
    <t>SOGEMEN</t>
  </si>
  <si>
    <t>ZONE INDUSTRIELLE DE LA LINIERE</t>
  </si>
  <si>
    <t>CHEMIN LATERAL</t>
  </si>
  <si>
    <t>BILLERE</t>
  </si>
  <si>
    <t>49369023400015</t>
  </si>
  <si>
    <t>SIEGE SOCIAL</t>
  </si>
  <si>
    <t>31 LANDRAUT</t>
  </si>
  <si>
    <t>493708770</t>
  </si>
  <si>
    <t>49370877000018</t>
  </si>
  <si>
    <t>BOIS CENTER</t>
  </si>
  <si>
    <t>ZAC DES TROIS MARCHES</t>
  </si>
  <si>
    <t>57 RUE DU MANOIR DE SERVIGNE</t>
  </si>
  <si>
    <t>493886139</t>
  </si>
  <si>
    <t>49388613900010</t>
  </si>
  <si>
    <t>PERIF</t>
  </si>
  <si>
    <t>ZONE DACTIVITE DES CETTONS</t>
  </si>
  <si>
    <t>493894935</t>
  </si>
  <si>
    <t>49389493500011</t>
  </si>
  <si>
    <t>COMPTOIR DU BOIS</t>
  </si>
  <si>
    <t>38 RUE DES MAGASINS GENERAUX</t>
  </si>
  <si>
    <t>493917959</t>
  </si>
  <si>
    <t>49391795900022</t>
  </si>
  <si>
    <t>TRIANGLE</t>
  </si>
  <si>
    <t>ZAE BOIS GAULPIED</t>
  </si>
  <si>
    <t>RUE GERARD CORDIER</t>
  </si>
  <si>
    <t>CS 20951</t>
  </si>
  <si>
    <t>37310</t>
  </si>
  <si>
    <t>SUBLAINES</t>
  </si>
  <si>
    <t>51838467200029</t>
  </si>
  <si>
    <t>22 RUE DE GUMBRECHTSHOFFEN</t>
  </si>
  <si>
    <t>494106834</t>
  </si>
  <si>
    <t>49410683400018</t>
  </si>
  <si>
    <t>BROCHARD MATERIAUX</t>
  </si>
  <si>
    <t>RUE DE MALLERET</t>
  </si>
  <si>
    <t>ST LOUBES</t>
  </si>
  <si>
    <t>494111248</t>
  </si>
  <si>
    <t>49411124800014</t>
  </si>
  <si>
    <t>AX BOIS</t>
  </si>
  <si>
    <t>225 RUE DE LA SCIERIE</t>
  </si>
  <si>
    <t>02840</t>
  </si>
  <si>
    <t>COUCY LES EPPES</t>
  </si>
  <si>
    <t>49411229500030</t>
  </si>
  <si>
    <t>1716 CHEMIN DES CASTILLONNES</t>
  </si>
  <si>
    <t>494137110</t>
  </si>
  <si>
    <t>49413711000016</t>
  </si>
  <si>
    <t>SERVANIN MATERIAUX</t>
  </si>
  <si>
    <t>51 RUE DU MOULIN</t>
  </si>
  <si>
    <t>SEPTEME</t>
  </si>
  <si>
    <t>494383979</t>
  </si>
  <si>
    <t>49438397900015</t>
  </si>
  <si>
    <t>JORDAHL H-BAU FRANCE</t>
  </si>
  <si>
    <t>7 RUE DES VALLIERES SUD</t>
  </si>
  <si>
    <t>494388713</t>
  </si>
  <si>
    <t>49438871300013</t>
  </si>
  <si>
    <t>AFP 38</t>
  </si>
  <si>
    <t>131 ROUTE DE GRENOBLE</t>
  </si>
  <si>
    <t>494643828</t>
  </si>
  <si>
    <t>49464382800010</t>
  </si>
  <si>
    <t>IRIS CERAMICA FRANCE</t>
  </si>
  <si>
    <t>1390 AVENUE DU CAMPON</t>
  </si>
  <si>
    <t>494835788</t>
  </si>
  <si>
    <t>49483578800022</t>
  </si>
  <si>
    <t>DIRECT OUVERTURES ANGOULEME</t>
  </si>
  <si>
    <t>ZONE INDUSTRIELLE N 3</t>
  </si>
  <si>
    <t>494858822</t>
  </si>
  <si>
    <t>49485882200021</t>
  </si>
  <si>
    <t>UR CERAM SARL</t>
  </si>
  <si>
    <t>LOT 401 ZA LOU GABIAN</t>
  </si>
  <si>
    <t>ROUTE DE BAGNOLS</t>
  </si>
  <si>
    <t>494945496</t>
  </si>
  <si>
    <t>49494549600011</t>
  </si>
  <si>
    <t>AQUITAINE NEGOCE MENUISERIE32</t>
  </si>
  <si>
    <t>6 RTE DE L0ISEAU</t>
  </si>
  <si>
    <t>494961063</t>
  </si>
  <si>
    <t>49496106300018</t>
  </si>
  <si>
    <t>TRANSPORTS MATERIAUX</t>
  </si>
  <si>
    <t>56 RUE ANDRE MARIE AMPERE</t>
  </si>
  <si>
    <t>BP 97</t>
  </si>
  <si>
    <t>17206</t>
  </si>
  <si>
    <t>ROYAN CEDEX</t>
  </si>
  <si>
    <t>495008732</t>
  </si>
  <si>
    <t>49500873200010</t>
  </si>
  <si>
    <t>ALL AROUND THE WOOD'S WORLD</t>
  </si>
  <si>
    <t>495019374</t>
  </si>
  <si>
    <t>49501937400018</t>
  </si>
  <si>
    <t>GILLES CARRELAGE EURL</t>
  </si>
  <si>
    <t>ZA BALAGUE</t>
  </si>
  <si>
    <t>339 CHEMIN BALAGUE</t>
  </si>
  <si>
    <t>BAIGTS DE BEARN</t>
  </si>
  <si>
    <t>055200984</t>
  </si>
  <si>
    <t>LARIVIERE</t>
  </si>
  <si>
    <t>495092355</t>
  </si>
  <si>
    <t>49509235500017</t>
  </si>
  <si>
    <t>AMENAGEMENT BOIS DE L'ESSONNE</t>
  </si>
  <si>
    <t>ZAC DE LA NOUE ROUSSEAU</t>
  </si>
  <si>
    <t>3 RUE PAULING</t>
  </si>
  <si>
    <t>495231177</t>
  </si>
  <si>
    <t>49523117700033</t>
  </si>
  <si>
    <t>LES CONSTRUCTIONS INNOVANTES</t>
  </si>
  <si>
    <t>5 ZONE ARTISANALE LA CRAU</t>
  </si>
  <si>
    <t>49523135900011</t>
  </si>
  <si>
    <t>495379075</t>
  </si>
  <si>
    <t>49537907500023</t>
  </si>
  <si>
    <t>FARS NEGOCE</t>
  </si>
  <si>
    <t>PARC INDUSTRIEL DU PETIT CARDONVILLE</t>
  </si>
  <si>
    <t>CHEMIN DU PETIT CARDONVILLE</t>
  </si>
  <si>
    <t>76710</t>
  </si>
  <si>
    <t>MONTVILLE</t>
  </si>
  <si>
    <t>495520074</t>
  </si>
  <si>
    <t>49552007400016</t>
  </si>
  <si>
    <t>BRONZINI SA</t>
  </si>
  <si>
    <t>496380254</t>
  </si>
  <si>
    <t>49638025400045</t>
  </si>
  <si>
    <t>JEAN HUE SA</t>
  </si>
  <si>
    <t>496950114</t>
  </si>
  <si>
    <t>49695011400025</t>
  </si>
  <si>
    <t>DUMEIL ET CIE</t>
  </si>
  <si>
    <t>ZONE INDUSTRIELLE DES LISTES</t>
  </si>
  <si>
    <t>497605527</t>
  </si>
  <si>
    <t>49760552700025</t>
  </si>
  <si>
    <t>EURL L EXPERT MENUISERIE</t>
  </si>
  <si>
    <t>CENTRE COMMERCIAL PINGUET</t>
  </si>
  <si>
    <t>45 B RUE DE LA CHEVALERIE</t>
  </si>
  <si>
    <t>37100</t>
  </si>
  <si>
    <t>497655597</t>
  </si>
  <si>
    <t>49765559700035</t>
  </si>
  <si>
    <t>NAVARRO FILS EURL</t>
  </si>
  <si>
    <t>CD 32</t>
  </si>
  <si>
    <t>ROUTE DE MAILLANE</t>
  </si>
  <si>
    <t>13103</t>
  </si>
  <si>
    <t>ST ETIENNE DU GRES</t>
  </si>
  <si>
    <t>49778791100039</t>
  </si>
  <si>
    <t>49793523900028</t>
  </si>
  <si>
    <t>LES BROSSES</t>
  </si>
  <si>
    <t>69870</t>
  </si>
  <si>
    <t>POULE LES ECHARMEAUX</t>
  </si>
  <si>
    <t>49816399700022</t>
  </si>
  <si>
    <t>230 RUE EMILE JULIEN</t>
  </si>
  <si>
    <t>498327626</t>
  </si>
  <si>
    <t>49832762600012</t>
  </si>
  <si>
    <t>LE COMPTOIR DES CERAMIQUES</t>
  </si>
  <si>
    <t>618 ROUTE DE VERNAY</t>
  </si>
  <si>
    <t>49841934000027</t>
  </si>
  <si>
    <t>173 ROUTE DE CORBEIL</t>
  </si>
  <si>
    <t>498531128</t>
  </si>
  <si>
    <t>49853112800029</t>
  </si>
  <si>
    <t>CELLUMAT</t>
  </si>
  <si>
    <t>PARC DACTIVITES DE BRUAY</t>
  </si>
  <si>
    <t>RUE PRESIDENT LECUYER</t>
  </si>
  <si>
    <t>59880</t>
  </si>
  <si>
    <t>ST SAULVE</t>
  </si>
  <si>
    <t>498536655</t>
  </si>
  <si>
    <t>49853665500034</t>
  </si>
  <si>
    <t>KENZAI SARL</t>
  </si>
  <si>
    <t>1 RUE JACQUES  MONOD</t>
  </si>
  <si>
    <t>498586684</t>
  </si>
  <si>
    <t>49858668400025</t>
  </si>
  <si>
    <t>ACCESSBAT SARL</t>
  </si>
  <si>
    <t>18 RUE DU CENTRE</t>
  </si>
  <si>
    <t>498617570</t>
  </si>
  <si>
    <t>49861757000045</t>
  </si>
  <si>
    <t>PMA MATERIAUX SARL</t>
  </si>
  <si>
    <t>2 RUE FERNAND MALINVAUD</t>
  </si>
  <si>
    <t>489464511</t>
  </si>
  <si>
    <t>LE VERANDIER</t>
  </si>
  <si>
    <t>499074672</t>
  </si>
  <si>
    <t>49907467200027</t>
  </si>
  <si>
    <t>AUVERGNE PALETTES SERVICE</t>
  </si>
  <si>
    <t>ZA DE BAYARD</t>
  </si>
  <si>
    <t>RUE DE LA COMBELLE</t>
  </si>
  <si>
    <t>63570</t>
  </si>
  <si>
    <t>BRASSAC LES MINES</t>
  </si>
  <si>
    <t>49920843700016</t>
  </si>
  <si>
    <t>49924671800013</t>
  </si>
  <si>
    <t>499289536</t>
  </si>
  <si>
    <t>49928953600017</t>
  </si>
  <si>
    <t>DEOL BOIS TLB</t>
  </si>
  <si>
    <t>499343077</t>
  </si>
  <si>
    <t>49934307700024</t>
  </si>
  <si>
    <t>ECOCONFORT</t>
  </si>
  <si>
    <t>43 RUE DU CHAMP DE FOIRE</t>
  </si>
  <si>
    <t>08360</t>
  </si>
  <si>
    <t>CHATEAU PORCIEN</t>
  </si>
  <si>
    <t>49935484300033</t>
  </si>
  <si>
    <t>LIEU DIT LA BARRICADE</t>
  </si>
  <si>
    <t>PLERNEUF</t>
  </si>
  <si>
    <t>499375962</t>
  </si>
  <si>
    <t>49937596200010</t>
  </si>
  <si>
    <t>SIVASI</t>
  </si>
  <si>
    <t>120 CHEMIN DES CLAUSONNES</t>
  </si>
  <si>
    <t>499415461</t>
  </si>
  <si>
    <t>49941546100015</t>
  </si>
  <si>
    <t>FARGNIERS MATERIAUX</t>
  </si>
  <si>
    <t>18 AVENUE JEAN JAURES</t>
  </si>
  <si>
    <t>FARGNIERS</t>
  </si>
  <si>
    <t>TERGNIER</t>
  </si>
  <si>
    <t>49961178800021</t>
  </si>
  <si>
    <t>ZAC SAINT ESTEVE</t>
  </si>
  <si>
    <t>499719805</t>
  </si>
  <si>
    <t>49971980500016</t>
  </si>
  <si>
    <t>GBF</t>
  </si>
  <si>
    <t>161 AVENUE LOUIS PASTEUR</t>
  </si>
  <si>
    <t>49979597900081</t>
  </si>
  <si>
    <t>3 RUE DU PONT DES LANDES</t>
  </si>
  <si>
    <t>499824191</t>
  </si>
  <si>
    <t>49982419100013</t>
  </si>
  <si>
    <t>SARL PIERRE -NEGOCE</t>
  </si>
  <si>
    <t>VASSY ETAULES</t>
  </si>
  <si>
    <t>10 ROUTE DE TONNERRE</t>
  </si>
  <si>
    <t>ETAULE</t>
  </si>
  <si>
    <t>500002944</t>
  </si>
  <si>
    <t>50000294400022</t>
  </si>
  <si>
    <t>BATI SERVICES 30</t>
  </si>
  <si>
    <t>MONS</t>
  </si>
  <si>
    <t>50046780800019</t>
  </si>
  <si>
    <t>ZONE ARTISANALE DE PIROLLES</t>
  </si>
  <si>
    <t>43590</t>
  </si>
  <si>
    <t>BEAUZAC</t>
  </si>
  <si>
    <t>500499371</t>
  </si>
  <si>
    <t>50049937100010</t>
  </si>
  <si>
    <t>SARL PALETTES ROUENNAISES</t>
  </si>
  <si>
    <t>CHEMIN DU GORD</t>
  </si>
  <si>
    <t>76120</t>
  </si>
  <si>
    <t>LE GRAND QUEVILLY</t>
  </si>
  <si>
    <t>500603527</t>
  </si>
  <si>
    <t>50060352700010</t>
  </si>
  <si>
    <t>SERVEIS CATALUNYA NORD</t>
  </si>
  <si>
    <t>20 CARRER D EN CAVAILLES</t>
  </si>
  <si>
    <t>48946451100018</t>
  </si>
  <si>
    <t>4719B</t>
  </si>
  <si>
    <t>500916721</t>
  </si>
  <si>
    <t>50091672100029</t>
  </si>
  <si>
    <t>RUBBERSOLUTIONS SARL</t>
  </si>
  <si>
    <t>ZA VAL ESCAUT</t>
  </si>
  <si>
    <t>RUE DU MOULIN</t>
  </si>
  <si>
    <t>59264</t>
  </si>
  <si>
    <t>ONNAING</t>
  </si>
  <si>
    <t>500934724</t>
  </si>
  <si>
    <t>50093472400013</t>
  </si>
  <si>
    <t>STYLES ET FENETRES</t>
  </si>
  <si>
    <t>CHEMIN DU HAUT VIALARD</t>
  </si>
  <si>
    <t>501047831</t>
  </si>
  <si>
    <t>50104783100018</t>
  </si>
  <si>
    <t>LIGOUY SARL</t>
  </si>
  <si>
    <t>HAMEAU DE PERREUSE</t>
  </si>
  <si>
    <t>45130</t>
  </si>
  <si>
    <t>EPIEDS EN BEAUCE</t>
  </si>
  <si>
    <t>501053581</t>
  </si>
  <si>
    <t>50105358100051</t>
  </si>
  <si>
    <t>ACMA</t>
  </si>
  <si>
    <t>114 AVENUE D ALFORTVILLE</t>
  </si>
  <si>
    <t>501063143</t>
  </si>
  <si>
    <t>50106314300017</t>
  </si>
  <si>
    <t>EUROMAT SERVICES</t>
  </si>
  <si>
    <t>ZAC DU BREUIL</t>
  </si>
  <si>
    <t>13 RUE ROBERT SCHUMAN</t>
  </si>
  <si>
    <t>BP 90061</t>
  </si>
  <si>
    <t>54850</t>
  </si>
  <si>
    <t>MESSEIN</t>
  </si>
  <si>
    <t>501122766</t>
  </si>
  <si>
    <t>50112276600022</t>
  </si>
  <si>
    <t>ALTOVITI LE VAL</t>
  </si>
  <si>
    <t>207 AVENUE DES MARCHES</t>
  </si>
  <si>
    <t>501184535</t>
  </si>
  <si>
    <t>50118453500018</t>
  </si>
  <si>
    <t>ARC EN CIEL DECORSAS</t>
  </si>
  <si>
    <t>3 RUE FERNAND FOREST</t>
  </si>
  <si>
    <t>501249650</t>
  </si>
  <si>
    <t>50124965000018</t>
  </si>
  <si>
    <t>SOL ET  EAU</t>
  </si>
  <si>
    <t>CHEMIN DE LIGNANE</t>
  </si>
  <si>
    <t>5830 ROUTE D AVIGNON</t>
  </si>
  <si>
    <t>50145101700021</t>
  </si>
  <si>
    <t>PARC BO PRIEST</t>
  </si>
  <si>
    <t>47 AVENUE URBAIN LE VERRIER</t>
  </si>
  <si>
    <t>501529614</t>
  </si>
  <si>
    <t>50152961400015</t>
  </si>
  <si>
    <t>AMBIANCE COULEURS ET MATIERES</t>
  </si>
  <si>
    <t>31 BOULEVARD DE L EUROPE</t>
  </si>
  <si>
    <t>814663514</t>
  </si>
  <si>
    <t>81466351400010</t>
  </si>
  <si>
    <t>LE VERANDIER ALSACE</t>
  </si>
  <si>
    <t>50155609600029</t>
  </si>
  <si>
    <t>36 RUE DE L ABBE JERZY POPIELUSKO</t>
  </si>
  <si>
    <t>501578447</t>
  </si>
  <si>
    <t>50157844700010</t>
  </si>
  <si>
    <t>LOMINARD</t>
  </si>
  <si>
    <t>BIGMAT AMIENS RIVERY</t>
  </si>
  <si>
    <t>501619399</t>
  </si>
  <si>
    <t>50161939900022</t>
  </si>
  <si>
    <t>MOCCO FABIO</t>
  </si>
  <si>
    <t>81 RUE DU COLLEGE</t>
  </si>
  <si>
    <t>501621908</t>
  </si>
  <si>
    <t>50162190800018</t>
  </si>
  <si>
    <t>HOME CARRELAGE</t>
  </si>
  <si>
    <t>ZA DES ARPRENTIS</t>
  </si>
  <si>
    <t>501636153</t>
  </si>
  <si>
    <t>50163615300022</t>
  </si>
  <si>
    <t>ECOLODIS</t>
  </si>
  <si>
    <t>21 RUE D ABOUKIR</t>
  </si>
  <si>
    <t>75002</t>
  </si>
  <si>
    <t>501643761</t>
  </si>
  <si>
    <t>50164376100015</t>
  </si>
  <si>
    <t>S.T BOIS</t>
  </si>
  <si>
    <t>60 RUE DE BOISSY</t>
  </si>
  <si>
    <t>ST LEU D ESSERENT</t>
  </si>
  <si>
    <t>501661342</t>
  </si>
  <si>
    <t>50166134200011</t>
  </si>
  <si>
    <t>STAFF ALAIN SARTUCCI FRANCE</t>
  </si>
  <si>
    <t>5 EME AVENUE 14EME RUE</t>
  </si>
  <si>
    <t>BP 671</t>
  </si>
  <si>
    <t>501762959</t>
  </si>
  <si>
    <t>50176295900028</t>
  </si>
  <si>
    <t>STORE 62</t>
  </si>
  <si>
    <t>2 AVENUE ALFRED MAES</t>
  </si>
  <si>
    <t>501883995</t>
  </si>
  <si>
    <t>50188399500018</t>
  </si>
  <si>
    <t>COOP ACHAT PROF BOIS TOITURE</t>
  </si>
  <si>
    <t>19240</t>
  </si>
  <si>
    <t>VARETZ</t>
  </si>
  <si>
    <t>502071749</t>
  </si>
  <si>
    <t>50207174900019</t>
  </si>
  <si>
    <t>BELISTONE</t>
  </si>
  <si>
    <t>5 RUE DE CREIL</t>
  </si>
  <si>
    <t>60500</t>
  </si>
  <si>
    <t>CHANTILLY</t>
  </si>
  <si>
    <t>502267156</t>
  </si>
  <si>
    <t>50226715600029</t>
  </si>
  <si>
    <t>UNIVERT HABITAT</t>
  </si>
  <si>
    <t>92 BOULEVARD DE L EUROPE</t>
  </si>
  <si>
    <t>502435977</t>
  </si>
  <si>
    <t>50243597700025</t>
  </si>
  <si>
    <t>TAXI BOIS SARL</t>
  </si>
  <si>
    <t>99 CHEMIN DE PROVENCE</t>
  </si>
  <si>
    <t>502566631</t>
  </si>
  <si>
    <t>50256663100011</t>
  </si>
  <si>
    <t>MAT ECO</t>
  </si>
  <si>
    <t>ZONE ARTISANALE DE LAMBOUX</t>
  </si>
  <si>
    <t>56250</t>
  </si>
  <si>
    <t>ELVEN</t>
  </si>
  <si>
    <t>502583420</t>
  </si>
  <si>
    <t>50258342000018</t>
  </si>
  <si>
    <t>TOURNIER NOEL</t>
  </si>
  <si>
    <t>135 CHEMIN DES CYCLAMENS</t>
  </si>
  <si>
    <t>74550</t>
  </si>
  <si>
    <t>ORCIER</t>
  </si>
  <si>
    <t>502613987</t>
  </si>
  <si>
    <t>50261398700010</t>
  </si>
  <si>
    <t>ALAIN SALVADOR</t>
  </si>
  <si>
    <t>LIEU DIT FONTANILLES</t>
  </si>
  <si>
    <t>TRESSAN</t>
  </si>
  <si>
    <t>502622517</t>
  </si>
  <si>
    <t>50262251700014</t>
  </si>
  <si>
    <t>SEB DIFFUSION</t>
  </si>
  <si>
    <t>2 RUE LACOUR</t>
  </si>
  <si>
    <t>502758204</t>
  </si>
  <si>
    <t>50275820400023</t>
  </si>
  <si>
    <t>LTF SARL</t>
  </si>
  <si>
    <t>7 RUE DE LA MAISON GARNIER</t>
  </si>
  <si>
    <t>50281680400020</t>
  </si>
  <si>
    <t>AVENUE DE L EUROPE UNIE</t>
  </si>
  <si>
    <t>50285557000029</t>
  </si>
  <si>
    <t>503025595</t>
  </si>
  <si>
    <t>50302559500011</t>
  </si>
  <si>
    <t>11 ZONE ARTISANALE GRANGE VENIN</t>
  </si>
  <si>
    <t>38380</t>
  </si>
  <si>
    <t>ST LAURENT DU PONT</t>
  </si>
  <si>
    <t>503135089</t>
  </si>
  <si>
    <t>50313508900046</t>
  </si>
  <si>
    <t>VALISS</t>
  </si>
  <si>
    <t>8 RUE ALSACE LORRAINE</t>
  </si>
  <si>
    <t>503144420</t>
  </si>
  <si>
    <t>50314442000018</t>
  </si>
  <si>
    <t>MATTERRA SARL</t>
  </si>
  <si>
    <t>ZONE ARTISANALE DES LAURONS</t>
  </si>
  <si>
    <t>NYONS</t>
  </si>
  <si>
    <t>503166233</t>
  </si>
  <si>
    <t>50316623300018</t>
  </si>
  <si>
    <t>RUAUD NEGOCE</t>
  </si>
  <si>
    <t>50323350400029</t>
  </si>
  <si>
    <t>ZONE INDUSTRIELLE DE GREZAN</t>
  </si>
  <si>
    <t>503708711</t>
  </si>
  <si>
    <t>50370871100018</t>
  </si>
  <si>
    <t>POLYTOLE</t>
  </si>
  <si>
    <t>144 RUE DU LUXEMBOURG</t>
  </si>
  <si>
    <t>819441304</t>
  </si>
  <si>
    <t>81944130400014</t>
  </si>
  <si>
    <t>MACOB</t>
  </si>
  <si>
    <t>ZONE INDUSTRIELLE ALTMATT</t>
  </si>
  <si>
    <t>67220</t>
  </si>
  <si>
    <t>NEUBOIS</t>
  </si>
  <si>
    <t>50383757700025</t>
  </si>
  <si>
    <t>33 RUE DU PONT DES SALINES</t>
  </si>
  <si>
    <t>503895799</t>
  </si>
  <si>
    <t>50389579900016</t>
  </si>
  <si>
    <t>SAINT CHAPTES MATERIAUX</t>
  </si>
  <si>
    <t>ZONE D ACTIVITE CARRIERE VIEILLE</t>
  </si>
  <si>
    <t>30190</t>
  </si>
  <si>
    <t>ST CHAPTES</t>
  </si>
  <si>
    <t>503918096</t>
  </si>
  <si>
    <t>50391809600036</t>
  </si>
  <si>
    <t>SOPRASOLAR</t>
  </si>
  <si>
    <t>62 RUE TRANSVERSALE</t>
  </si>
  <si>
    <t>503934929</t>
  </si>
  <si>
    <t>50393492900038</t>
  </si>
  <si>
    <t>SCAB VOSGES</t>
  </si>
  <si>
    <t>ZONE INOVA 3000</t>
  </si>
  <si>
    <t>ALLEE 6</t>
  </si>
  <si>
    <t>CAPAVENIR VOSGES</t>
  </si>
  <si>
    <t>50394286400029</t>
  </si>
  <si>
    <t>10 RUE DE L HOTEL DE VILLE</t>
  </si>
  <si>
    <t>THOISSEY</t>
  </si>
  <si>
    <t>503953267</t>
  </si>
  <si>
    <t>50395326700013</t>
  </si>
  <si>
    <t>PLANETES CARRELAGES</t>
  </si>
  <si>
    <t>500 AVENUE LOUIS PASTEUR</t>
  </si>
  <si>
    <t>80470</t>
  </si>
  <si>
    <t>DREUIL LES AMIENS</t>
  </si>
  <si>
    <t>50401124800037</t>
  </si>
  <si>
    <t>3 RUE DES BLANCS FOSSES</t>
  </si>
  <si>
    <t>ORMES</t>
  </si>
  <si>
    <t>504013814</t>
  </si>
  <si>
    <t>50401381400026</t>
  </si>
  <si>
    <t>LUSO PRO SARL</t>
  </si>
  <si>
    <t>ZA DE LA MARE AUX 3 SAULES</t>
  </si>
  <si>
    <t>5 RUE DE LA MARE AUX 3 SAULES</t>
  </si>
  <si>
    <t>77930</t>
  </si>
  <si>
    <t>ST SAUVEUR SUR ECOLE</t>
  </si>
  <si>
    <t>50422867700028</t>
  </si>
  <si>
    <t>50429696300045</t>
  </si>
  <si>
    <t>5 AVENUE INNOVIA</t>
  </si>
  <si>
    <t>BP 112</t>
  </si>
  <si>
    <t>39100</t>
  </si>
  <si>
    <t>CHOISEY</t>
  </si>
  <si>
    <t>50432372600027</t>
  </si>
  <si>
    <t>50441950800024</t>
  </si>
  <si>
    <t>1 RUE DE LA LIBERTE</t>
  </si>
  <si>
    <t>ST MEDARD DE MUSSIDAN</t>
  </si>
  <si>
    <t>50443848200011</t>
  </si>
  <si>
    <t>504621863</t>
  </si>
  <si>
    <t>50462186300019</t>
  </si>
  <si>
    <t>FELIX MATERIAUX</t>
  </si>
  <si>
    <t>2 CHEMIN DES PECHERS</t>
  </si>
  <si>
    <t>07240</t>
  </si>
  <si>
    <t>VERNOUX EN VIVARAIS</t>
  </si>
  <si>
    <t>VERDI MATERIAUX</t>
  </si>
  <si>
    <t>504841883</t>
  </si>
  <si>
    <t>50484188300011</t>
  </si>
  <si>
    <t>QUARTIER LES CROYS</t>
  </si>
  <si>
    <t>NEOULES</t>
  </si>
  <si>
    <t>504900044</t>
  </si>
  <si>
    <t>50490004400018</t>
  </si>
  <si>
    <t>SARL AFP 89</t>
  </si>
  <si>
    <t>MALAY LE GRAND</t>
  </si>
  <si>
    <t>50491790700033</t>
  </si>
  <si>
    <t>9 RUE JEAN MERMOZ</t>
  </si>
  <si>
    <t>44980</t>
  </si>
  <si>
    <t>STE LUCE SUR LOIRE</t>
  </si>
  <si>
    <t>504951013</t>
  </si>
  <si>
    <t>50495101300011</t>
  </si>
  <si>
    <t>COEUGNET MATERIAUX</t>
  </si>
  <si>
    <t>ZONE INDUSTRIELLE DU GRAND CLOS</t>
  </si>
  <si>
    <t>14320</t>
  </si>
  <si>
    <t>ST ANDRE SUR ORNE</t>
  </si>
  <si>
    <t>505030205</t>
  </si>
  <si>
    <t>50503020500015</t>
  </si>
  <si>
    <t>BFB EXOTIQUE</t>
  </si>
  <si>
    <t>LIEU DIT BASSAUCOURT</t>
  </si>
  <si>
    <t>20 ROUTE DE WOEL</t>
  </si>
  <si>
    <t>505039826</t>
  </si>
  <si>
    <t>50503982600035</t>
  </si>
  <si>
    <t>ARMOR BREIZH CONSTRUCTIONS</t>
  </si>
  <si>
    <t>6 Q ZONE ARTISANALE BEL ORME</t>
  </si>
  <si>
    <t>22970</t>
  </si>
  <si>
    <t>PLOUMAGOAR</t>
  </si>
  <si>
    <t>505253609</t>
  </si>
  <si>
    <t>50525360900026</t>
  </si>
  <si>
    <t>MAISON-MATERIAUX-ECOLOGIQUES-MMECO</t>
  </si>
  <si>
    <t>ZA RENE DUMONT</t>
  </si>
  <si>
    <t>709 CHEMIN DE LA GAFFARDE</t>
  </si>
  <si>
    <t>30130</t>
  </si>
  <si>
    <t>ST ALEXANDRE</t>
  </si>
  <si>
    <t>50568043900211</t>
  </si>
  <si>
    <t>507425353</t>
  </si>
  <si>
    <t>50742535300012</t>
  </si>
  <si>
    <t>UNIVERS CARRELAGE ALBI</t>
  </si>
  <si>
    <t>36 RUE FRANCOIS THERMES</t>
  </si>
  <si>
    <t>50750111200027</t>
  </si>
  <si>
    <t>19 ZONE ARTISANALE DU GIFARD</t>
  </si>
  <si>
    <t>50750200300027</t>
  </si>
  <si>
    <t>150 AV DU ROMARIN</t>
  </si>
  <si>
    <t>507550465</t>
  </si>
  <si>
    <t>50755046500037</t>
  </si>
  <si>
    <t>SP MATERIAUX</t>
  </si>
  <si>
    <t>345 BOULEVARD DENIS PAPIN</t>
  </si>
  <si>
    <t>507867307</t>
  </si>
  <si>
    <t>50786730700021</t>
  </si>
  <si>
    <t>AMENAMAT</t>
  </si>
  <si>
    <t>LES BACCOLIERS</t>
  </si>
  <si>
    <t>ALLEE DES PRUNUS</t>
  </si>
  <si>
    <t>50798614900023</t>
  </si>
  <si>
    <t>507991008</t>
  </si>
  <si>
    <t>50799100800016</t>
  </si>
  <si>
    <t>BLEU CIEL RENOVAL</t>
  </si>
  <si>
    <t>AVENUE DU CHENE JOLI</t>
  </si>
  <si>
    <t>50810215900029</t>
  </si>
  <si>
    <t>508153632</t>
  </si>
  <si>
    <t>50815363200015</t>
  </si>
  <si>
    <t>ECOSOLS SARL</t>
  </si>
  <si>
    <t>4 RUE JULES VERNE</t>
  </si>
  <si>
    <t>57600</t>
  </si>
  <si>
    <t>FORBACH</t>
  </si>
  <si>
    <t>508162187</t>
  </si>
  <si>
    <t>50816218700019</t>
  </si>
  <si>
    <t>GEOLOC RHONE ALPES</t>
  </si>
  <si>
    <t>EN AFN</t>
  </si>
  <si>
    <t>28 RUE COMBATTANTS AFRIQUE DU NORD</t>
  </si>
  <si>
    <t>ST LAURENT DE MURE</t>
  </si>
  <si>
    <t>508184553</t>
  </si>
  <si>
    <t>50818455300016</t>
  </si>
  <si>
    <t>BUGEYMAT</t>
  </si>
  <si>
    <t>ZONE ARTISANALE DE L OUSSON</t>
  </si>
  <si>
    <t>BELLEY</t>
  </si>
  <si>
    <t>50821333700027</t>
  </si>
  <si>
    <t>LE BEUTRE</t>
  </si>
  <si>
    <t>508495066</t>
  </si>
  <si>
    <t>50849506600013</t>
  </si>
  <si>
    <t>NATURE MATERIAUX</t>
  </si>
  <si>
    <t>ZA DE TABARI</t>
  </si>
  <si>
    <t>10 RUE DES ROSIERS</t>
  </si>
  <si>
    <t>CLISSON</t>
  </si>
  <si>
    <t>508714037</t>
  </si>
  <si>
    <t>50871403700019</t>
  </si>
  <si>
    <t>PIERRE DU MONDE</t>
  </si>
  <si>
    <t>5 RUE DE LOUVOIS</t>
  </si>
  <si>
    <t>508735131</t>
  </si>
  <si>
    <t>50873513100015</t>
  </si>
  <si>
    <t>LE ROI DE CARREAU SARL</t>
  </si>
  <si>
    <t>83 ZONE INDUSTRIELLE DES FOURNELS</t>
  </si>
  <si>
    <t>508764172</t>
  </si>
  <si>
    <t>50876417200013</t>
  </si>
  <si>
    <t>SO GARDEN</t>
  </si>
  <si>
    <t>508786613</t>
  </si>
  <si>
    <t>50878661300028</t>
  </si>
  <si>
    <t>MATERIAUX BOIS PYRENEENS</t>
  </si>
  <si>
    <t>162 AVENUE JEAN JAURES</t>
  </si>
  <si>
    <t>65800</t>
  </si>
  <si>
    <t>50882741700033</t>
  </si>
  <si>
    <t>ZONE ARTISANALE V NIHERNE</t>
  </si>
  <si>
    <t>36320</t>
  </si>
  <si>
    <t>VILLEDIEU SUR INDRE</t>
  </si>
  <si>
    <t>829407964</t>
  </si>
  <si>
    <t>82940796400016</t>
  </si>
  <si>
    <t>MAGE FRANCE</t>
  </si>
  <si>
    <t>3 QUAI KLEBER</t>
  </si>
  <si>
    <t>50926551800035</t>
  </si>
  <si>
    <t>10 RUE DE LA CROIX FAUBIN</t>
  </si>
  <si>
    <t>509506382</t>
  </si>
  <si>
    <t>50950638200019</t>
  </si>
  <si>
    <t>ECEB EURL</t>
  </si>
  <si>
    <t>13 RUE DES BAS VILLIERS</t>
  </si>
  <si>
    <t>78711</t>
  </si>
  <si>
    <t>MANTES LA VILLE</t>
  </si>
  <si>
    <t>50963595900018</t>
  </si>
  <si>
    <t>509859773</t>
  </si>
  <si>
    <t>50985977300020</t>
  </si>
  <si>
    <t>PRODUTEK SARL</t>
  </si>
  <si>
    <t>LES MOLX</t>
  </si>
  <si>
    <t>75 CHEMIN DE LA PLAINE</t>
  </si>
  <si>
    <t>509955316</t>
  </si>
  <si>
    <t>50995531600013</t>
  </si>
  <si>
    <t>MAT AISNE SARL</t>
  </si>
  <si>
    <t>RUE D HAUDROY</t>
  </si>
  <si>
    <t>510112675</t>
  </si>
  <si>
    <t>51011267500010</t>
  </si>
  <si>
    <t>18 B AVENUE DU CHEIRON</t>
  </si>
  <si>
    <t>510134885</t>
  </si>
  <si>
    <t>51013488500019</t>
  </si>
  <si>
    <t>ARDOISIERES D'ESPAGNE</t>
  </si>
  <si>
    <t>1 RUE D HINZAL</t>
  </si>
  <si>
    <t>510171267</t>
  </si>
  <si>
    <t>51017126700030</t>
  </si>
  <si>
    <t>CERAZUR</t>
  </si>
  <si>
    <t>38 ROUTE DE CANTA GALET</t>
  </si>
  <si>
    <t>510272685</t>
  </si>
  <si>
    <t>51027268500023</t>
  </si>
  <si>
    <t>EPDM AQUITAINE</t>
  </si>
  <si>
    <t>5 ALLEE FELIX NADAR</t>
  </si>
  <si>
    <t>510321292</t>
  </si>
  <si>
    <t>51032129200011</t>
  </si>
  <si>
    <t>PHILIPPE GUIRAUD BOIS AUTAN SARL</t>
  </si>
  <si>
    <t>CHAMP DE LA BICOQUE</t>
  </si>
  <si>
    <t>81660</t>
  </si>
  <si>
    <t>PONT DE LARN</t>
  </si>
  <si>
    <t>510367576</t>
  </si>
  <si>
    <t>51036757600020</t>
  </si>
  <si>
    <t>MAURIZIO FAILLA</t>
  </si>
  <si>
    <t>LOT 13 RD</t>
  </si>
  <si>
    <t>200 CHEMIN DE LA FAVIERE</t>
  </si>
  <si>
    <t>BRETHENAY</t>
  </si>
  <si>
    <t>510380165</t>
  </si>
  <si>
    <t>51038016500033</t>
  </si>
  <si>
    <t>GUIHARD FREDERIC EURL</t>
  </si>
  <si>
    <t>ZA CROIX FORT</t>
  </si>
  <si>
    <t>10 RUE DES EOLIENNES</t>
  </si>
  <si>
    <t>17220</t>
  </si>
  <si>
    <t>ST MEDARD D AUNIS</t>
  </si>
  <si>
    <t>510552821</t>
  </si>
  <si>
    <t>51055282100017</t>
  </si>
  <si>
    <t>TRANSMAT</t>
  </si>
  <si>
    <t>ZONE INDUSTRIELLE DES HAUTES VALLIERES</t>
  </si>
  <si>
    <t>10 IMPASSE DU CHATEAU ROUGE</t>
  </si>
  <si>
    <t>51072900700029</t>
  </si>
  <si>
    <t>50 RUE PRE CHATELAIN</t>
  </si>
  <si>
    <t>ST SAVIN</t>
  </si>
  <si>
    <t>51081768700021</t>
  </si>
  <si>
    <t>ZONE INDUSTRIELLE DE SUMENE</t>
  </si>
  <si>
    <t>510960925</t>
  </si>
  <si>
    <t>51096092500012</t>
  </si>
  <si>
    <t>CUPA PIZARAS FRANCIA</t>
  </si>
  <si>
    <t>TOUR ALMA CITY</t>
  </si>
  <si>
    <t>5 B RUE DU BOSPHORE</t>
  </si>
  <si>
    <t>35200</t>
  </si>
  <si>
    <t>511054876</t>
  </si>
  <si>
    <t>51105487600038</t>
  </si>
  <si>
    <t>LIMOGES PALETTES</t>
  </si>
  <si>
    <t>83 RUE MAURICE UTRILLO</t>
  </si>
  <si>
    <t>511075707</t>
  </si>
  <si>
    <t>51107570700022</t>
  </si>
  <si>
    <t>ABACA ARMOR PARQUETS</t>
  </si>
  <si>
    <t>15 RUE GUSTAVE EIFFEL</t>
  </si>
  <si>
    <t>511107641</t>
  </si>
  <si>
    <t>51110764100017</t>
  </si>
  <si>
    <t>SNBMP</t>
  </si>
  <si>
    <t>1 RUE EUGENE THEVENIN</t>
  </si>
  <si>
    <t>511122038</t>
  </si>
  <si>
    <t>51112203800017</t>
  </si>
  <si>
    <t>ETTER SARL</t>
  </si>
  <si>
    <t>1 RUE DES 3 HUSSARDS</t>
  </si>
  <si>
    <t>57103</t>
  </si>
  <si>
    <t>THIONVILLE CEDEX</t>
  </si>
  <si>
    <t>511503047</t>
  </si>
  <si>
    <t>51150304700033</t>
  </si>
  <si>
    <t>PRESTIGE FERMETURE</t>
  </si>
  <si>
    <t>37 RUE DU GENERAL MARULAZ</t>
  </si>
  <si>
    <t>57430</t>
  </si>
  <si>
    <t>SARRALBE</t>
  </si>
  <si>
    <t>511721672</t>
  </si>
  <si>
    <t>51172167200018</t>
  </si>
  <si>
    <t>SILMAT</t>
  </si>
  <si>
    <t>ZONE DE LAUGERE</t>
  </si>
  <si>
    <t>18210</t>
  </si>
  <si>
    <t>CHARENTON DU CHER</t>
  </si>
  <si>
    <t>511839938</t>
  </si>
  <si>
    <t>51183993800038</t>
  </si>
  <si>
    <t>HAND CRAFT  DESIGN</t>
  </si>
  <si>
    <t>21 GRANDE RUE</t>
  </si>
  <si>
    <t>17550</t>
  </si>
  <si>
    <t>DOLUS D OLERON</t>
  </si>
  <si>
    <t>511870370</t>
  </si>
  <si>
    <t>51187037000018</t>
  </si>
  <si>
    <t>SOVAPRO MATERIAUX HAUT DOUBS</t>
  </si>
  <si>
    <t>512266198</t>
  </si>
  <si>
    <t>51226619800013</t>
  </si>
  <si>
    <t>ECO SAIN HABITAT 35</t>
  </si>
  <si>
    <t>LIEU DIT LE BAS BIARDEL</t>
  </si>
  <si>
    <t>512345968</t>
  </si>
  <si>
    <t>51234596800014</t>
  </si>
  <si>
    <t>MAICHE MATERIAUX</t>
  </si>
  <si>
    <t>12 RUE DU JURA</t>
  </si>
  <si>
    <t>25120</t>
  </si>
  <si>
    <t>MAICHE</t>
  </si>
  <si>
    <t>512479403</t>
  </si>
  <si>
    <t>51247940300028</t>
  </si>
  <si>
    <t>ACCORD FENETRES</t>
  </si>
  <si>
    <t>12 AVENUE DU GENERAL DE GAULLE</t>
  </si>
  <si>
    <t>95250</t>
  </si>
  <si>
    <t>51263010400036</t>
  </si>
  <si>
    <t>56106</t>
  </si>
  <si>
    <t>LORIENT CEDEX</t>
  </si>
  <si>
    <t>51317859000024</t>
  </si>
  <si>
    <t>10 RUE DE ROME</t>
  </si>
  <si>
    <t>513355628</t>
  </si>
  <si>
    <t>51335562800019</t>
  </si>
  <si>
    <t>ASSIE PASCAL EURL</t>
  </si>
  <si>
    <t>CHEMIN DE LAGAR</t>
  </si>
  <si>
    <t>81160</t>
  </si>
  <si>
    <t>ST JUERY</t>
  </si>
  <si>
    <t>513445742</t>
  </si>
  <si>
    <t>51344574200010</t>
  </si>
  <si>
    <t>TRANSWOOD</t>
  </si>
  <si>
    <t>2 CHEMIN DES ANCIENNES CARRIERES</t>
  </si>
  <si>
    <t>DARNEY</t>
  </si>
  <si>
    <t>513746263</t>
  </si>
  <si>
    <t>51374626300013</t>
  </si>
  <si>
    <t>CARRE 37</t>
  </si>
  <si>
    <t>LA MOTTE</t>
  </si>
  <si>
    <t>37130</t>
  </si>
  <si>
    <t>LIGNIERES DE TOURAINE</t>
  </si>
  <si>
    <t>341803708</t>
  </si>
  <si>
    <t>34180370800021</t>
  </si>
  <si>
    <t>MATERIAUX CONSTRUC COMBUS HOERTH</t>
  </si>
  <si>
    <t>ROUTE DE GUNSTETT</t>
  </si>
  <si>
    <t>67360</t>
  </si>
  <si>
    <t>DURRENBACH</t>
  </si>
  <si>
    <t>513862326</t>
  </si>
  <si>
    <t>51386232600024</t>
  </si>
  <si>
    <t>COMAREC</t>
  </si>
  <si>
    <t>CHEMIN DU RESERVOIR</t>
  </si>
  <si>
    <t>CEYRESTE</t>
  </si>
  <si>
    <t>513969709</t>
  </si>
  <si>
    <t>51396970900015</t>
  </si>
  <si>
    <t>ESPRIT NATURE 21 SARL</t>
  </si>
  <si>
    <t>21230</t>
  </si>
  <si>
    <t>VIEVY</t>
  </si>
  <si>
    <t>51397589600020</t>
  </si>
  <si>
    <t>ZONE INDUSTRIELLE DES PRES LORIBES</t>
  </si>
  <si>
    <t>RUE ANDRE CITROEN</t>
  </si>
  <si>
    <t>514168897</t>
  </si>
  <si>
    <t>51416889700015</t>
  </si>
  <si>
    <t>RDG</t>
  </si>
  <si>
    <t>7 RUE DE TOBIZE</t>
  </si>
  <si>
    <t>63960</t>
  </si>
  <si>
    <t>VEYRE MONTON</t>
  </si>
  <si>
    <t>514306398</t>
  </si>
  <si>
    <t>51430639800017</t>
  </si>
  <si>
    <t>MATERIAUX BATIMENT PROVENCE</t>
  </si>
  <si>
    <t>ZONE INDUSTRIELLE DES MOLIERES</t>
  </si>
  <si>
    <t>13 RUE ETIENNE FALCONNET</t>
  </si>
  <si>
    <t>514710409</t>
  </si>
  <si>
    <t>51471040900012</t>
  </si>
  <si>
    <t>BERRY MATERIAUX</t>
  </si>
  <si>
    <t>104 AVENUE D OCCITANIE</t>
  </si>
  <si>
    <t>CAP SUD</t>
  </si>
  <si>
    <t>514789387</t>
  </si>
  <si>
    <t>51478938700024</t>
  </si>
  <si>
    <t>INOX AND CO</t>
  </si>
  <si>
    <t>112 AVENUE PIERRE BROSSOLETTE</t>
  </si>
  <si>
    <t>514853696</t>
  </si>
  <si>
    <t>51485369600011</t>
  </si>
  <si>
    <t>ECO PIERRE ENVIRONNEMENT</t>
  </si>
  <si>
    <t>4 CHEMIN DE TRALEPUY</t>
  </si>
  <si>
    <t>51498987000027</t>
  </si>
  <si>
    <t>LA GATE</t>
  </si>
  <si>
    <t>51537341300043</t>
  </si>
  <si>
    <t>CHEMIN DES SOURBANS</t>
  </si>
  <si>
    <t>51683001500025</t>
  </si>
  <si>
    <t>CHEMIN DES CHAMPS LINS</t>
  </si>
  <si>
    <t>517471348</t>
  </si>
  <si>
    <t>51747134800022</t>
  </si>
  <si>
    <t>COMPTOIR AVIGNONNAIS DE MENUISERIE</t>
  </si>
  <si>
    <t>100 AVENUE DES FERRAILLES</t>
  </si>
  <si>
    <t>517571006</t>
  </si>
  <si>
    <t>51757100600033</t>
  </si>
  <si>
    <t>OBJECTIF SERVICES BATIMENT</t>
  </si>
  <si>
    <t>30 ALLEE CHAMP DINARD</t>
  </si>
  <si>
    <t>51766833100013</t>
  </si>
  <si>
    <t>D152</t>
  </si>
  <si>
    <t>PERCY EN AUGE</t>
  </si>
  <si>
    <t>MEZIDON VALLEE D AUGE</t>
  </si>
  <si>
    <t>51781447100010</t>
  </si>
  <si>
    <t>195 BOULEVARD DE LA REPUBLIQUE</t>
  </si>
  <si>
    <t>517868584</t>
  </si>
  <si>
    <t>51786858400015</t>
  </si>
  <si>
    <t>SAS BRULAT BOIS SERVICES</t>
  </si>
  <si>
    <t>242 LE GRAND FAHYS</t>
  </si>
  <si>
    <t>70220</t>
  </si>
  <si>
    <t>FOUGEROLLES</t>
  </si>
  <si>
    <t>517987756</t>
  </si>
  <si>
    <t>51798775600015</t>
  </si>
  <si>
    <t>BAT MAT</t>
  </si>
  <si>
    <t>49 AVENUE DU GENERAL LECLERC</t>
  </si>
  <si>
    <t>453164063</t>
  </si>
  <si>
    <t>MONSIEUR URFALI HASAN</t>
  </si>
  <si>
    <t>518035787</t>
  </si>
  <si>
    <t>51803578700010</t>
  </si>
  <si>
    <t>QUEMABRI</t>
  </si>
  <si>
    <t>ZONE ARTISANALE DE L ESPERANCE OUEST</t>
  </si>
  <si>
    <t>QUESSOY</t>
  </si>
  <si>
    <t>518039524</t>
  </si>
  <si>
    <t>51803952400021</t>
  </si>
  <si>
    <t>AMENABOIS</t>
  </si>
  <si>
    <t>518069380</t>
  </si>
  <si>
    <t>51806938000013</t>
  </si>
  <si>
    <t>CONSEILS SERVICES MATERIAUX</t>
  </si>
  <si>
    <t>ZONE INDUSTRIELLE LA CADENIERE</t>
  </si>
  <si>
    <t>CHEMIN DU PONTET</t>
  </si>
  <si>
    <t>518162375</t>
  </si>
  <si>
    <t>51816237500027</t>
  </si>
  <si>
    <t>MATEMUSE</t>
  </si>
  <si>
    <t>CCAL ESPACE LITTORAL</t>
  </si>
  <si>
    <t>RUE DES STATICES</t>
  </si>
  <si>
    <t>45316406300035</t>
  </si>
  <si>
    <t>23 RUE DE CHERBOURG</t>
  </si>
  <si>
    <t>51845620700035</t>
  </si>
  <si>
    <t>ZAC CHESNES DE THARABIE</t>
  </si>
  <si>
    <t>25 RUE DU MOLLARET</t>
  </si>
  <si>
    <t>ST QUENTIN FALLAVIER</t>
  </si>
  <si>
    <t>518713748</t>
  </si>
  <si>
    <t>51871374800011</t>
  </si>
  <si>
    <t>BEAUSSIRE MATERIAUX</t>
  </si>
  <si>
    <t>1 IMPASSE DE LA TANNERIE</t>
  </si>
  <si>
    <t>50620</t>
  </si>
  <si>
    <t>ST FROMOND</t>
  </si>
  <si>
    <t>518742796</t>
  </si>
  <si>
    <t>51874279600015</t>
  </si>
  <si>
    <t>MATERIAUX BARLAUD</t>
  </si>
  <si>
    <t>39 RUE DE LA MAISON ROUGE</t>
  </si>
  <si>
    <t>23500</t>
  </si>
  <si>
    <t>FELLETIN</t>
  </si>
  <si>
    <t>518822374</t>
  </si>
  <si>
    <t>51882237400022</t>
  </si>
  <si>
    <t>PRO MAT 91</t>
  </si>
  <si>
    <t>48 AVENUE DU 8 MAI 1945</t>
  </si>
  <si>
    <t>518903703</t>
  </si>
  <si>
    <t>51890370300024</t>
  </si>
  <si>
    <t>BEYOND CONSTRUCTION COMMERCE</t>
  </si>
  <si>
    <t>38 RUE DU LOUVRE</t>
  </si>
  <si>
    <t>518913116</t>
  </si>
  <si>
    <t>51891311600027</t>
  </si>
  <si>
    <t>WCOM SARL</t>
  </si>
  <si>
    <t>20 RUE DES PRIMEVERES</t>
  </si>
  <si>
    <t>RUSTENHART</t>
  </si>
  <si>
    <t>519038194</t>
  </si>
  <si>
    <t>51903819400014</t>
  </si>
  <si>
    <t>PELTIER BOIS LYON SARL</t>
  </si>
  <si>
    <t>CHEMIN DES VIEILLES VIGNES</t>
  </si>
  <si>
    <t>51905004100036</t>
  </si>
  <si>
    <t>11 RUE DU CHATEAU DE BEL AIR</t>
  </si>
  <si>
    <t>519083851</t>
  </si>
  <si>
    <t>51908385100039</t>
  </si>
  <si>
    <t>AIX BOIS MATERIAUX</t>
  </si>
  <si>
    <t>LIEU DIT RENA BIANCA</t>
  </si>
  <si>
    <t>519098594</t>
  </si>
  <si>
    <t>51909859400012</t>
  </si>
  <si>
    <t>E-BONY</t>
  </si>
  <si>
    <t>26 QUAI DES CHARTRONS</t>
  </si>
  <si>
    <t>519552285</t>
  </si>
  <si>
    <t>51955228500016</t>
  </si>
  <si>
    <t>BEAUVAIS MATERIAUX</t>
  </si>
  <si>
    <t>29 RUE DE L INDUSTRIE</t>
  </si>
  <si>
    <t>519654826</t>
  </si>
  <si>
    <t>51965482600014</t>
  </si>
  <si>
    <t>CHRONO CHAPE REGION BOURGOGNE</t>
  </si>
  <si>
    <t>51965555900010</t>
  </si>
  <si>
    <t>519744510</t>
  </si>
  <si>
    <t>51974451000016</t>
  </si>
  <si>
    <t>PIERRE ET CARRELAGE</t>
  </si>
  <si>
    <t>272 AVENUE DE RODEZ</t>
  </si>
  <si>
    <t>519801385</t>
  </si>
  <si>
    <t>51980138500021</t>
  </si>
  <si>
    <t>MAT ISOL</t>
  </si>
  <si>
    <t>RUE DE NEMOURS</t>
  </si>
  <si>
    <t>77760</t>
  </si>
  <si>
    <t>URY</t>
  </si>
  <si>
    <t>519804223</t>
  </si>
  <si>
    <t>51980422300021</t>
  </si>
  <si>
    <t>PASSION MENUISERIE</t>
  </si>
  <si>
    <t>8 RUE DES 3 GLORIEUSES</t>
  </si>
  <si>
    <t>519971105</t>
  </si>
  <si>
    <t>51997110500019</t>
  </si>
  <si>
    <t>SUN BOIS</t>
  </si>
  <si>
    <t>520021205</t>
  </si>
  <si>
    <t>52002120500023</t>
  </si>
  <si>
    <t>ESPACE MENUISERIE GIRHAY EURL</t>
  </si>
  <si>
    <t>LIEU DIT BARBERECHE</t>
  </si>
  <si>
    <t>71600</t>
  </si>
  <si>
    <t>VITRY EN CHAROLLAIS</t>
  </si>
  <si>
    <t>520063256</t>
  </si>
  <si>
    <t>ECO MENUISERIES</t>
  </si>
  <si>
    <t>31380</t>
  </si>
  <si>
    <t>520159096</t>
  </si>
  <si>
    <t>52015909600012</t>
  </si>
  <si>
    <t>EDGETECH EUROPE GMBH</t>
  </si>
  <si>
    <t>52023299200021</t>
  </si>
  <si>
    <t>LE LIBRAIRE</t>
  </si>
  <si>
    <t>VOIE GUTENBERG</t>
  </si>
  <si>
    <t>520243494</t>
  </si>
  <si>
    <t>52024349400017</t>
  </si>
  <si>
    <t>SOCIETE DE DISTRIBUTION D'ISOLATION</t>
  </si>
  <si>
    <t>LE MARAIS</t>
  </si>
  <si>
    <t>ROUTE DES ALIZES</t>
  </si>
  <si>
    <t>76430</t>
  </si>
  <si>
    <t>SANDOUVILLE</t>
  </si>
  <si>
    <t>520312505</t>
  </si>
  <si>
    <t>52031250500016</t>
  </si>
  <si>
    <t>SCG SABLE CALCAIRE GRANULATS</t>
  </si>
  <si>
    <t>IMMEUBLE PONT D AQUITAINE</t>
  </si>
  <si>
    <t>RUE CANTELAUDETTE</t>
  </si>
  <si>
    <t>520512039</t>
  </si>
  <si>
    <t>52051203900022</t>
  </si>
  <si>
    <t>SOC SCE D ETUDE POUR TRAVAUX PUBLICS</t>
  </si>
  <si>
    <t>HOTEL D ENTREPRISE ECOPOLIS</t>
  </si>
  <si>
    <t>53 AVENUE DE L EUROPE</t>
  </si>
  <si>
    <t>52069314400047</t>
  </si>
  <si>
    <t>6 RUE DE LA PAPINERIE</t>
  </si>
  <si>
    <t>520971920</t>
  </si>
  <si>
    <t>52097192000043</t>
  </si>
  <si>
    <t>XAVBOU DIFFUSIONS</t>
  </si>
  <si>
    <t>LIEU DIT LA CARELLERIE</t>
  </si>
  <si>
    <t>27210</t>
  </si>
  <si>
    <t>BEUZEVILLE</t>
  </si>
  <si>
    <t>521004077</t>
  </si>
  <si>
    <t>52100407700017</t>
  </si>
  <si>
    <t>LBC</t>
  </si>
  <si>
    <t>ZONE INDUSTRIELLE PORETTA</t>
  </si>
  <si>
    <t>521120303</t>
  </si>
  <si>
    <t>GONNOT SARL</t>
  </si>
  <si>
    <t>521168625</t>
  </si>
  <si>
    <t>52116862500015</t>
  </si>
  <si>
    <t>KAYCAN INTERNATIONAL</t>
  </si>
  <si>
    <t>UNIT 2D FINGAL BAY BUSINESS PARK</t>
  </si>
  <si>
    <t>99000</t>
  </si>
  <si>
    <t>BALBRIGGAN</t>
  </si>
  <si>
    <t>521210633</t>
  </si>
  <si>
    <t>52121063300017</t>
  </si>
  <si>
    <t>AMENAGEMENT BOIS RHONE ALPES</t>
  </si>
  <si>
    <t>52134765800044</t>
  </si>
  <si>
    <t>BATIMENT C</t>
  </si>
  <si>
    <t>4 IMPASSE DE LA MAISON BLANCHE</t>
  </si>
  <si>
    <t>91190</t>
  </si>
  <si>
    <t>GIF SUR YVETTE</t>
  </si>
  <si>
    <t>521599597</t>
  </si>
  <si>
    <t>52159959700015</t>
  </si>
  <si>
    <t>KAIRN</t>
  </si>
  <si>
    <t>422 COURS DE LA REPUBLIQUE</t>
  </si>
  <si>
    <t>84210</t>
  </si>
  <si>
    <t>PERNES LES FONTAINES</t>
  </si>
  <si>
    <t>521620989</t>
  </si>
  <si>
    <t>52162098900025</t>
  </si>
  <si>
    <t>NEGOCE MATERIAUX AQUITAIN</t>
  </si>
  <si>
    <t>ZONE ARTISANALE LE ROUSSET</t>
  </si>
  <si>
    <t>AZERAT</t>
  </si>
  <si>
    <t>52201871200029</t>
  </si>
  <si>
    <t>ZI NORD BRETELLE AUTOROUTE</t>
  </si>
  <si>
    <t>ZAC DES BATERSES</t>
  </si>
  <si>
    <t>BEYNOST</t>
  </si>
  <si>
    <t>522022011</t>
  </si>
  <si>
    <t>52202201100012</t>
  </si>
  <si>
    <t>CBM COMPTOIR DES BOIS ET MATERIAUX</t>
  </si>
  <si>
    <t>696 AVENUE DES FOLLAZ</t>
  </si>
  <si>
    <t>522052554</t>
  </si>
  <si>
    <t>52205255400014</t>
  </si>
  <si>
    <t>CIMATEX</t>
  </si>
  <si>
    <t>121 RUE DU PARC</t>
  </si>
  <si>
    <t>522303080</t>
  </si>
  <si>
    <t>52230308000017</t>
  </si>
  <si>
    <t>MATERIAUX DU BAVAISIS SARL</t>
  </si>
  <si>
    <t>16 RUE DES CLOUTERIES</t>
  </si>
  <si>
    <t>BP 24051</t>
  </si>
  <si>
    <t>59570</t>
  </si>
  <si>
    <t>BAVAY</t>
  </si>
  <si>
    <t>52266601500030</t>
  </si>
  <si>
    <t>522866078</t>
  </si>
  <si>
    <t>52286607800028</t>
  </si>
  <si>
    <t>ECOTHERME BRIE-COMTE-ROBERT</t>
  </si>
  <si>
    <t>18 PLACE DU MARCHE</t>
  </si>
  <si>
    <t>522895242</t>
  </si>
  <si>
    <t>52289524200017</t>
  </si>
  <si>
    <t>RENO PVC SARL</t>
  </si>
  <si>
    <t>1 AVENUE DE LA REPUBLIQUE</t>
  </si>
  <si>
    <t>522968767</t>
  </si>
  <si>
    <t>52296876700015</t>
  </si>
  <si>
    <t>VALCERAM SARL</t>
  </si>
  <si>
    <t>ZA DES DEUX PINS</t>
  </si>
  <si>
    <t>160 RUE DE LA PALINETTE</t>
  </si>
  <si>
    <t>40130</t>
  </si>
  <si>
    <t>CAPBRETON</t>
  </si>
  <si>
    <t>523122026</t>
  </si>
  <si>
    <t>52312202600017</t>
  </si>
  <si>
    <t>BBS FRANCE</t>
  </si>
  <si>
    <t>52 RUE DE LA VICTOIRE</t>
  </si>
  <si>
    <t>523138568</t>
  </si>
  <si>
    <t>52313856800028</t>
  </si>
  <si>
    <t>LA BOUTIQUE DU PARQUET</t>
  </si>
  <si>
    <t>7 RUE GUTENBERG</t>
  </si>
  <si>
    <t>523255909</t>
  </si>
  <si>
    <t>52325590900013</t>
  </si>
  <si>
    <t>RENOBOIS</t>
  </si>
  <si>
    <t>QUARTIER LES COMBES</t>
  </si>
  <si>
    <t>523273027</t>
  </si>
  <si>
    <t>52327302700012</t>
  </si>
  <si>
    <t>MILLE ET UNE FENETRES DOUAI SARL</t>
  </si>
  <si>
    <t>451761266</t>
  </si>
  <si>
    <t>45176126600043</t>
  </si>
  <si>
    <t>MOZAIK SARL</t>
  </si>
  <si>
    <t>22 RUE DES TULIPES</t>
  </si>
  <si>
    <t>MUTTERSHOLTZ</t>
  </si>
  <si>
    <t>523286565</t>
  </si>
  <si>
    <t>52328656500032</t>
  </si>
  <si>
    <t>NAO</t>
  </si>
  <si>
    <t>BATIMENT A ESPACE CORALIA</t>
  </si>
  <si>
    <t>424 RUE DE LISBONNE</t>
  </si>
  <si>
    <t>52339683600026</t>
  </si>
  <si>
    <t>81 ROUTE NATIONALE 10</t>
  </si>
  <si>
    <t>523446144</t>
  </si>
  <si>
    <t>52344614400017</t>
  </si>
  <si>
    <t>CONCEPT CARRELAGES ET BAINS SARL</t>
  </si>
  <si>
    <t>52347207400021</t>
  </si>
  <si>
    <t>11 RUE DE LA FENEUSE</t>
  </si>
  <si>
    <t>LIVERDY EN BRIE</t>
  </si>
  <si>
    <t>52350348000023</t>
  </si>
  <si>
    <t>658503354</t>
  </si>
  <si>
    <t>65850335400057</t>
  </si>
  <si>
    <t>NESTA SAS</t>
  </si>
  <si>
    <t>6 RUE VAUBAN</t>
  </si>
  <si>
    <t>BP 31</t>
  </si>
  <si>
    <t>67451</t>
  </si>
  <si>
    <t>523852838</t>
  </si>
  <si>
    <t>52385283800037</t>
  </si>
  <si>
    <t>WOODCO DIRECT</t>
  </si>
  <si>
    <t>ZAC BOIS ROUX</t>
  </si>
  <si>
    <t>ST AUBIN DU PLAIN</t>
  </si>
  <si>
    <t>52390857200028</t>
  </si>
  <si>
    <t>7 ALLEE DE LA MALTIERE</t>
  </si>
  <si>
    <t>BP 90052</t>
  </si>
  <si>
    <t>79302</t>
  </si>
  <si>
    <t>524054947</t>
  </si>
  <si>
    <t>52405494700014</t>
  </si>
  <si>
    <t>BREIZH BOIS</t>
  </si>
  <si>
    <t>12 ALLEE DES MIMOSAS</t>
  </si>
  <si>
    <t>BRECH</t>
  </si>
  <si>
    <t>52414748500022</t>
  </si>
  <si>
    <t>16 AVENUE DE LA LIBERATION</t>
  </si>
  <si>
    <t>52424671700028</t>
  </si>
  <si>
    <t>799506563</t>
  </si>
  <si>
    <t>79950656300011</t>
  </si>
  <si>
    <t>NHM</t>
  </si>
  <si>
    <t>524493798</t>
  </si>
  <si>
    <t>52449379800010</t>
  </si>
  <si>
    <t>SYNTHEO</t>
  </si>
  <si>
    <t>LIEU DIT LAMERIQUE</t>
  </si>
  <si>
    <t>BOUSSY</t>
  </si>
  <si>
    <t>524668050</t>
  </si>
  <si>
    <t>52466805000015</t>
  </si>
  <si>
    <t>SARL LE BOIS IDEAL</t>
  </si>
  <si>
    <t>LA FUSELIERE</t>
  </si>
  <si>
    <t>53390</t>
  </si>
  <si>
    <t>LA ROUAUDIERE</t>
  </si>
  <si>
    <t>524716735</t>
  </si>
  <si>
    <t>52471673500021</t>
  </si>
  <si>
    <t>CIMENT DES ALPES</t>
  </si>
  <si>
    <t>RUE MOLLARD FAQUETTI</t>
  </si>
  <si>
    <t>BRAMANS</t>
  </si>
  <si>
    <t>VAL CENIS</t>
  </si>
  <si>
    <t>524997673</t>
  </si>
  <si>
    <t>52499767300016</t>
  </si>
  <si>
    <t>HIGHSUN EURL</t>
  </si>
  <si>
    <t>ZA LES DIDRIS</t>
  </si>
  <si>
    <t>RUE DES DIDRIS</t>
  </si>
  <si>
    <t>51420</t>
  </si>
  <si>
    <t>CERNAY LES REIMS</t>
  </si>
  <si>
    <t>525082129</t>
  </si>
  <si>
    <t>52508212900012</t>
  </si>
  <si>
    <t>CONCEPTION BOIS ET SERVICES SARL</t>
  </si>
  <si>
    <t>218 CHEMIN DE LA VIERGE</t>
  </si>
  <si>
    <t>525245353</t>
  </si>
  <si>
    <t>52524535300020</t>
  </si>
  <si>
    <t>HMF HABITATIONS MODERNE DE FRANCE HABI</t>
  </si>
  <si>
    <t>1 AVENUE DE STALINGRAD</t>
  </si>
  <si>
    <t>94120</t>
  </si>
  <si>
    <t>FONTENAY SOUS BOIS</t>
  </si>
  <si>
    <t>525367678</t>
  </si>
  <si>
    <t>52536767800014</t>
  </si>
  <si>
    <t>BJS DISTRIBUTION</t>
  </si>
  <si>
    <t>SAINT JULIEN D EMPARE</t>
  </si>
  <si>
    <t>12700</t>
  </si>
  <si>
    <t>CAPDENAC GARE</t>
  </si>
  <si>
    <t>526020490</t>
  </si>
  <si>
    <t>52602049000011</t>
  </si>
  <si>
    <t>DORNET MATERIAUX SA</t>
  </si>
  <si>
    <t>103 RUE LOUIS DESHAYES</t>
  </si>
  <si>
    <t>60110</t>
  </si>
  <si>
    <t>MERU</t>
  </si>
  <si>
    <t>52662029900044</t>
  </si>
  <si>
    <t>RUE DES VINEUX</t>
  </si>
  <si>
    <t>60750</t>
  </si>
  <si>
    <t>CHOISY AU BAC</t>
  </si>
  <si>
    <t>527580286</t>
  </si>
  <si>
    <t>52758028600013</t>
  </si>
  <si>
    <t>LA PALETTE D HERBLAYE</t>
  </si>
  <si>
    <t>59 RUE DE LA MARNE</t>
  </si>
  <si>
    <t>52763079200028</t>
  </si>
  <si>
    <t>14 ROUTE DE SAINT ETIENNE</t>
  </si>
  <si>
    <t>ST BONNET LE CHATEAU</t>
  </si>
  <si>
    <t>52765543500024</t>
  </si>
  <si>
    <t>23 ROUTE DE MARCHAUX</t>
  </si>
  <si>
    <t>527663322</t>
  </si>
  <si>
    <t>52766332200032</t>
  </si>
  <si>
    <t>JACQUOT MENUISERIES</t>
  </si>
  <si>
    <t>ZONE DES PAITUOTES</t>
  </si>
  <si>
    <t>173 RUE DE LA GARE</t>
  </si>
  <si>
    <t>527690952</t>
  </si>
  <si>
    <t>52769095200017</t>
  </si>
  <si>
    <t>ESPACE FAMILIAL MATERIAUX</t>
  </si>
  <si>
    <t>RTE NATIONALE 194</t>
  </si>
  <si>
    <t>PANCHETTA</t>
  </si>
  <si>
    <t>527725188</t>
  </si>
  <si>
    <t>52772518800017</t>
  </si>
  <si>
    <t>GMC</t>
  </si>
  <si>
    <t>THEYS</t>
  </si>
  <si>
    <t>527778450</t>
  </si>
  <si>
    <t>52777845000025</t>
  </si>
  <si>
    <t>ALTICLIM SAS</t>
  </si>
  <si>
    <t>8 AVENUE DU PRE CLOSET</t>
  </si>
  <si>
    <t>ANNECY LE VIEUX</t>
  </si>
  <si>
    <t>74940</t>
  </si>
  <si>
    <t>527849590</t>
  </si>
  <si>
    <t>52784959000015</t>
  </si>
  <si>
    <t>SARL NEGOCE MATERIAUX</t>
  </si>
  <si>
    <t>23 CHEMIN DE LA SABLIERE</t>
  </si>
  <si>
    <t>527914428</t>
  </si>
  <si>
    <t>52791442800026</t>
  </si>
  <si>
    <t>FERMISOL</t>
  </si>
  <si>
    <t>13 B AVENUE DESCARTES</t>
  </si>
  <si>
    <t>527972830</t>
  </si>
  <si>
    <t>52797283000030</t>
  </si>
  <si>
    <t>CLOSATIS SASU</t>
  </si>
  <si>
    <t>7 AV LOUIS JOLLY</t>
  </si>
  <si>
    <t>08430</t>
  </si>
  <si>
    <t>LAUNOIS SUR VENCE</t>
  </si>
  <si>
    <t>528035488</t>
  </si>
  <si>
    <t>52803548800022</t>
  </si>
  <si>
    <t>DEFI MENUISERIES SARL</t>
  </si>
  <si>
    <t>ZA FIEF DU ROY</t>
  </si>
  <si>
    <t>RUE PIERRE LATECOERE</t>
  </si>
  <si>
    <t>528104078</t>
  </si>
  <si>
    <t>52810407800035</t>
  </si>
  <si>
    <t>TAMMET SYSTEMS SARL</t>
  </si>
  <si>
    <t>29 BOULEVARD DU GENERAL LECLERC</t>
  </si>
  <si>
    <t>52814772100039</t>
  </si>
  <si>
    <t>LE CONFLUENT</t>
  </si>
  <si>
    <t>6 RUE DE BRETAGNE</t>
  </si>
  <si>
    <t>528295728</t>
  </si>
  <si>
    <t>52829572800018</t>
  </si>
  <si>
    <t>FENETRES ISO CONFORT</t>
  </si>
  <si>
    <t>142 RUE DE CHAMPIGNY</t>
  </si>
  <si>
    <t>528327125</t>
  </si>
  <si>
    <t>52832712500027</t>
  </si>
  <si>
    <t>DS MENUISERIES SARL</t>
  </si>
  <si>
    <t>ZAE CHIEZAS ATUR</t>
  </si>
  <si>
    <t>ROUTE DE CHIEZAS</t>
  </si>
  <si>
    <t>ATUR</t>
  </si>
  <si>
    <t>BOULAZAC ISLE MANOIRE</t>
  </si>
  <si>
    <t>528338775</t>
  </si>
  <si>
    <t>52833877500034</t>
  </si>
  <si>
    <t>ESPACE DONIBANE MENUISERIES</t>
  </si>
  <si>
    <t>ZONE INDUSTRIELLE DE JALDAY</t>
  </si>
  <si>
    <t>150 RUE BELHARRA</t>
  </si>
  <si>
    <t>52864889203671</t>
  </si>
  <si>
    <t>BP35140</t>
  </si>
  <si>
    <t>31142</t>
  </si>
  <si>
    <t>SAINT ALBAN CEDEX</t>
  </si>
  <si>
    <t>38470</t>
  </si>
  <si>
    <t>40230</t>
  </si>
  <si>
    <t>ST MAXIMIN</t>
  </si>
  <si>
    <t>73800</t>
  </si>
  <si>
    <t>93800</t>
  </si>
  <si>
    <t>44 ROUTE DE TOULOUSE</t>
  </si>
  <si>
    <t>31410</t>
  </si>
  <si>
    <t>528776073</t>
  </si>
  <si>
    <t>52877607300017</t>
  </si>
  <si>
    <t>M.D.M.</t>
  </si>
  <si>
    <t>1 PLACE ROBERT JEANNIN</t>
  </si>
  <si>
    <t>528943277</t>
  </si>
  <si>
    <t>52894327700020</t>
  </si>
  <si>
    <t>FIPB</t>
  </si>
  <si>
    <t>50 AVENUE DES CHATAIGNIERS</t>
  </si>
  <si>
    <t>MIGAFRANCE</t>
  </si>
  <si>
    <t>529075442</t>
  </si>
  <si>
    <t>52907544200028</t>
  </si>
  <si>
    <t>ZONE BELLOC</t>
  </si>
  <si>
    <t>ROUTE DE GIMONT</t>
  </si>
  <si>
    <t>529090722</t>
  </si>
  <si>
    <t>52909072200016</t>
  </si>
  <si>
    <t>ARMOR NEGOCE B T</t>
  </si>
  <si>
    <t>LOCQUELTA</t>
  </si>
  <si>
    <t>5 RUE PIERRE ET MARIE CURIE</t>
  </si>
  <si>
    <t>56390</t>
  </si>
  <si>
    <t>LOCQUELTAS</t>
  </si>
  <si>
    <t>529134223</t>
  </si>
  <si>
    <t>52913422300039</t>
  </si>
  <si>
    <t>ACHAT SOLUTION</t>
  </si>
  <si>
    <t>76 AVENUE DES AUREATS</t>
  </si>
  <si>
    <t>529204711</t>
  </si>
  <si>
    <t>52920471100012</t>
  </si>
  <si>
    <t>LENOIR BOIS</t>
  </si>
  <si>
    <t>96 ROUTE DE RENFEUGERES</t>
  </si>
  <si>
    <t>76570</t>
  </si>
  <si>
    <t>GOUPILLIERES</t>
  </si>
  <si>
    <t>529437469</t>
  </si>
  <si>
    <t>52943746900016</t>
  </si>
  <si>
    <t>MAVISO</t>
  </si>
  <si>
    <t>IMPASSE DU MOULIN GARNIER</t>
  </si>
  <si>
    <t>71960</t>
  </si>
  <si>
    <t>LA ROCHE VINEUSE</t>
  </si>
  <si>
    <t>529439689</t>
  </si>
  <si>
    <t>52943968900033</t>
  </si>
  <si>
    <t>ERIG SARL</t>
  </si>
  <si>
    <t>400 AVENUE DE CHAMBERY</t>
  </si>
  <si>
    <t>73230</t>
  </si>
  <si>
    <t>ST ALBAN LEYSSE</t>
  </si>
  <si>
    <t>529446874</t>
  </si>
  <si>
    <t>52944687400016</t>
  </si>
  <si>
    <t>G MAT SARL</t>
  </si>
  <si>
    <t>LE SAUSSEY</t>
  </si>
  <si>
    <t>GUILBERVILLE</t>
  </si>
  <si>
    <t>TORIGNY LES VILLES</t>
  </si>
  <si>
    <t>529457483</t>
  </si>
  <si>
    <t>52945748300020</t>
  </si>
  <si>
    <t>TECHPROFERM</t>
  </si>
  <si>
    <t>4 RUE LEONCE GARNIER</t>
  </si>
  <si>
    <t>529605081</t>
  </si>
  <si>
    <t>52960508100015</t>
  </si>
  <si>
    <t>SARL LESPIMAT</t>
  </si>
  <si>
    <t>2 AVENUE DU MOUSTIER</t>
  </si>
  <si>
    <t>24620</t>
  </si>
  <si>
    <t>LES EYZIES DE TAYAC SIREUIL</t>
  </si>
  <si>
    <t>529690240</t>
  </si>
  <si>
    <t>52969024000021</t>
  </si>
  <si>
    <t>MB EUROPE</t>
  </si>
  <si>
    <t>PARC AKTILAND 2</t>
  </si>
  <si>
    <t>529730186</t>
  </si>
  <si>
    <t>52973018600010</t>
  </si>
  <si>
    <t>L'UNIVERS BOIS BAREYRE</t>
  </si>
  <si>
    <t>1251 AVENUE DES PYRENEES</t>
  </si>
  <si>
    <t>47520</t>
  </si>
  <si>
    <t>LE PASSAGE</t>
  </si>
  <si>
    <t>529772410</t>
  </si>
  <si>
    <t>52977241000013</t>
  </si>
  <si>
    <t>ACCESSBAT NORMANDIE</t>
  </si>
  <si>
    <t>RUE LAVEISSIERE</t>
  </si>
  <si>
    <t>76250</t>
  </si>
  <si>
    <t>DEVILLE LES ROUEN</t>
  </si>
  <si>
    <t>529793010</t>
  </si>
  <si>
    <t>52979301000016</t>
  </si>
  <si>
    <t>AGENCE COMMERCIALE DE LA HAZEE</t>
  </si>
  <si>
    <t>LIEU DIT CROIX DE LA HAZEE</t>
  </si>
  <si>
    <t>530403161</t>
  </si>
  <si>
    <t>53040316100025</t>
  </si>
  <si>
    <t>NEW PROD SARL</t>
  </si>
  <si>
    <t>65 RUE DE METZ</t>
  </si>
  <si>
    <t>57525</t>
  </si>
  <si>
    <t>TALANGE</t>
  </si>
  <si>
    <t>530631506</t>
  </si>
  <si>
    <t>53063150600017</t>
  </si>
  <si>
    <t>SN PARIS CARRELAGES ET MATERIAUX</t>
  </si>
  <si>
    <t>110 RUE EDOUARD VAILLANT</t>
  </si>
  <si>
    <t>530845585</t>
  </si>
  <si>
    <t>53084558500013</t>
  </si>
  <si>
    <t>JAFFREE DIFFUSION MENUISERIES</t>
  </si>
  <si>
    <t>ZONE D ACTIVITE DE COATIVORIC</t>
  </si>
  <si>
    <t>29590</t>
  </si>
  <si>
    <t>ROSNOEN</t>
  </si>
  <si>
    <t>531017440</t>
  </si>
  <si>
    <t>53101744000011</t>
  </si>
  <si>
    <t>GENTI</t>
  </si>
  <si>
    <t>42 RUE DU BOUCHET</t>
  </si>
  <si>
    <t>JOUY SUR MORIN</t>
  </si>
  <si>
    <t>531026607</t>
  </si>
  <si>
    <t>53102660700014</t>
  </si>
  <si>
    <t>IV BAT</t>
  </si>
  <si>
    <t>23 COURS EDOUARD VAILLANT</t>
  </si>
  <si>
    <t>531272904</t>
  </si>
  <si>
    <t>53127290400016</t>
  </si>
  <si>
    <t>CO2D</t>
  </si>
  <si>
    <t>GOUTTEFAVIER</t>
  </si>
  <si>
    <t>63590</t>
  </si>
  <si>
    <t>TOURS SUR MEYMONT</t>
  </si>
  <si>
    <t>531463925</t>
  </si>
  <si>
    <t>53146392500010</t>
  </si>
  <si>
    <t>INBRA FRANCE</t>
  </si>
  <si>
    <t>8 B RUE JULES FERRY</t>
  </si>
  <si>
    <t>VAGNEY</t>
  </si>
  <si>
    <t>531540367</t>
  </si>
  <si>
    <t>53154036700020</t>
  </si>
  <si>
    <t>SEBISOLE</t>
  </si>
  <si>
    <t>17 RUE DU KEFIR</t>
  </si>
  <si>
    <t>94310</t>
  </si>
  <si>
    <t>ORLY</t>
  </si>
  <si>
    <t>531564748</t>
  </si>
  <si>
    <t>53156474800014</t>
  </si>
  <si>
    <t>DIFF MAT - DMC</t>
  </si>
  <si>
    <t>CHEMIN DES MARMOUZETS</t>
  </si>
  <si>
    <t>531706844</t>
  </si>
  <si>
    <t>53170684400010</t>
  </si>
  <si>
    <t>ISONEA</t>
  </si>
  <si>
    <t>AIRE DE LA THUR</t>
  </si>
  <si>
    <t>68840</t>
  </si>
  <si>
    <t>PULVERSHEIM</t>
  </si>
  <si>
    <t>531831576</t>
  </si>
  <si>
    <t>53183157600016</t>
  </si>
  <si>
    <t>EGLOG</t>
  </si>
  <si>
    <t>531940054</t>
  </si>
  <si>
    <t>53194005400020</t>
  </si>
  <si>
    <t>ETS SMC</t>
  </si>
  <si>
    <t>ZONE ARTISANALE DU PARQUET D ALOUETTES</t>
  </si>
  <si>
    <t>60360</t>
  </si>
  <si>
    <t>CREVECOEUR LE GRAND</t>
  </si>
  <si>
    <t>532036167</t>
  </si>
  <si>
    <t>53203616700015</t>
  </si>
  <si>
    <t>CARRELAGE SARL</t>
  </si>
  <si>
    <t>ZI LA RENAISSANCE SECTEUR D</t>
  </si>
  <si>
    <t>59490</t>
  </si>
  <si>
    <t>SOMAIN</t>
  </si>
  <si>
    <t>53207290700027</t>
  </si>
  <si>
    <t>1 RUE DE LA CHAPELLE</t>
  </si>
  <si>
    <t>JUNGHOLTZ</t>
  </si>
  <si>
    <t>53208777200028</t>
  </si>
  <si>
    <t>54 RUE DU BOIS LE PRETRE</t>
  </si>
  <si>
    <t>ARS SUR MOSELLE</t>
  </si>
  <si>
    <t>532172012</t>
  </si>
  <si>
    <t>53217201200025</t>
  </si>
  <si>
    <t>CERAMIC HOUSE</t>
  </si>
  <si>
    <t>ZONE INDUSTRIELLE LES MIMOSAS</t>
  </si>
  <si>
    <t>2211 ROUTE DE LA FENERIE</t>
  </si>
  <si>
    <t>532339140</t>
  </si>
  <si>
    <t>53233914000032</t>
  </si>
  <si>
    <t>OMNIPLEX SA</t>
  </si>
  <si>
    <t>6 ALLEE ELYSE LEMONNIER</t>
  </si>
  <si>
    <t>532355666</t>
  </si>
  <si>
    <t>53235566600019</t>
  </si>
  <si>
    <t>AGMAX</t>
  </si>
  <si>
    <t>ZAE DE LA MALNOUE</t>
  </si>
  <si>
    <t>41 AVENUE DE L EUROPE</t>
  </si>
  <si>
    <t>532357175</t>
  </si>
  <si>
    <t>53235717500019</t>
  </si>
  <si>
    <t>BURIE MATERIAUX</t>
  </si>
  <si>
    <t>5 AVENUE MALAKOFF</t>
  </si>
  <si>
    <t>17770</t>
  </si>
  <si>
    <t>BURIE</t>
  </si>
  <si>
    <t>532554185</t>
  </si>
  <si>
    <t>53255418500019</t>
  </si>
  <si>
    <t>TRANS NEGOCE BOIS</t>
  </si>
  <si>
    <t>LA CROIX ROUGE</t>
  </si>
  <si>
    <t>TREMOREL</t>
  </si>
  <si>
    <t>532578515</t>
  </si>
  <si>
    <t>53257851500019</t>
  </si>
  <si>
    <t>LAURENT BOIS</t>
  </si>
  <si>
    <t>D 37</t>
  </si>
  <si>
    <t>SANNERVILLE</t>
  </si>
  <si>
    <t>14940</t>
  </si>
  <si>
    <t>SALINE</t>
  </si>
  <si>
    <t>532937695</t>
  </si>
  <si>
    <t>53293769500015</t>
  </si>
  <si>
    <t>B.S.T. DISTRIBUTION</t>
  </si>
  <si>
    <t>53296281800029</t>
  </si>
  <si>
    <t>155 AVENUE ROBERT DE JOLY</t>
  </si>
  <si>
    <t>30620</t>
  </si>
  <si>
    <t>UCHAUD</t>
  </si>
  <si>
    <t>532965696</t>
  </si>
  <si>
    <t>53296569600026</t>
  </si>
  <si>
    <t>HEMITECH</t>
  </si>
  <si>
    <t>LIEU DIT L AGIOT</t>
  </si>
  <si>
    <t>28 ROUTE NATIONALE 10</t>
  </si>
  <si>
    <t>78320</t>
  </si>
  <si>
    <t>LA VERRIERE</t>
  </si>
  <si>
    <t>533030797</t>
  </si>
  <si>
    <t>53303079700021</t>
  </si>
  <si>
    <t>HIGH IMPORT</t>
  </si>
  <si>
    <t>84 CHEMIN DES SABLES JAUNES</t>
  </si>
  <si>
    <t>53317761400013</t>
  </si>
  <si>
    <t>20 CHEMIN DE L INDUSTRIE</t>
  </si>
  <si>
    <t>533305652</t>
  </si>
  <si>
    <t>53330565200018</t>
  </si>
  <si>
    <t>CHALETS TENDILLE</t>
  </si>
  <si>
    <t>2 AVENUE PIERRE ZAKARIE</t>
  </si>
  <si>
    <t>533395299</t>
  </si>
  <si>
    <t>53339529900019</t>
  </si>
  <si>
    <t>BSV</t>
  </si>
  <si>
    <t>BATIMENT A</t>
  </si>
  <si>
    <t>375 AVENUE DE TIVOLI</t>
  </si>
  <si>
    <t>53339537200022</t>
  </si>
  <si>
    <t>533576989</t>
  </si>
  <si>
    <t>53357698900016</t>
  </si>
  <si>
    <t>ARIEGE ENERGIE BOIS FORET</t>
  </si>
  <si>
    <t>COMMUNAUTE DES COMMUNES DU SERONNAIS</t>
  </si>
  <si>
    <t>CHEMIN DE PEROULE</t>
  </si>
  <si>
    <t>09240</t>
  </si>
  <si>
    <t>LA BASTIDE DE SEROU</t>
  </si>
  <si>
    <t>53374418100017</t>
  </si>
  <si>
    <t>CS 30300</t>
  </si>
  <si>
    <t>533842068</t>
  </si>
  <si>
    <t>53384206800017</t>
  </si>
  <si>
    <t>KARO NORD</t>
  </si>
  <si>
    <t>90 T RUE SAINT LAURENT</t>
  </si>
  <si>
    <t>59186</t>
  </si>
  <si>
    <t>ANOR</t>
  </si>
  <si>
    <t>539563775</t>
  </si>
  <si>
    <t>53956377500011</t>
  </si>
  <si>
    <t>OUVRAGES ET RESEAUX D'ASSAINISSEMENT</t>
  </si>
  <si>
    <t>534425509</t>
  </si>
  <si>
    <t>53442550900021</t>
  </si>
  <si>
    <t>MAT DECO BOIS</t>
  </si>
  <si>
    <t>ZONE DE PEN AR MENEZ</t>
  </si>
  <si>
    <t>29280</t>
  </si>
  <si>
    <t>LOCMARIA PLOUZANE</t>
  </si>
  <si>
    <t>534515283</t>
  </si>
  <si>
    <t>53451528300016</t>
  </si>
  <si>
    <t>ATHERMA</t>
  </si>
  <si>
    <t>8 RUE DU CHEMIN NOIR</t>
  </si>
  <si>
    <t>534569892</t>
  </si>
  <si>
    <t>53456989200027</t>
  </si>
  <si>
    <t>MODULTO</t>
  </si>
  <si>
    <t>1 E ROUTE DEPARTEMENTALE 820</t>
  </si>
  <si>
    <t>534740824</t>
  </si>
  <si>
    <t>53474082400014</t>
  </si>
  <si>
    <t>CMES</t>
  </si>
  <si>
    <t>47 RUE DU LUGAT</t>
  </si>
  <si>
    <t>PAREMPUYRE</t>
  </si>
  <si>
    <t>53496610600021</t>
  </si>
  <si>
    <t>21 BOULEVARD DU FOULON</t>
  </si>
  <si>
    <t>535058283</t>
  </si>
  <si>
    <t>53505828300016</t>
  </si>
  <si>
    <t>COUVIA</t>
  </si>
  <si>
    <t>ZONE INDUSTRIELLE DE PLAISANCE</t>
  </si>
  <si>
    <t>53515534500023</t>
  </si>
  <si>
    <t>11 RUE CAMILLE CLAUDEL</t>
  </si>
  <si>
    <t>535170609</t>
  </si>
  <si>
    <t>53517060900015</t>
  </si>
  <si>
    <t>AU FAITE 25</t>
  </si>
  <si>
    <t>ZONE INDUSTRIELLE DU NORET</t>
  </si>
  <si>
    <t>25620</t>
  </si>
  <si>
    <t>MAMIROLLE</t>
  </si>
  <si>
    <t>535216865</t>
  </si>
  <si>
    <t>53521686500019</t>
  </si>
  <si>
    <t>4D</t>
  </si>
  <si>
    <t>7 RUE DU COLONEL CADE</t>
  </si>
  <si>
    <t>HOLTZWIHR</t>
  </si>
  <si>
    <t>68320</t>
  </si>
  <si>
    <t>PORTE DU RIED</t>
  </si>
  <si>
    <t>537444879</t>
  </si>
  <si>
    <t>53744487900010</t>
  </si>
  <si>
    <t>AXIO MENUISERIES</t>
  </si>
  <si>
    <t>ZAC DE PRE PAGNON LES EPINETTES</t>
  </si>
  <si>
    <t>2666 AVENUE DES LANDIERS</t>
  </si>
  <si>
    <t>537490401</t>
  </si>
  <si>
    <t>53749040100016</t>
  </si>
  <si>
    <t>AMENAGEMENT BOIS AQUITAINE</t>
  </si>
  <si>
    <t>1 AVENUE ZAC 200</t>
  </si>
  <si>
    <t>537590119</t>
  </si>
  <si>
    <t>53759011900013</t>
  </si>
  <si>
    <t>COMPTOIR REOLAIS DES BOIS</t>
  </si>
  <si>
    <t>ZONE INDUSTRIELLE FRIMONT</t>
  </si>
  <si>
    <t>1 RUE GUSTAVE EIFFEL</t>
  </si>
  <si>
    <t>537699696</t>
  </si>
  <si>
    <t>53769969600010</t>
  </si>
  <si>
    <t>FRANCHE COMTE NEGOCE</t>
  </si>
  <si>
    <t>2 IMPASSE ROCH</t>
  </si>
  <si>
    <t>39380</t>
  </si>
  <si>
    <t>BANS</t>
  </si>
  <si>
    <t>537848855</t>
  </si>
  <si>
    <t>53784885500012</t>
  </si>
  <si>
    <t>COMTAT HOLDING</t>
  </si>
  <si>
    <t>538116377</t>
  </si>
  <si>
    <t>53811637700010</t>
  </si>
  <si>
    <t>PHILOMAT</t>
  </si>
  <si>
    <t>SORTIE</t>
  </si>
  <si>
    <t>53819189100034</t>
  </si>
  <si>
    <t>ZONE ARTISANALE BOIS MAJOU SUD</t>
  </si>
  <si>
    <t>33124</t>
  </si>
  <si>
    <t>AILLAS</t>
  </si>
  <si>
    <t>538255712</t>
  </si>
  <si>
    <t>53825571200019</t>
  </si>
  <si>
    <t>CARRELAGE ROUSSEAU</t>
  </si>
  <si>
    <t>20 RUE ANDRE DESSAUX</t>
  </si>
  <si>
    <t>538258872</t>
  </si>
  <si>
    <t>53825887200018</t>
  </si>
  <si>
    <t>GOURMAND SENS</t>
  </si>
  <si>
    <t>ZAC DE LA FONTAINE D AZON 2</t>
  </si>
  <si>
    <t>ST CLEMENT</t>
  </si>
  <si>
    <t>538265968</t>
  </si>
  <si>
    <t>53826596800015</t>
  </si>
  <si>
    <t>DESIGNFLOORING</t>
  </si>
  <si>
    <t>112 AVENUE KLEBER</t>
  </si>
  <si>
    <t>538275512</t>
  </si>
  <si>
    <t>53827551200035</t>
  </si>
  <si>
    <t>LIA-TEC</t>
  </si>
  <si>
    <t>1 RUE DE SARRE</t>
  </si>
  <si>
    <t>538294331</t>
  </si>
  <si>
    <t>53829433100011</t>
  </si>
  <si>
    <t>MGL DEVELOPPEMENT</t>
  </si>
  <si>
    <t>538357773</t>
  </si>
  <si>
    <t>53835777300018</t>
  </si>
  <si>
    <t>NLF</t>
  </si>
  <si>
    <t>ZONE INDUSTRIELLE MAISON NEUVE</t>
  </si>
  <si>
    <t>8 RUE DU POITOU</t>
  </si>
  <si>
    <t>538449455</t>
  </si>
  <si>
    <t>53844945500012</t>
  </si>
  <si>
    <t>BOIS ENERGIE DISTRIBUTION</t>
  </si>
  <si>
    <t>RUE DES CARRIERES</t>
  </si>
  <si>
    <t>79190</t>
  </si>
  <si>
    <t>SAUZE VAUSSAIS</t>
  </si>
  <si>
    <t>538510892</t>
  </si>
  <si>
    <t>53851089200028</t>
  </si>
  <si>
    <t>BOISCHAUT MATERIAUX</t>
  </si>
  <si>
    <t>ROUTE DE CHARENTON</t>
  </si>
  <si>
    <t>ST AMAND MONTROND</t>
  </si>
  <si>
    <t>538644931</t>
  </si>
  <si>
    <t>53864493100015</t>
  </si>
  <si>
    <t>HTP</t>
  </si>
  <si>
    <t>1 RUE PAVLOV</t>
  </si>
  <si>
    <t>538809641</t>
  </si>
  <si>
    <t>53880964100011</t>
  </si>
  <si>
    <t>EURL LACOSTE J.L.</t>
  </si>
  <si>
    <t>LOT A</t>
  </si>
  <si>
    <t>36 RUE DU MOULIN DE CONILH</t>
  </si>
  <si>
    <t>538925132</t>
  </si>
  <si>
    <t>53892513200010</t>
  </si>
  <si>
    <t>BRIMAR DISTRIBUTION</t>
  </si>
  <si>
    <t>LIEU DIT LA CROIX</t>
  </si>
  <si>
    <t>87260</t>
  </si>
  <si>
    <t>ST HILAIRE BONNEVAL</t>
  </si>
  <si>
    <t>538938507</t>
  </si>
  <si>
    <t>53893850700018</t>
  </si>
  <si>
    <t>BRACQ ORBEC</t>
  </si>
  <si>
    <t>539084947</t>
  </si>
  <si>
    <t>53908494700024</t>
  </si>
  <si>
    <t>LE NEGOCE DU COUVREUR</t>
  </si>
  <si>
    <t>66 HAMEAU DE SAINT NICOLAS</t>
  </si>
  <si>
    <t>08230</t>
  </si>
  <si>
    <t>ROCROI</t>
  </si>
  <si>
    <t>539323964</t>
  </si>
  <si>
    <t>53932396400012</t>
  </si>
  <si>
    <t>PROMOFOREST</t>
  </si>
  <si>
    <t>BAS THORENC</t>
  </si>
  <si>
    <t>ROUTE DE CASTELLANE</t>
  </si>
  <si>
    <t>06750</t>
  </si>
  <si>
    <t>ANDON</t>
  </si>
  <si>
    <t>527607428</t>
  </si>
  <si>
    <t>PETER LACKE GMBH</t>
  </si>
  <si>
    <t>2030Z</t>
  </si>
  <si>
    <t>539666487</t>
  </si>
  <si>
    <t>53966648700027</t>
  </si>
  <si>
    <t>RODLIER</t>
  </si>
  <si>
    <t>62 CHEMIN DES ALEXIS</t>
  </si>
  <si>
    <t>542050349</t>
  </si>
  <si>
    <t>54205034900019</t>
  </si>
  <si>
    <t>UNION BOIS</t>
  </si>
  <si>
    <t>7 CHEMIN DE CREVECOEUR</t>
  </si>
  <si>
    <t>54648017900011</t>
  </si>
  <si>
    <t>RUE DU TARRASTE</t>
  </si>
  <si>
    <t>BP 20078</t>
  </si>
  <si>
    <t>VALENTINE</t>
  </si>
  <si>
    <t>55200291700532</t>
  </si>
  <si>
    <t>150 RUE ADRIEN LHOMME</t>
  </si>
  <si>
    <t>CS 50157</t>
  </si>
  <si>
    <t>55288088200030</t>
  </si>
  <si>
    <t>39 AVENUE DES MARTYRS DU 24 AOUT</t>
  </si>
  <si>
    <t>BP 10116</t>
  </si>
  <si>
    <t>55375040700312</t>
  </si>
  <si>
    <t>55450370600018</t>
  </si>
  <si>
    <t>60 RUE DE LA VAURE</t>
  </si>
  <si>
    <t>BP 60907</t>
  </si>
  <si>
    <t>42290</t>
  </si>
  <si>
    <t>SORBIERS</t>
  </si>
  <si>
    <t>561750365</t>
  </si>
  <si>
    <t>56175036500018</t>
  </si>
  <si>
    <t>MINET VINCENT ETS</t>
  </si>
  <si>
    <t>35 RUE DE LA VENDEE</t>
  </si>
  <si>
    <t>562028167</t>
  </si>
  <si>
    <t>56202816700012</t>
  </si>
  <si>
    <t>LA MAISON DU PARQUET</t>
  </si>
  <si>
    <t>131 RUE DE MONTREUIL</t>
  </si>
  <si>
    <t>56203310000040</t>
  </si>
  <si>
    <t>81 AVENUE JOFFRE</t>
  </si>
  <si>
    <t>93806</t>
  </si>
  <si>
    <t>EPINAY SUR SEINE CEDEX</t>
  </si>
  <si>
    <t>56208947400034</t>
  </si>
  <si>
    <t>97 AVENUE JEAN MERMOZ</t>
  </si>
  <si>
    <t>562094318</t>
  </si>
  <si>
    <t>56209431800010</t>
  </si>
  <si>
    <t>EKW FRANCE</t>
  </si>
  <si>
    <t>15 RUE DE CHABROL</t>
  </si>
  <si>
    <t>56292047000019</t>
  </si>
  <si>
    <t>ZAC DE LA DOMINITIENNE</t>
  </si>
  <si>
    <t>56450409000023</t>
  </si>
  <si>
    <t>CHEMIN DES GRAVIERES</t>
  </si>
  <si>
    <t>RIVAS</t>
  </si>
  <si>
    <t>57020124400235</t>
  </si>
  <si>
    <t>57172012700026</t>
  </si>
  <si>
    <t>572067759</t>
  </si>
  <si>
    <t>57206775900017</t>
  </si>
  <si>
    <t>CHARPENTIER CARRELAGES</t>
  </si>
  <si>
    <t>63 RUE CARVES</t>
  </si>
  <si>
    <t>572133296</t>
  </si>
  <si>
    <t>57213329600085</t>
  </si>
  <si>
    <t>ARDEX FRANCE SAS</t>
  </si>
  <si>
    <t>5 AVENUE PIERRE SALVI</t>
  </si>
  <si>
    <t>572169241</t>
  </si>
  <si>
    <t>57216924100013</t>
  </si>
  <si>
    <t>COPITET ET FILS</t>
  </si>
  <si>
    <t>110   112 BOULEVARD GABRIEL PERI</t>
  </si>
  <si>
    <t>572179406</t>
  </si>
  <si>
    <t>57217940600028</t>
  </si>
  <si>
    <t>MICHON</t>
  </si>
  <si>
    <t>6 RUE DE KABYLIE</t>
  </si>
  <si>
    <t>572208734</t>
  </si>
  <si>
    <t>57220873400028</t>
  </si>
  <si>
    <t>PLACAGES ANDRE</t>
  </si>
  <si>
    <t>34 RUE DE PICPUS</t>
  </si>
  <si>
    <t>57222222200059</t>
  </si>
  <si>
    <t>ROUTE NATIONALE 4</t>
  </si>
  <si>
    <t>16 RUE DE PARIS</t>
  </si>
  <si>
    <t>77348</t>
  </si>
  <si>
    <t>PONTAULT COMBAULT CEDEX</t>
  </si>
  <si>
    <t>573680444</t>
  </si>
  <si>
    <t>57368044400045</t>
  </si>
  <si>
    <t>BENATRU MATERIAUX</t>
  </si>
  <si>
    <t>ZAC DE JONCHAIN NORD</t>
  </si>
  <si>
    <t>131 ROUTE NATIONALE 7</t>
  </si>
  <si>
    <t>573721362</t>
  </si>
  <si>
    <t>57372136200016</t>
  </si>
  <si>
    <t>BROCHARD SA</t>
  </si>
  <si>
    <t>16 RUE DE LAZENAY</t>
  </si>
  <si>
    <t>BOURGES</t>
  </si>
  <si>
    <t>574500484</t>
  </si>
  <si>
    <t>57450048400021</t>
  </si>
  <si>
    <t>ALLEMAND ETS</t>
  </si>
  <si>
    <t>100 RUE DE LA TOUR</t>
  </si>
  <si>
    <t>BP 80609</t>
  </si>
  <si>
    <t>42041</t>
  </si>
  <si>
    <t>ST ETIENNE CEDEX 1</t>
  </si>
  <si>
    <t>575780804</t>
  </si>
  <si>
    <t>57578080400010</t>
  </si>
  <si>
    <t>COQUEMPOT ETS</t>
  </si>
  <si>
    <t>560 RUE DE RENTY</t>
  </si>
  <si>
    <t>62560</t>
  </si>
  <si>
    <t>FAUQUEMBERGUES</t>
  </si>
  <si>
    <t>576750376</t>
  </si>
  <si>
    <t>57675037600039</t>
  </si>
  <si>
    <t>LAMBERT SARL</t>
  </si>
  <si>
    <t>ROUTE DE PONTVALLAIN</t>
  </si>
  <si>
    <t>72360</t>
  </si>
  <si>
    <t>MAYET</t>
  </si>
  <si>
    <t>52760742800044</t>
  </si>
  <si>
    <t>5 RUE DE LA MODER</t>
  </si>
  <si>
    <t>579800129</t>
  </si>
  <si>
    <t>57980012900010</t>
  </si>
  <si>
    <t>PETRUZZELLA STE</t>
  </si>
  <si>
    <t>26 RUE DE LA GUYONNERIE</t>
  </si>
  <si>
    <t>91440</t>
  </si>
  <si>
    <t>BURES SUR YVETTE</t>
  </si>
  <si>
    <t>57980561500054</t>
  </si>
  <si>
    <t>2 RUE DE LA PATURE</t>
  </si>
  <si>
    <t>78420</t>
  </si>
  <si>
    <t>CARRIERES SUR SEINE</t>
  </si>
  <si>
    <t>58162131500026</t>
  </si>
  <si>
    <t>2 CHEMIN DU VALLON DES FOURCHES</t>
  </si>
  <si>
    <t>582047643</t>
  </si>
  <si>
    <t>58204764300017</t>
  </si>
  <si>
    <t>AUFFRET MATERIAUX</t>
  </si>
  <si>
    <t>79 AVENUE PAUL VAILLANT COUTURIER</t>
  </si>
  <si>
    <t>58272049600030</t>
  </si>
  <si>
    <t>ZONE ARTISANALE ZALIONDOA</t>
  </si>
  <si>
    <t>58480010600034</t>
  </si>
  <si>
    <t>BOIS DE PLANTE</t>
  </si>
  <si>
    <t>LA VILLE AUX DAMES</t>
  </si>
  <si>
    <t>584800437</t>
  </si>
  <si>
    <t>58480043700033</t>
  </si>
  <si>
    <t>NEGOMAT SAS</t>
  </si>
  <si>
    <t>585780455</t>
  </si>
  <si>
    <t>58578045500010</t>
  </si>
  <si>
    <t>VERHEYDE ET FILS ETS</t>
  </si>
  <si>
    <t>24 BOULEVARD CORDIER</t>
  </si>
  <si>
    <t>58578112300096</t>
  </si>
  <si>
    <t>592002760</t>
  </si>
  <si>
    <t>59200276000011</t>
  </si>
  <si>
    <t>AUX DOCKS DE CLAMART</t>
  </si>
  <si>
    <t>462 AVENUE DU GENERAL DE GAULLE</t>
  </si>
  <si>
    <t>92141</t>
  </si>
  <si>
    <t>CLAMART CEDEX</t>
  </si>
  <si>
    <t>59288080100085</t>
  </si>
  <si>
    <t>ZAC DU MOUTOT</t>
  </si>
  <si>
    <t>24 RUE DU MOUTOT</t>
  </si>
  <si>
    <t>10150</t>
  </si>
  <si>
    <t>LAVAU</t>
  </si>
  <si>
    <t>595750399</t>
  </si>
  <si>
    <t>59575039900015</t>
  </si>
  <si>
    <t>ARGIVIER SAS</t>
  </si>
  <si>
    <t>LIEU DIT LOISEAU</t>
  </si>
  <si>
    <t>59612017000011</t>
  </si>
  <si>
    <t>74 ROUTE DE PARIS</t>
  </si>
  <si>
    <t>41102</t>
  </si>
  <si>
    <t>VENDOME CEDEX</t>
  </si>
  <si>
    <t>60200411100012</t>
  </si>
  <si>
    <t>14 RUE DU DOCTEUR POTAIN</t>
  </si>
  <si>
    <t>605720465</t>
  </si>
  <si>
    <t>60572046500018</t>
  </si>
  <si>
    <t>GROUPE LALLIARD</t>
  </si>
  <si>
    <t>25 PLACE DE SAINT MAURICE</t>
  </si>
  <si>
    <t>BP 318</t>
  </si>
  <si>
    <t>74808</t>
  </si>
  <si>
    <t>60582062000017</t>
  </si>
  <si>
    <t>114 AVENUE DU MONT BLANC</t>
  </si>
  <si>
    <t>74950</t>
  </si>
  <si>
    <t>SCIONZIER</t>
  </si>
  <si>
    <t>60622015000019</t>
  </si>
  <si>
    <t>309 RUE DES ALLOBROGES</t>
  </si>
  <si>
    <t>606220200</t>
  </si>
  <si>
    <t>60622020000012</t>
  </si>
  <si>
    <t>R MORET SAS ETS</t>
  </si>
  <si>
    <t>76 RUE DES PRES MOULIN</t>
  </si>
  <si>
    <t>60722003500036</t>
  </si>
  <si>
    <t>607220464</t>
  </si>
  <si>
    <t>60722046400012</t>
  </si>
  <si>
    <t>GANNAZ MATERIAUX SAS</t>
  </si>
  <si>
    <t>AVENUE DE GENEVE</t>
  </si>
  <si>
    <t>BP 59</t>
  </si>
  <si>
    <t>74702</t>
  </si>
  <si>
    <t>612039891</t>
  </si>
  <si>
    <t>61203989100041</t>
  </si>
  <si>
    <t>SPADACCINI MARBRES ET GRANITS</t>
  </si>
  <si>
    <t>85 RUE ALEXANDRE FOURNY</t>
  </si>
  <si>
    <t>94506</t>
  </si>
  <si>
    <t>CHAMPIGNY SUR MARNE CEDEX</t>
  </si>
  <si>
    <t>613720218</t>
  </si>
  <si>
    <t>61372021800015</t>
  </si>
  <si>
    <t>LAFFERIERE</t>
  </si>
  <si>
    <t>61582064400040</t>
  </si>
  <si>
    <t>ZONE INDUSTRIELLE DE L INQUETRIE</t>
  </si>
  <si>
    <t>RUE DU MOULIN L ABBE</t>
  </si>
  <si>
    <t>BP 938 ST MARTIN BOULOGNE</t>
  </si>
  <si>
    <t>62222</t>
  </si>
  <si>
    <t>BOULOGNE SUR MER CEDEX</t>
  </si>
  <si>
    <t>616920237</t>
  </si>
  <si>
    <t>61692023700016</t>
  </si>
  <si>
    <t>CBI</t>
  </si>
  <si>
    <t>617020292</t>
  </si>
  <si>
    <t>61702029200018</t>
  </si>
  <si>
    <t>BAYARD MATERIAUX</t>
  </si>
  <si>
    <t>80 ROUTE DE LONGUEVILLE</t>
  </si>
  <si>
    <t>62142</t>
  </si>
  <si>
    <t>NABRINGHEN</t>
  </si>
  <si>
    <t>622880185</t>
  </si>
  <si>
    <t>62288018500013</t>
  </si>
  <si>
    <t>ETABLISSEMENTS ARTHUR COLLET</t>
  </si>
  <si>
    <t>6 AVENUE DE VERDUN</t>
  </si>
  <si>
    <t>BRIENNE LE CHATEAU</t>
  </si>
  <si>
    <t>62705006500010</t>
  </si>
  <si>
    <t>3 AVENUE DE NEUVILLE</t>
  </si>
  <si>
    <t>BP 5 LIVAROT</t>
  </si>
  <si>
    <t>LIVAROT PAYS D AUGE</t>
  </si>
  <si>
    <t>631621463</t>
  </si>
  <si>
    <t>63162146300019</t>
  </si>
  <si>
    <t>LES CARRELAGES FERRATO</t>
  </si>
  <si>
    <t>370 ROUTE DE SAINT CANADET</t>
  </si>
  <si>
    <t>632001491</t>
  </si>
  <si>
    <t>63200149100018</t>
  </si>
  <si>
    <t>CHERQUI I - FILS</t>
  </si>
  <si>
    <t>ALLEE DU 14 JUILLET</t>
  </si>
  <si>
    <t>632006219</t>
  </si>
  <si>
    <t>63200621900018</t>
  </si>
  <si>
    <t>CHAZALVIEL</t>
  </si>
  <si>
    <t>27 AVENUE LAMARTINE</t>
  </si>
  <si>
    <t>94170</t>
  </si>
  <si>
    <t>LE PERREUX SUR MARNE</t>
  </si>
  <si>
    <t>63262098500010</t>
  </si>
  <si>
    <t>HAMEAU DE COUSTELLET</t>
  </si>
  <si>
    <t>ROUTE DES IMBERTS</t>
  </si>
  <si>
    <t>CABRIERES D AVIGNON</t>
  </si>
  <si>
    <t>63292076500047</t>
  </si>
  <si>
    <t>63572045100122</t>
  </si>
  <si>
    <t>13 RUE DE LA LONGERAIE</t>
  </si>
  <si>
    <t>63622033700027</t>
  </si>
  <si>
    <t>LIEU DIT LANVEN</t>
  </si>
  <si>
    <t>29290</t>
  </si>
  <si>
    <t>LANRIVOARE</t>
  </si>
  <si>
    <t>636380479</t>
  </si>
  <si>
    <t>63638047900015</t>
  </si>
  <si>
    <t>CHEYLAN ANDRE</t>
  </si>
  <si>
    <t>ZONE INDUSTRIELLE DES SARDENAS</t>
  </si>
  <si>
    <t>CHEMIN DES COMBES</t>
  </si>
  <si>
    <t>13680</t>
  </si>
  <si>
    <t>LANCON PROVENCE</t>
  </si>
  <si>
    <t>63652004100014</t>
  </si>
  <si>
    <t>647080035</t>
  </si>
  <si>
    <t>64708003500015</t>
  </si>
  <si>
    <t>FREYTET ETS SARL</t>
  </si>
  <si>
    <t>CHEMIN DES HAUTES VIGNES</t>
  </si>
  <si>
    <t>24250</t>
  </si>
  <si>
    <t>DAGLAN</t>
  </si>
  <si>
    <t>647180124</t>
  </si>
  <si>
    <t>64718012400024</t>
  </si>
  <si>
    <t>SOUILLAC SA</t>
  </si>
  <si>
    <t>LIEU DIT NAUDISSOU</t>
  </si>
  <si>
    <t>24202</t>
  </si>
  <si>
    <t>SARLAT LA CANEDA CEDEX</t>
  </si>
  <si>
    <t>652820291</t>
  </si>
  <si>
    <t>65282029100019</t>
  </si>
  <si>
    <t>SERAC</t>
  </si>
  <si>
    <t>1 RUE DU PONT ROUGE</t>
  </si>
  <si>
    <t>MORTEAU</t>
  </si>
  <si>
    <t>652920042</t>
  </si>
  <si>
    <t>65292004200015</t>
  </si>
  <si>
    <t>SEGA</t>
  </si>
  <si>
    <t>ROUTE DE BESSAN</t>
  </si>
  <si>
    <t>65365080400020</t>
  </si>
  <si>
    <t>ZAC DE COUTUMEL</t>
  </si>
  <si>
    <t>ROUTE DE L HABIT</t>
  </si>
  <si>
    <t>65578111000029</t>
  </si>
  <si>
    <t>656380425</t>
  </si>
  <si>
    <t>65638042500024</t>
  </si>
  <si>
    <t>KLEIN ETS SARL</t>
  </si>
  <si>
    <t>7 RUE DES HAUTEURS</t>
  </si>
  <si>
    <t>SPICHEREN</t>
  </si>
  <si>
    <t>656980224</t>
  </si>
  <si>
    <t>65698022400025</t>
  </si>
  <si>
    <t>EST MATERIAUX SA</t>
  </si>
  <si>
    <t>16 RUE PRINCIPALE</t>
  </si>
  <si>
    <t>57660</t>
  </si>
  <si>
    <t>DIFFEMBACH LES HELLIMER</t>
  </si>
  <si>
    <t>662043660</t>
  </si>
  <si>
    <t>66204366000072</t>
  </si>
  <si>
    <t>STEMAT</t>
  </si>
  <si>
    <t>15 AVENUE ROGER HENNEQUIN</t>
  </si>
  <si>
    <t>664801230</t>
  </si>
  <si>
    <t>66480123000015</t>
  </si>
  <si>
    <t>GEDIMAT LEGER</t>
  </si>
  <si>
    <t>1 RUE DAME MILON</t>
  </si>
  <si>
    <t>66595018400010</t>
  </si>
  <si>
    <t>ZONE INDUSTRIELLE LA RANGLE</t>
  </si>
  <si>
    <t>67262090300019</t>
  </si>
  <si>
    <t>14 AVENUE DE FONTCOUVERTE</t>
  </si>
  <si>
    <t>84031</t>
  </si>
  <si>
    <t>AVIGNON CEDEX 3</t>
  </si>
  <si>
    <t>672880937</t>
  </si>
  <si>
    <t>67288093700012</t>
  </si>
  <si>
    <t>SOCOBOIS</t>
  </si>
  <si>
    <t>42 RUE PASTEUR</t>
  </si>
  <si>
    <t>CS 10010</t>
  </si>
  <si>
    <t>ROSIERES PRES TROYES</t>
  </si>
  <si>
    <t>673680807</t>
  </si>
  <si>
    <t>67368080700017</t>
  </si>
  <si>
    <t>IMCA</t>
  </si>
  <si>
    <t>PLATEAU DE LOUZE EN LOUZE</t>
  </si>
  <si>
    <t>ROUSSILLON</t>
  </si>
  <si>
    <t>PORTAKABIN</t>
  </si>
  <si>
    <t>302207105</t>
  </si>
  <si>
    <t>7739Z</t>
  </si>
  <si>
    <t>434495495</t>
  </si>
  <si>
    <t>43449549500047</t>
  </si>
  <si>
    <t>RAICO FRANCE</t>
  </si>
  <si>
    <t>8 RUE ICARE</t>
  </si>
  <si>
    <t>67960</t>
  </si>
  <si>
    <t>ENTZHEIM</t>
  </si>
  <si>
    <t>524422706</t>
  </si>
  <si>
    <t>52442270600019</t>
  </si>
  <si>
    <t>RESO EST</t>
  </si>
  <si>
    <t>6 RUE DES TUILERIES</t>
  </si>
  <si>
    <t>67460</t>
  </si>
  <si>
    <t>SOUFFELWEYERSHEIM</t>
  </si>
  <si>
    <t>676680440</t>
  </si>
  <si>
    <t>67668044000028</t>
  </si>
  <si>
    <t>HENSELMANN J ET FILS</t>
  </si>
  <si>
    <t>57565</t>
  </si>
  <si>
    <t>NIDERVILLER</t>
  </si>
  <si>
    <t>68552038900030</t>
  </si>
  <si>
    <t>ZONE INDUSTRIELLE DE CANTIMPRE</t>
  </si>
  <si>
    <t>BP 274</t>
  </si>
  <si>
    <t>59405</t>
  </si>
  <si>
    <t>CAMBRAI CEDEX</t>
  </si>
  <si>
    <t>68562038700058</t>
  </si>
  <si>
    <t>69198002300028</t>
  </si>
  <si>
    <t>ZAE LA FONT PINQUET</t>
  </si>
  <si>
    <t>69204978600092</t>
  </si>
  <si>
    <t>ZONE INDUSTRIELLE DU SAUVOY</t>
  </si>
  <si>
    <t>77165</t>
  </si>
  <si>
    <t>ST SOUPPLETS</t>
  </si>
  <si>
    <t>694501479</t>
  </si>
  <si>
    <t>69450147900018</t>
  </si>
  <si>
    <t>CABANNES SA</t>
  </si>
  <si>
    <t>5 BOULEVARD NORMANDIE NIEMEN</t>
  </si>
  <si>
    <t>69568010800708</t>
  </si>
  <si>
    <t>CHRISTINE CHOLLET</t>
  </si>
  <si>
    <t>25 AVENUE DES GUILLERAIES</t>
  </si>
  <si>
    <t>92018</t>
  </si>
  <si>
    <t>NANTERRE CEDEX</t>
  </si>
  <si>
    <t>695820233</t>
  </si>
  <si>
    <t>69582023300010</t>
  </si>
  <si>
    <t>PROVENCALE DE MATERIAUX</t>
  </si>
  <si>
    <t>448 AV DE TOURNAMY</t>
  </si>
  <si>
    <t>699805230</t>
  </si>
  <si>
    <t>69980523000025</t>
  </si>
  <si>
    <t>XIDOOR DOORSYSTEMS FRANCE</t>
  </si>
  <si>
    <t>13 RUE DE TEMARA</t>
  </si>
  <si>
    <t>BP 70214</t>
  </si>
  <si>
    <t>78102</t>
  </si>
  <si>
    <t>ST GERMAIN EN LAYE CEDEX</t>
  </si>
  <si>
    <t>70182017700031</t>
  </si>
  <si>
    <t>70192019100031</t>
  </si>
  <si>
    <t>70272077200020</t>
  </si>
  <si>
    <t>ZA DE MAIGNON</t>
  </si>
  <si>
    <t>2 CHEMIN DE LA CARRIERE</t>
  </si>
  <si>
    <t>706420320</t>
  </si>
  <si>
    <t>70642032000022</t>
  </si>
  <si>
    <t>AUGIER ESPACE 3</t>
  </si>
  <si>
    <t>ROUTE DE NYONS ST ROMAIN</t>
  </si>
  <si>
    <t>BP 141</t>
  </si>
  <si>
    <t>709806822</t>
  </si>
  <si>
    <t>70980682200066</t>
  </si>
  <si>
    <t>PITTSBURGH CORNING FRANCE STE</t>
  </si>
  <si>
    <t>CENTRE D AFFAIRES RENAISSANCE</t>
  </si>
  <si>
    <t>8 RUE DE LA RENAISSANCE</t>
  </si>
  <si>
    <t>71162032800015</t>
  </si>
  <si>
    <t>QUARTIER DU BEAUSSET CHE DEP 9</t>
  </si>
  <si>
    <t>ROUTE DE MARTIGUES</t>
  </si>
  <si>
    <t>711720417</t>
  </si>
  <si>
    <t>71172041700015</t>
  </si>
  <si>
    <t>PICARDIE CARRELAGES SARL</t>
  </si>
  <si>
    <t>18 ROUTE NATIONALE</t>
  </si>
  <si>
    <t>80260</t>
  </si>
  <si>
    <t>POULAINVILLE</t>
  </si>
  <si>
    <t>711920348</t>
  </si>
  <si>
    <t>71192034800028</t>
  </si>
  <si>
    <t>GOSSET ETS</t>
  </si>
  <si>
    <t>1050 RUE DE FREVENT</t>
  </si>
  <si>
    <t>62810</t>
  </si>
  <si>
    <t>AVESNES LE COMTE</t>
  </si>
  <si>
    <t>71204325600056</t>
  </si>
  <si>
    <t>ZONE INDUSTRIELLE DE LA HAIE GRISELLE</t>
  </si>
  <si>
    <t>17 RUE DU 8 MAI 1945</t>
  </si>
  <si>
    <t>94470</t>
  </si>
  <si>
    <t>BOISSY ST LEGER</t>
  </si>
  <si>
    <t>713620318</t>
  </si>
  <si>
    <t>71362031800038</t>
  </si>
  <si>
    <t>GABRIEL SA</t>
  </si>
  <si>
    <t>CHEMIN DE CHATANAY</t>
  </si>
  <si>
    <t>GRENAY</t>
  </si>
  <si>
    <t>713650323</t>
  </si>
  <si>
    <t>71365032300015</t>
  </si>
  <si>
    <t>GUICHAUX MATERIAUX</t>
  </si>
  <si>
    <t>13 RUE DES TILLEULS</t>
  </si>
  <si>
    <t>27420</t>
  </si>
  <si>
    <t>LES THILLIERS EN VEXIN</t>
  </si>
  <si>
    <t>71368028800022</t>
  </si>
  <si>
    <t>1500 CHEMIN DU CONTOUR</t>
  </si>
  <si>
    <t>LE MOTTIER</t>
  </si>
  <si>
    <t>715850145</t>
  </si>
  <si>
    <t>71585014500015</t>
  </si>
  <si>
    <t>DOCKS DES MATERIAUX</t>
  </si>
  <si>
    <t>51 BOULEVARD GEORGES CLEMENCEAU</t>
  </si>
  <si>
    <t>71688021600016</t>
  </si>
  <si>
    <t>30 T AVENUE DE CHATEAU THIERRY</t>
  </si>
  <si>
    <t>717250302</t>
  </si>
  <si>
    <t>71725030200014</t>
  </si>
  <si>
    <t>DOCKS MAT.TREMBLADAIS SARL</t>
  </si>
  <si>
    <t>12 RUE DES NOUGERS</t>
  </si>
  <si>
    <t>17390</t>
  </si>
  <si>
    <t>LA TREMBLADE</t>
  </si>
  <si>
    <t>717320071</t>
  </si>
  <si>
    <t>71732007100011</t>
  </si>
  <si>
    <t>SICAM</t>
  </si>
  <si>
    <t>LIEU DIT LES CAMIS</t>
  </si>
  <si>
    <t>81240</t>
  </si>
  <si>
    <t>ALBINE</t>
  </si>
  <si>
    <t>71732017000029</t>
  </si>
  <si>
    <t>719201691</t>
  </si>
  <si>
    <t>71920169100032</t>
  </si>
  <si>
    <t>JANVIER ETS</t>
  </si>
  <si>
    <t>ZONE INDUSTRIELLE CHANTEPIE</t>
  </si>
  <si>
    <t>1 RUE DES LANDELLES</t>
  </si>
  <si>
    <t>721721108</t>
  </si>
  <si>
    <t>72172110800026</t>
  </si>
  <si>
    <t>ROGER CDB ETS</t>
  </si>
  <si>
    <t>52 ROUTE D AMIENS</t>
  </si>
  <si>
    <t>BP 40022 DURY</t>
  </si>
  <si>
    <t>80091</t>
  </si>
  <si>
    <t>722015930</t>
  </si>
  <si>
    <t>72201593000042</t>
  </si>
  <si>
    <t>NORPANO</t>
  </si>
  <si>
    <t>6 RUE THOMAS EDISON</t>
  </si>
  <si>
    <t>722053410</t>
  </si>
  <si>
    <t>72205341000030</t>
  </si>
  <si>
    <t>MECAROUTE</t>
  </si>
  <si>
    <t>68 AVENUE DES GUILLERAIES</t>
  </si>
  <si>
    <t>72298049700076</t>
  </si>
  <si>
    <t>16 ALLEE HISPANO SUIZA</t>
  </si>
  <si>
    <t>725520365</t>
  </si>
  <si>
    <t>72552036500018</t>
  </si>
  <si>
    <t>MAURICE PICARD - FILS</t>
  </si>
  <si>
    <t>24 RUE DES CHAVANNES</t>
  </si>
  <si>
    <t>BP 60003 ST MARCEL</t>
  </si>
  <si>
    <t>71328</t>
  </si>
  <si>
    <t>CHALON SUR SAONE CEDEX</t>
  </si>
  <si>
    <t>72575039200047</t>
  </si>
  <si>
    <t>72705003100044</t>
  </si>
  <si>
    <t>72732001200030</t>
  </si>
  <si>
    <t>72980724800020</t>
  </si>
  <si>
    <t>18 ROUTE DE MANTES</t>
  </si>
  <si>
    <t>78124</t>
  </si>
  <si>
    <t>MAREIL SUR MAULDRE</t>
  </si>
  <si>
    <t>73182010600169</t>
  </si>
  <si>
    <t>732002159</t>
  </si>
  <si>
    <t>73200215900018</t>
  </si>
  <si>
    <t>ABATE ETS</t>
  </si>
  <si>
    <t>ROUTE DEPARTEMENTALE 7</t>
  </si>
  <si>
    <t>100 BOULEVARD MAXIME GORKI</t>
  </si>
  <si>
    <t>94800</t>
  </si>
  <si>
    <t>VILLEJUIF</t>
  </si>
  <si>
    <t>73365063400047</t>
  </si>
  <si>
    <t>73582032600065</t>
  </si>
  <si>
    <t>ZONE ARTISANALE DES ACCRUES</t>
  </si>
  <si>
    <t>73675010000041</t>
  </si>
  <si>
    <t>ZONE DES HARAS</t>
  </si>
  <si>
    <t>BP 20403</t>
  </si>
  <si>
    <t>53104</t>
  </si>
  <si>
    <t>MAYENNE CEDEX</t>
  </si>
  <si>
    <t>737080192</t>
  </si>
  <si>
    <t>73708019200021</t>
  </si>
  <si>
    <t>SCAMI PARTNER</t>
  </si>
  <si>
    <t>ZONE INDUSTRIELLE DE VERQUIERES</t>
  </si>
  <si>
    <t>VERQUIERES</t>
  </si>
  <si>
    <t>738201441</t>
  </si>
  <si>
    <t>73820144100016</t>
  </si>
  <si>
    <t>DUMONT ETS</t>
  </si>
  <si>
    <t>168 GRANDE RUE</t>
  </si>
  <si>
    <t>BERNES SUR OISE</t>
  </si>
  <si>
    <t>73880029100044</t>
  </si>
  <si>
    <t>32 RUE DE MARILLON</t>
  </si>
  <si>
    <t>BP 70071</t>
  </si>
  <si>
    <t>59732</t>
  </si>
  <si>
    <t>ST AMAND LES EAUX CEDEX</t>
  </si>
  <si>
    <t>739807303</t>
  </si>
  <si>
    <t>73980730300055</t>
  </si>
  <si>
    <t>SYNELOG</t>
  </si>
  <si>
    <t>ZAC RUEIL 2000</t>
  </si>
  <si>
    <t>3 RUE PAUL HEROULT</t>
  </si>
  <si>
    <t>92500</t>
  </si>
  <si>
    <t>RUEIL MALMAISON</t>
  </si>
  <si>
    <t>746050483</t>
  </si>
  <si>
    <t>74605048300013</t>
  </si>
  <si>
    <t>PICOT ET CIE</t>
  </si>
  <si>
    <t>122 RUE DU GENERAL LECLERC</t>
  </si>
  <si>
    <t>746820323</t>
  </si>
  <si>
    <t>74682032300010</t>
  </si>
  <si>
    <t>LOUIS BORGHESE ET CIE SA</t>
  </si>
  <si>
    <t>ROUTE DEPARTEMENTALE 1006 CHAMOUSSET</t>
  </si>
  <si>
    <t>ZONE ARTISANALE DE PONT ROYAL</t>
  </si>
  <si>
    <t>73390</t>
  </si>
  <si>
    <t>CHAMOUSSET</t>
  </si>
  <si>
    <t>749965604</t>
  </si>
  <si>
    <t>74996560400012</t>
  </si>
  <si>
    <t>EMBELYA SARL</t>
  </si>
  <si>
    <t>2088 AVENUE DU MARECHAL JUIN</t>
  </si>
  <si>
    <t>750057192</t>
  </si>
  <si>
    <t>75005719200023</t>
  </si>
  <si>
    <t>GENERATION MENUISERIE</t>
  </si>
  <si>
    <t>17 RUE GUSTAVE EIFFEL</t>
  </si>
  <si>
    <t>ST SULPICE DE ROYAN</t>
  </si>
  <si>
    <t>750158966</t>
  </si>
  <si>
    <t>75015896600010</t>
  </si>
  <si>
    <t>MILLION DIFFUSION 85</t>
  </si>
  <si>
    <t>ZONE INDUSTRIELLE LA BELLE ENTREE</t>
  </si>
  <si>
    <t>2 IMPASSE GUTENBERG</t>
  </si>
  <si>
    <t>LES ESSARTS</t>
  </si>
  <si>
    <t>ESSARTS EN BOCAGE</t>
  </si>
  <si>
    <t>750188765</t>
  </si>
  <si>
    <t>75018876500010</t>
  </si>
  <si>
    <t>APPEL MATERIAUX</t>
  </si>
  <si>
    <t>7 ALLEE LOUIS LUMIERE</t>
  </si>
  <si>
    <t>750370165</t>
  </si>
  <si>
    <t>75037016500011</t>
  </si>
  <si>
    <t>IMEX BOIS</t>
  </si>
  <si>
    <t>GALATIN</t>
  </si>
  <si>
    <t>750623589</t>
  </si>
  <si>
    <t>75062358900033</t>
  </si>
  <si>
    <t>2 CAPS MATERIAUX</t>
  </si>
  <si>
    <t>LIEU DIT LE PONT PIERRET</t>
  </si>
  <si>
    <t>AVENUE FERBER</t>
  </si>
  <si>
    <t>62250</t>
  </si>
  <si>
    <t>MARQUISE</t>
  </si>
  <si>
    <t>750795452</t>
  </si>
  <si>
    <t>75079545200010</t>
  </si>
  <si>
    <t>ROYAL NEGOCE</t>
  </si>
  <si>
    <t>ZONE DACTIVITE LE HILL</t>
  </si>
  <si>
    <t>22 RUE LOUIS DELOURMEL</t>
  </si>
  <si>
    <t>35230</t>
  </si>
  <si>
    <t>NOYAL CHATILLON SUR SEICHE</t>
  </si>
  <si>
    <t>750843591</t>
  </si>
  <si>
    <t>75084359100017</t>
  </si>
  <si>
    <t>IPT SARL</t>
  </si>
  <si>
    <t>4 RUE DES LAZARISTES</t>
  </si>
  <si>
    <t>750866022</t>
  </si>
  <si>
    <t>75086602200015</t>
  </si>
  <si>
    <t>VD BATIMAN</t>
  </si>
  <si>
    <t>6 RUE DES JONQUILLES</t>
  </si>
  <si>
    <t>BP 50037</t>
  </si>
  <si>
    <t>25110</t>
  </si>
  <si>
    <t>BAUME LES DAMES</t>
  </si>
  <si>
    <t>75086953900023</t>
  </si>
  <si>
    <t>250 RUE DU CANAL</t>
  </si>
  <si>
    <t>75088414000039</t>
  </si>
  <si>
    <t>3 RUE HENRI GUILLAUMET</t>
  </si>
  <si>
    <t>750996456</t>
  </si>
  <si>
    <t>75099645600026</t>
  </si>
  <si>
    <t>CHAMPAGNE ECO MATERIAUX</t>
  </si>
  <si>
    <t>21 AVENUE DES BORNES</t>
  </si>
  <si>
    <t>51390</t>
  </si>
  <si>
    <t>GUEUX</t>
  </si>
  <si>
    <t>751010240</t>
  </si>
  <si>
    <t>75101024000024</t>
  </si>
  <si>
    <t>OVALIE 2F</t>
  </si>
  <si>
    <t>751220625</t>
  </si>
  <si>
    <t>75122062500014</t>
  </si>
  <si>
    <t>CRIS VENEER</t>
  </si>
  <si>
    <t>9 RUE DU PORT AU PRINCE</t>
  </si>
  <si>
    <t>751311259</t>
  </si>
  <si>
    <t>75131125900020</t>
  </si>
  <si>
    <t>TRADELINK WOOD PRODUCTS LIMITED</t>
  </si>
  <si>
    <t>18 RUE VICTOR SCHOELCHER</t>
  </si>
  <si>
    <t>751369893</t>
  </si>
  <si>
    <t>75136989300019</t>
  </si>
  <si>
    <t>ECLAIR SAS</t>
  </si>
  <si>
    <t>MAS DES DEUX CLAIRES</t>
  </si>
  <si>
    <t>SALSES LE CHATEAU</t>
  </si>
  <si>
    <t>751385626</t>
  </si>
  <si>
    <t>75138562600013</t>
  </si>
  <si>
    <t>PRO2M</t>
  </si>
  <si>
    <t>3 RUE PAVLOV</t>
  </si>
  <si>
    <t>751410853</t>
  </si>
  <si>
    <t>75141085300012</t>
  </si>
  <si>
    <t>AILHAUD STRUCTURES</t>
  </si>
  <si>
    <t>22 ROUTE DE BOURESSE</t>
  </si>
  <si>
    <t>86320</t>
  </si>
  <si>
    <t>MAZEROLLES</t>
  </si>
  <si>
    <t>751458530</t>
  </si>
  <si>
    <t>75145853000019</t>
  </si>
  <si>
    <t>DIS.PRO.BAT</t>
  </si>
  <si>
    <t>ZONE ARTISANALE DE LA CHARRIERE</t>
  </si>
  <si>
    <t>70190</t>
  </si>
  <si>
    <t>RIOZ</t>
  </si>
  <si>
    <t>751558131</t>
  </si>
  <si>
    <t>75155813100023</t>
  </si>
  <si>
    <t>SAS S.F.D.</t>
  </si>
  <si>
    <t>ZONE ARTISANALE DE MONTFURON</t>
  </si>
  <si>
    <t>752366823</t>
  </si>
  <si>
    <t>75236682300017</t>
  </si>
  <si>
    <t>PLURI EL 28</t>
  </si>
  <si>
    <t>ZONE INDUSTRIELLE DES GRANDS PRES</t>
  </si>
  <si>
    <t>28240</t>
  </si>
  <si>
    <t>LA LOUPE</t>
  </si>
  <si>
    <t>752498204</t>
  </si>
  <si>
    <t>75249820400011</t>
  </si>
  <si>
    <t>FERMACELL</t>
  </si>
  <si>
    <t>30 RUE DE L INDUSTRIE</t>
  </si>
  <si>
    <t>75308396300037</t>
  </si>
  <si>
    <t>ZAC NATUROPOLE</t>
  </si>
  <si>
    <t>2 RUE PAUL SEJOURNE</t>
  </si>
  <si>
    <t>753268952</t>
  </si>
  <si>
    <t>75326895200029</t>
  </si>
  <si>
    <t>DIMENSION CARRELAGE</t>
  </si>
  <si>
    <t>291 AVENUE ROGER GUICHARD</t>
  </si>
  <si>
    <t>95610</t>
  </si>
  <si>
    <t>ERAGNY SUR OISE</t>
  </si>
  <si>
    <t>75354719900046</t>
  </si>
  <si>
    <t>15 ALLEE DES GRANDS CHAMPS</t>
  </si>
  <si>
    <t>753571538</t>
  </si>
  <si>
    <t>75357153800028</t>
  </si>
  <si>
    <t>JSA BOIS ENERGIE</t>
  </si>
  <si>
    <t>LA BOUSSAC</t>
  </si>
  <si>
    <t>753869510</t>
  </si>
  <si>
    <t>75386951000010</t>
  </si>
  <si>
    <t>STB WORMHOUT</t>
  </si>
  <si>
    <t>1405 ROUTE DE BERGUES</t>
  </si>
  <si>
    <t>59470</t>
  </si>
  <si>
    <t>WORMHOUT</t>
  </si>
  <si>
    <t>753891688</t>
  </si>
  <si>
    <t>75389168800016</t>
  </si>
  <si>
    <t>MG FERS ET MATERIAUX</t>
  </si>
  <si>
    <t>177 AVENUE DE L EUROPE</t>
  </si>
  <si>
    <t>754006237</t>
  </si>
  <si>
    <t>75400623700012</t>
  </si>
  <si>
    <t>AMENAGEMENTS BOIS MONTPELLIER</t>
  </si>
  <si>
    <t>ZAC ST ANTOINE ECOPARC</t>
  </si>
  <si>
    <t>262 AVENUE DE LA CIBOULETTE</t>
  </si>
  <si>
    <t>34130</t>
  </si>
  <si>
    <t>ST AUNES</t>
  </si>
  <si>
    <t>756200226</t>
  </si>
  <si>
    <t>75620022600014</t>
  </si>
  <si>
    <t>LES MATERIAUX DARNAND</t>
  </si>
  <si>
    <t>52 ROUTE D ETREZ</t>
  </si>
  <si>
    <t>01851</t>
  </si>
  <si>
    <t>MARBOZ</t>
  </si>
  <si>
    <t>43859537300020</t>
  </si>
  <si>
    <t>ZONE DACTIVITE DU CANAL</t>
  </si>
  <si>
    <t>3 RUE DU SUCRE</t>
  </si>
  <si>
    <t>HOCHFELDEN</t>
  </si>
  <si>
    <t>759200173</t>
  </si>
  <si>
    <t>75920017300020</t>
  </si>
  <si>
    <t>NOVEL ETS</t>
  </si>
  <si>
    <t>739 CHEMIN DES GRANDES CADALLES</t>
  </si>
  <si>
    <t>763800521</t>
  </si>
  <si>
    <t>76380052100018</t>
  </si>
  <si>
    <t>ETABLISSEMENTS GARDEL</t>
  </si>
  <si>
    <t>54134</t>
  </si>
  <si>
    <t>CEINTREY</t>
  </si>
  <si>
    <t>76520035700026</t>
  </si>
  <si>
    <t>104 RUE DES ESSARDS</t>
  </si>
  <si>
    <t>BP 24022</t>
  </si>
  <si>
    <t>71040</t>
  </si>
  <si>
    <t>MACON CEDEX 9</t>
  </si>
  <si>
    <t>765200928</t>
  </si>
  <si>
    <t>76520092800016</t>
  </si>
  <si>
    <t>MATERIAUX MAITRE MATEMA</t>
  </si>
  <si>
    <t>67 ROUTE DE CURCIAT</t>
  </si>
  <si>
    <t>01560</t>
  </si>
  <si>
    <t>ST TRIVIER DE COURTES</t>
  </si>
  <si>
    <t>770201218</t>
  </si>
  <si>
    <t>77020121800011</t>
  </si>
  <si>
    <t>BIGMAT ETS MAITRE</t>
  </si>
  <si>
    <t>126 ROUTE DE VONNAS</t>
  </si>
  <si>
    <t>01660</t>
  </si>
  <si>
    <t>MEZERIAT</t>
  </si>
  <si>
    <t>77120028400020</t>
  </si>
  <si>
    <t>AVENUE DES PRES SEIGNEURS</t>
  </si>
  <si>
    <t>775570203</t>
  </si>
  <si>
    <t>77557020300056</t>
  </si>
  <si>
    <t>PIERRE VERGNES SARL</t>
  </si>
  <si>
    <t>ROUTE DE BELVES</t>
  </si>
  <si>
    <t>775570369</t>
  </si>
  <si>
    <t>77557036900022</t>
  </si>
  <si>
    <t>PERIGORD BOIS</t>
  </si>
  <si>
    <t>LIEU DIT LA COMBE</t>
  </si>
  <si>
    <t>CHAMPCEVINEL</t>
  </si>
  <si>
    <t>77559336100048</t>
  </si>
  <si>
    <t>2123 RUE NATIONALE 20</t>
  </si>
  <si>
    <t>BP 552</t>
  </si>
  <si>
    <t>45774</t>
  </si>
  <si>
    <t>SARAN CEDEX</t>
  </si>
  <si>
    <t>77560769000010</t>
  </si>
  <si>
    <t>22 BOULEVARD DE VERDUN</t>
  </si>
  <si>
    <t>45310</t>
  </si>
  <si>
    <t>PATAY</t>
  </si>
  <si>
    <t>77561472000032</t>
  </si>
  <si>
    <t>41 AVENUE DE GERBEVILLER</t>
  </si>
  <si>
    <t>BP 40149</t>
  </si>
  <si>
    <t>54305</t>
  </si>
  <si>
    <t>LUNEVILLE CEDEX</t>
  </si>
  <si>
    <t>77562905800139</t>
  </si>
  <si>
    <t>69 BOULEVARD DE LA REPUBLIQUE</t>
  </si>
  <si>
    <t>BP 10118</t>
  </si>
  <si>
    <t>92106</t>
  </si>
  <si>
    <t>BOULOGNE BILLANCOURT CEDEX</t>
  </si>
  <si>
    <t>775705486</t>
  </si>
  <si>
    <t>77570548600014</t>
  </si>
  <si>
    <t>SM BOIS</t>
  </si>
  <si>
    <t>ROUTE DE LAGNY</t>
  </si>
  <si>
    <t>775713803</t>
  </si>
  <si>
    <t>77571380300044</t>
  </si>
  <si>
    <t>FELIX VERNIN ETS</t>
  </si>
  <si>
    <t>AVENUE HONORE D ESTIENNE D ORVES</t>
  </si>
  <si>
    <t>77574346100037</t>
  </si>
  <si>
    <t>ZA DU PARADIS</t>
  </si>
  <si>
    <t>95660</t>
  </si>
  <si>
    <t>CHAMPAGNE SUR OISE</t>
  </si>
  <si>
    <t>77734609900313</t>
  </si>
  <si>
    <t>191 RUE DE PARIS</t>
  </si>
  <si>
    <t>93012</t>
  </si>
  <si>
    <t>BOBIGNY CEDEX</t>
  </si>
  <si>
    <t>77811582401699</t>
  </si>
  <si>
    <t>BATIMENT 4 CANEJAN</t>
  </si>
  <si>
    <t>CHEMIN DEPARTEMENTAL 109</t>
  </si>
  <si>
    <t>77945595500012</t>
  </si>
  <si>
    <t>63 AVENUE JULES NADI</t>
  </si>
  <si>
    <t>TAIN L HERMITAGE</t>
  </si>
  <si>
    <t>780095188</t>
  </si>
  <si>
    <t>78009518800055</t>
  </si>
  <si>
    <t>VEDEL</t>
  </si>
  <si>
    <t>BOULEVARD LEON BLUM</t>
  </si>
  <si>
    <t>CARMAUX</t>
  </si>
  <si>
    <t>LIEU DIT BELLEVUE</t>
  </si>
  <si>
    <t>78009707700033</t>
  </si>
  <si>
    <t>RUE DE KERVIDANOU</t>
  </si>
  <si>
    <t>BP 608</t>
  </si>
  <si>
    <t>29396</t>
  </si>
  <si>
    <t>QUIMPERLE CEDEX</t>
  </si>
  <si>
    <t>782231450</t>
  </si>
  <si>
    <t>78223145000027</t>
  </si>
  <si>
    <t>GRAVIERES BARRADOUR</t>
  </si>
  <si>
    <t>QUARTIER GD BASQUE</t>
  </si>
  <si>
    <t>CHEMIN DE TROUILLET</t>
  </si>
  <si>
    <t>782676100</t>
  </si>
  <si>
    <t>78267610000020</t>
  </si>
  <si>
    <t>SUDIPAN</t>
  </si>
  <si>
    <t>POLE D ACTIVITE LES MILLES LES MILLES</t>
  </si>
  <si>
    <t>600 RUE MAYOR DE MONTRICHER</t>
  </si>
  <si>
    <t>BP 53000 LES MILLES</t>
  </si>
  <si>
    <t>13792</t>
  </si>
  <si>
    <t>784144925</t>
  </si>
  <si>
    <t>78414492500020</t>
  </si>
  <si>
    <t>MATERIAUX SERVICES</t>
  </si>
  <si>
    <t>1 RUE FERDINAND FABRE</t>
  </si>
  <si>
    <t>784535130</t>
  </si>
  <si>
    <t>78453513000024</t>
  </si>
  <si>
    <t>TIBLE DUMONT ET FILS</t>
  </si>
  <si>
    <t>15 AVENUE PIERRE SEMARD</t>
  </si>
  <si>
    <t>78542038100093</t>
  </si>
  <si>
    <t>2 RUE DES HAUTES CHAUSSEES</t>
  </si>
  <si>
    <t>CS 30748</t>
  </si>
  <si>
    <t>785580580</t>
  </si>
  <si>
    <t>78558058000013</t>
  </si>
  <si>
    <t>SCHEIL ET CIE</t>
  </si>
  <si>
    <t>187 AVENUE DES NATIONS</t>
  </si>
  <si>
    <t>788264760</t>
  </si>
  <si>
    <t>78826476000018</t>
  </si>
  <si>
    <t>CLIN  SA</t>
  </si>
  <si>
    <t>96 RUE DE ROUEN</t>
  </si>
  <si>
    <t>ST LAMBERT DES LEVEES</t>
  </si>
  <si>
    <t>788515138</t>
  </si>
  <si>
    <t>78851513800014</t>
  </si>
  <si>
    <t>KER GAFA</t>
  </si>
  <si>
    <t>LIEU DIT KERSTRAN</t>
  </si>
  <si>
    <t>78854394000027</t>
  </si>
  <si>
    <t>1 RUE JEAN ZAY</t>
  </si>
  <si>
    <t>78854451800020</t>
  </si>
  <si>
    <t>16 AVENUE ANDRE AMPERE</t>
  </si>
  <si>
    <t>66330</t>
  </si>
  <si>
    <t>CABESTANY</t>
  </si>
  <si>
    <t>788544880</t>
  </si>
  <si>
    <t>78854488000073</t>
  </si>
  <si>
    <t>PMP</t>
  </si>
  <si>
    <t>42 AVENUE DE ROME</t>
  </si>
  <si>
    <t>788572113</t>
  </si>
  <si>
    <t>78857211300017</t>
  </si>
  <si>
    <t>ETELLIN MENUISERIES CASEO</t>
  </si>
  <si>
    <t>ZONE INDUSTRIELLE DU BREZET</t>
  </si>
  <si>
    <t>49 RUE JULES VERNE</t>
  </si>
  <si>
    <t>788629335</t>
  </si>
  <si>
    <t>78862933500027</t>
  </si>
  <si>
    <t>BAUMIT SAS</t>
  </si>
  <si>
    <t>ZAC TUILERIE</t>
  </si>
  <si>
    <t>29 RUE DE L ORMETEAU</t>
  </si>
  <si>
    <t>788633261</t>
  </si>
  <si>
    <t>78863326100011</t>
  </si>
  <si>
    <t>BOIS ET MATERIAUX SARL</t>
  </si>
  <si>
    <t>DEPOT GIORDANENCO ET FILS SARL</t>
  </si>
  <si>
    <t>231 CHEMIN DE FONDURANE</t>
  </si>
  <si>
    <t>78867583300024</t>
  </si>
  <si>
    <t>7 RUE DU VEYRET</t>
  </si>
  <si>
    <t>788864650</t>
  </si>
  <si>
    <t>78886465000023</t>
  </si>
  <si>
    <t>VINCENT LACROIX</t>
  </si>
  <si>
    <t>CHE DEPARTEMENTAL 571</t>
  </si>
  <si>
    <t>2736 ROUTE D AVIGNON</t>
  </si>
  <si>
    <t>789038916</t>
  </si>
  <si>
    <t>78903891600019</t>
  </si>
  <si>
    <t>QUICKCIEL</t>
  </si>
  <si>
    <t>37 RUE D ENSISHEIM</t>
  </si>
  <si>
    <t>UNGERSHEIM</t>
  </si>
  <si>
    <t>789395951</t>
  </si>
  <si>
    <t>78939595100013</t>
  </si>
  <si>
    <t>RECTICEL INSULATION</t>
  </si>
  <si>
    <t>7 RUE DU FOSSE BLANC</t>
  </si>
  <si>
    <t>92622</t>
  </si>
  <si>
    <t>GENNEVILLIERS CEDEX</t>
  </si>
  <si>
    <t>789748282</t>
  </si>
  <si>
    <t>78974828200017</t>
  </si>
  <si>
    <t>VIDALOT AMENAGEMENTS</t>
  </si>
  <si>
    <t>78980995100047</t>
  </si>
  <si>
    <t>400 CHEMIN DE MALET</t>
  </si>
  <si>
    <t>789960291</t>
  </si>
  <si>
    <t>78996029100092</t>
  </si>
  <si>
    <t>CRH TP DISTRIBUTION</t>
  </si>
  <si>
    <t>790130835</t>
  </si>
  <si>
    <t>79013083500016</t>
  </si>
  <si>
    <t>SERVY MENUISERIE SARL</t>
  </si>
  <si>
    <t>88 TER AVENUE DU GENERAL LECLERC</t>
  </si>
  <si>
    <t>790140875</t>
  </si>
  <si>
    <t>79014087500028</t>
  </si>
  <si>
    <t>GB REPRESENTATION</t>
  </si>
  <si>
    <t>408 ROUTE DE FAY</t>
  </si>
  <si>
    <t>45530</t>
  </si>
  <si>
    <t>VITRY AUX LOGES</t>
  </si>
  <si>
    <t>790141204</t>
  </si>
  <si>
    <t>79014120400012</t>
  </si>
  <si>
    <t>GT COFFRAGES SAS</t>
  </si>
  <si>
    <t>790217400</t>
  </si>
  <si>
    <t>79021740000015</t>
  </si>
  <si>
    <t>PROFIL ACIER BORDELAIS</t>
  </si>
  <si>
    <t>790559025</t>
  </si>
  <si>
    <t>79055902500016</t>
  </si>
  <si>
    <t>CERAME PLUS</t>
  </si>
  <si>
    <t>78 AVENUE DU MISTRAL</t>
  </si>
  <si>
    <t>790640536</t>
  </si>
  <si>
    <t>79064053600013</t>
  </si>
  <si>
    <t>DIFFUSION MAISON MADRIERS BOIS D2MB</t>
  </si>
  <si>
    <t>LIEU DIT LA RABANIE</t>
  </si>
  <si>
    <t>46110</t>
  </si>
  <si>
    <t>VAYRAC</t>
  </si>
  <si>
    <t>790725907</t>
  </si>
  <si>
    <t>79072590700022</t>
  </si>
  <si>
    <t>LUNEL NEGOCE</t>
  </si>
  <si>
    <t>ZONE INDUSTRIELLE 2</t>
  </si>
  <si>
    <t>ROUTE DE DELINCOURT</t>
  </si>
  <si>
    <t>790844294</t>
  </si>
  <si>
    <t>79084429400047</t>
  </si>
  <si>
    <t>LUQUET SARL</t>
  </si>
  <si>
    <t>76 BOULEVARD CHARLES DE GAULLE</t>
  </si>
  <si>
    <t>79086954900028</t>
  </si>
  <si>
    <t>1 B RUE DES COURBES FAUCHEES</t>
  </si>
  <si>
    <t>90800</t>
  </si>
  <si>
    <t>BAVILLIERS</t>
  </si>
  <si>
    <t>791244254</t>
  </si>
  <si>
    <t>79124425400011</t>
  </si>
  <si>
    <t>BOIS DE PROVENCE ET DU VIVARAIS</t>
  </si>
  <si>
    <t>392860904</t>
  </si>
  <si>
    <t>39286090400011</t>
  </si>
  <si>
    <t>S.E. JEAN WEHL SARL</t>
  </si>
  <si>
    <t>6A IMPASSE DES AVEUGLES</t>
  </si>
  <si>
    <t>67470</t>
  </si>
  <si>
    <t>TRIMBACH</t>
  </si>
  <si>
    <t>79208052500027</t>
  </si>
  <si>
    <t>ZA DE LA BLAVETIERE</t>
  </si>
  <si>
    <t>3 RUE PAUL LANGEVIN</t>
  </si>
  <si>
    <t>792328858</t>
  </si>
  <si>
    <t>79232885800016</t>
  </si>
  <si>
    <t>PAB</t>
  </si>
  <si>
    <t>6 ALLEE MAEVA</t>
  </si>
  <si>
    <t>792384851</t>
  </si>
  <si>
    <t>79238485100012</t>
  </si>
  <si>
    <t>SARL MAZOYER</t>
  </si>
  <si>
    <t>LA BAUSSE</t>
  </si>
  <si>
    <t>LE TEMPLE SUR LOT</t>
  </si>
  <si>
    <t>792746810</t>
  </si>
  <si>
    <t>79274681000011</t>
  </si>
  <si>
    <t>ENDUIT 34</t>
  </si>
  <si>
    <t>ZONE INDUSTRIELLE DES FOURNELS</t>
  </si>
  <si>
    <t>211 RUE DES FOURNELS</t>
  </si>
  <si>
    <t>792753246</t>
  </si>
  <si>
    <t>79275324600026</t>
  </si>
  <si>
    <t>PISCINES CONSTRUC RENOV INDRE-ET-LOIRE</t>
  </si>
  <si>
    <t>L ARCHE DE LA MADELEINE</t>
  </si>
  <si>
    <t>325 AVENUE DU GRAND SUD</t>
  </si>
  <si>
    <t>792757585</t>
  </si>
  <si>
    <t>79275758500023</t>
  </si>
  <si>
    <t>CONNEXION BOIS DIRECT</t>
  </si>
  <si>
    <t>49 RUE CHEF DE BAIE</t>
  </si>
  <si>
    <t>79275833600046</t>
  </si>
  <si>
    <t>6 RUE DE LA MOTTE</t>
  </si>
  <si>
    <t>792770810</t>
  </si>
  <si>
    <t>79277081000010</t>
  </si>
  <si>
    <t>EXAGON</t>
  </si>
  <si>
    <t>9 RUE DU 4 SEPTEMBRE</t>
  </si>
  <si>
    <t>792782658</t>
  </si>
  <si>
    <t>79278265800019</t>
  </si>
  <si>
    <t>FRANCE STRUTURES DISTRIBUTION</t>
  </si>
  <si>
    <t>ZAC DE GREZAN</t>
  </si>
  <si>
    <t>690 RUE LE CORBUSIER</t>
  </si>
  <si>
    <t>79288015500025</t>
  </si>
  <si>
    <t>18 RUE DE DOUAI</t>
  </si>
  <si>
    <t>79290270200036</t>
  </si>
  <si>
    <t>1493 AVENUE PIERRE ET MARIE CURIE</t>
  </si>
  <si>
    <t>792974669</t>
  </si>
  <si>
    <t>79297466900022</t>
  </si>
  <si>
    <t>CLIMENT PONTARLIER</t>
  </si>
  <si>
    <t>6 RUE CLAUDE CHAPPE</t>
  </si>
  <si>
    <t>79307315600036</t>
  </si>
  <si>
    <t>793210824</t>
  </si>
  <si>
    <t>79321082400017</t>
  </si>
  <si>
    <t>LES MATERIAUX FAUVILLAIS</t>
  </si>
  <si>
    <t>127 RUE DU MOULIN</t>
  </si>
  <si>
    <t>FAUVILLE EN CAUX</t>
  </si>
  <si>
    <t>76640</t>
  </si>
  <si>
    <t>TERRES DE CAUX</t>
  </si>
  <si>
    <t>79322309000028</t>
  </si>
  <si>
    <t>3 AVENUE DE LARRIEU</t>
  </si>
  <si>
    <t>793268624</t>
  </si>
  <si>
    <t>79326862400012</t>
  </si>
  <si>
    <t>OD BOIS</t>
  </si>
  <si>
    <t>ZA DE LA HOUBLONNERIE</t>
  </si>
  <si>
    <t>METEREN</t>
  </si>
  <si>
    <t>793797606</t>
  </si>
  <si>
    <t>79379760600027</t>
  </si>
  <si>
    <t>DISTRIMAT SUD</t>
  </si>
  <si>
    <t>793814419</t>
  </si>
  <si>
    <t>79381441900016</t>
  </si>
  <si>
    <t>NORD PAL</t>
  </si>
  <si>
    <t>AVENUE INDUSTRIELLE</t>
  </si>
  <si>
    <t>59320</t>
  </si>
  <si>
    <t>HALLENNES LEZ HAUBOURDIN</t>
  </si>
  <si>
    <t>793968371</t>
  </si>
  <si>
    <t>79396837100013</t>
  </si>
  <si>
    <t>CHAPUIS MARSAN SN</t>
  </si>
  <si>
    <t>LARROUSSET</t>
  </si>
  <si>
    <t>38840053300021</t>
  </si>
  <si>
    <t>14 RUE DU GENERAL DE GAULLE</t>
  </si>
  <si>
    <t>67280</t>
  </si>
  <si>
    <t>URMATT</t>
  </si>
  <si>
    <t>79431067200017</t>
  </si>
  <si>
    <t>44 RUE DE NANCY</t>
  </si>
  <si>
    <t>794402883</t>
  </si>
  <si>
    <t>79440288300019</t>
  </si>
  <si>
    <t>CEMAPIERRE</t>
  </si>
  <si>
    <t>39 BOULEVARD JOSEPH VALLIER</t>
  </si>
  <si>
    <t>79443117100022</t>
  </si>
  <si>
    <t>500 RTE DE SAVIGNY</t>
  </si>
  <si>
    <t>SAINT ROMAIN DE POPEY</t>
  </si>
  <si>
    <t>794456186</t>
  </si>
  <si>
    <t>79445618600012</t>
  </si>
  <si>
    <t>LUMSOL</t>
  </si>
  <si>
    <t>CHATEAUVIEUX</t>
  </si>
  <si>
    <t>79445675600020</t>
  </si>
  <si>
    <t>ZONE INDUSTRIELLE DE TRAGONE</t>
  </si>
  <si>
    <t>LIEU DIT DE MELO</t>
  </si>
  <si>
    <t>794718056</t>
  </si>
  <si>
    <t>79471805600011</t>
  </si>
  <si>
    <t>BAGSTON</t>
  </si>
  <si>
    <t>LES PAYOTS</t>
  </si>
  <si>
    <t>5 ZONE ARTISANALE LES PAYOTS</t>
  </si>
  <si>
    <t>ANDANCETTE</t>
  </si>
  <si>
    <t>794743088</t>
  </si>
  <si>
    <t>79474308800021</t>
  </si>
  <si>
    <t>PARQUET NEGOCE SERVICES</t>
  </si>
  <si>
    <t>1 RUE NEWTON</t>
  </si>
  <si>
    <t>794886820</t>
  </si>
  <si>
    <t>79488682000016</t>
  </si>
  <si>
    <t>SIPV</t>
  </si>
  <si>
    <t>1 RUE DU MOULIN A VENT</t>
  </si>
  <si>
    <t>86190</t>
  </si>
  <si>
    <t>LATILLE</t>
  </si>
  <si>
    <t>794889501</t>
  </si>
  <si>
    <t>79488950100027</t>
  </si>
  <si>
    <t>NATURAL CONCEPT</t>
  </si>
  <si>
    <t>683 BOULEVARD DE LERY</t>
  </si>
  <si>
    <t>794972307</t>
  </si>
  <si>
    <t>79497230700027</t>
  </si>
  <si>
    <t>ISOTOP</t>
  </si>
  <si>
    <t>495021958</t>
  </si>
  <si>
    <t>SARL LES PLACAGES DU RHIN</t>
  </si>
  <si>
    <t>79515817900015</t>
  </si>
  <si>
    <t>20 RUE ALBERT CAMUS</t>
  </si>
  <si>
    <t>BP 30259</t>
  </si>
  <si>
    <t>90005</t>
  </si>
  <si>
    <t>795195692</t>
  </si>
  <si>
    <t>79519569200012</t>
  </si>
  <si>
    <t>SIGA COVER FRANCE</t>
  </si>
  <si>
    <t>8 RUE DE LA LIBERATION</t>
  </si>
  <si>
    <t>25700</t>
  </si>
  <si>
    <t>VALENTIGNEY</t>
  </si>
  <si>
    <t>79537141800018</t>
  </si>
  <si>
    <t>CS 20987</t>
  </si>
  <si>
    <t>34961</t>
  </si>
  <si>
    <t>795373000</t>
  </si>
  <si>
    <t>79537300000012</t>
  </si>
  <si>
    <t>LA VILLEDIEU EN QUENOCHE</t>
  </si>
  <si>
    <t>3 RUE DE LA CORVEE</t>
  </si>
  <si>
    <t>RUHANS</t>
  </si>
  <si>
    <t>79588003800026</t>
  </si>
  <si>
    <t>ZONE INDUSTRIELLE DE VONGY</t>
  </si>
  <si>
    <t>14 AVENUE DES GENEVRIERS</t>
  </si>
  <si>
    <t>79588051700029</t>
  </si>
  <si>
    <t>341 ROUTE DU CRET GOJON</t>
  </si>
  <si>
    <t>79692007200017</t>
  </si>
  <si>
    <t>1 ROUTE DE CHARLIEU</t>
  </si>
  <si>
    <t>797447760</t>
  </si>
  <si>
    <t>79744776000019</t>
  </si>
  <si>
    <t>MFE</t>
  </si>
  <si>
    <t>161 AVENUE FRANKLIN ROOSEVELT</t>
  </si>
  <si>
    <t>797540721</t>
  </si>
  <si>
    <t>79754072100017</t>
  </si>
  <si>
    <t>HABITAT ECO</t>
  </si>
  <si>
    <t>42 RUE JEAN MONNET</t>
  </si>
  <si>
    <t>797672706</t>
  </si>
  <si>
    <t>79767270600018</t>
  </si>
  <si>
    <t>DCLA</t>
  </si>
  <si>
    <t>11 T RUE DE CHARTRES</t>
  </si>
  <si>
    <t>798001376</t>
  </si>
  <si>
    <t>79800137600010</t>
  </si>
  <si>
    <t>GRISY MATERIAUX</t>
  </si>
  <si>
    <t>77166</t>
  </si>
  <si>
    <t>GRISY SUISNES</t>
  </si>
  <si>
    <t>798045563</t>
  </si>
  <si>
    <t>79804556300011</t>
  </si>
  <si>
    <t>LES BOIS DU MIDI SAS</t>
  </si>
  <si>
    <t>ZONE ARTISANALE SAINT AGNAN</t>
  </si>
  <si>
    <t>798051132</t>
  </si>
  <si>
    <t>79805113200016</t>
  </si>
  <si>
    <t>PERLES DE PIERRES</t>
  </si>
  <si>
    <t>798126694</t>
  </si>
  <si>
    <t>79812669400016</t>
  </si>
  <si>
    <t>SARTORI DIFFUSION</t>
  </si>
  <si>
    <t>5 CHEMIN DE LA CROIX DE CHENE</t>
  </si>
  <si>
    <t>INJOUX GENISSIAT</t>
  </si>
  <si>
    <t>798179412</t>
  </si>
  <si>
    <t>79817941200019</t>
  </si>
  <si>
    <t>PHOENIX BOIS</t>
  </si>
  <si>
    <t>ZONE INDUSTRIELLE LA TESTE</t>
  </si>
  <si>
    <t>751 BOULEVARD DE L INDUSTRIE</t>
  </si>
  <si>
    <t>798321253</t>
  </si>
  <si>
    <t>79832125300014</t>
  </si>
  <si>
    <t>2SI</t>
  </si>
  <si>
    <t>20 RUE GERMAIN PLANQUE</t>
  </si>
  <si>
    <t>798361192</t>
  </si>
  <si>
    <t>79836119200023</t>
  </si>
  <si>
    <t>MATERIAUX ANCIENS DU SUD EURL</t>
  </si>
  <si>
    <t>994 CHEMIN DU LIONNAIS</t>
  </si>
  <si>
    <t>ST JEAN DU PIN</t>
  </si>
  <si>
    <t>798703393</t>
  </si>
  <si>
    <t>79870339300016</t>
  </si>
  <si>
    <t>ARKTIC SAS</t>
  </si>
  <si>
    <t>22 ROUTE DE LYON</t>
  </si>
  <si>
    <t>798777918</t>
  </si>
  <si>
    <t>79877791800011</t>
  </si>
  <si>
    <t>THERM ET CO</t>
  </si>
  <si>
    <t>47 AVENUE PAUL SABATIER</t>
  </si>
  <si>
    <t>79882886900031</t>
  </si>
  <si>
    <t>12 RUE DU PARC ROYAL</t>
  </si>
  <si>
    <t>799071774</t>
  </si>
  <si>
    <t>79907177400035</t>
  </si>
  <si>
    <t>PRD</t>
  </si>
  <si>
    <t>BASSINS RAFRAICHISSANTS</t>
  </si>
  <si>
    <t>2707 AVENUE DES LANDIERS</t>
  </si>
  <si>
    <t>799227921</t>
  </si>
  <si>
    <t>79922792100019</t>
  </si>
  <si>
    <t>ENSD</t>
  </si>
  <si>
    <t>1 ALLEE DE COUBRON</t>
  </si>
  <si>
    <t>79936225600023</t>
  </si>
  <si>
    <t>79951203300033</t>
  </si>
  <si>
    <t>CENTRE D AFF EXPOBAT CC PLAN DE CAMPA</t>
  </si>
  <si>
    <t>3 CHEMIN DES BOUSCAUDS</t>
  </si>
  <si>
    <t>799707278</t>
  </si>
  <si>
    <t>79970727800021</t>
  </si>
  <si>
    <t>HIVING</t>
  </si>
  <si>
    <t>ZONE COMMERCIALE COMTAL OUEST</t>
  </si>
  <si>
    <t>LOTISSEMENT L ASTRAGALE</t>
  </si>
  <si>
    <t>799995790</t>
  </si>
  <si>
    <t>79999579000018</t>
  </si>
  <si>
    <t>AMENAGEMENTS BOIS NANTES</t>
  </si>
  <si>
    <t>ZAC LES HAUTS DE COUERON III</t>
  </si>
  <si>
    <t>8 RUE DES ENTREPRENEURS</t>
  </si>
  <si>
    <t>800040404</t>
  </si>
  <si>
    <t>80004040400017</t>
  </si>
  <si>
    <t>ESTEREL MATERIAUX</t>
  </si>
  <si>
    <t>5320 ROUTE DE MALPASSET</t>
  </si>
  <si>
    <t>800199234</t>
  </si>
  <si>
    <t>80019923400017</t>
  </si>
  <si>
    <t>PAVI LIFT</t>
  </si>
  <si>
    <t>360 ROUTE DES ARTISANS</t>
  </si>
  <si>
    <t>800227886</t>
  </si>
  <si>
    <t>80022788600010</t>
  </si>
  <si>
    <t>BG STONE</t>
  </si>
  <si>
    <t>5 CHEMIN DES MAURES</t>
  </si>
  <si>
    <t>800328452</t>
  </si>
  <si>
    <t>80032845200019</t>
  </si>
  <si>
    <t>IPEK MATERIAUX</t>
  </si>
  <si>
    <t>ZONE INDUSTRIELLE LES PLAINES</t>
  </si>
  <si>
    <t>280 RUE DU 19 MARS 1962</t>
  </si>
  <si>
    <t>COURLAOUX</t>
  </si>
  <si>
    <t>49502195800030</t>
  </si>
  <si>
    <t>RUE DE L ENERGIE</t>
  </si>
  <si>
    <t>67870</t>
  </si>
  <si>
    <t>GRIESHEIM PRES MOLSHEIM</t>
  </si>
  <si>
    <t>800478646</t>
  </si>
  <si>
    <t>80047864600014</t>
  </si>
  <si>
    <t>S.B.A.C</t>
  </si>
  <si>
    <t>25 AVENUE GASTON FEBUS</t>
  </si>
  <si>
    <t>SAULT DE NAVAILLES</t>
  </si>
  <si>
    <t>800997413</t>
  </si>
  <si>
    <t>80099741300011</t>
  </si>
  <si>
    <t>LC DECO</t>
  </si>
  <si>
    <t>14 RUE LOUIS JOSEPH GAY LUSSAC</t>
  </si>
  <si>
    <t>801037458</t>
  </si>
  <si>
    <t>80103745800016</t>
  </si>
  <si>
    <t>NEGOCE ESPACE FACADE</t>
  </si>
  <si>
    <t>2 RUE DE L ARCHEVEQUE</t>
  </si>
  <si>
    <t>801134412</t>
  </si>
  <si>
    <t>80113441200015</t>
  </si>
  <si>
    <t>HEVEAX</t>
  </si>
  <si>
    <t>11 RUE DES CHAMPARTS</t>
  </si>
  <si>
    <t>80115398200021</t>
  </si>
  <si>
    <t>125 COURS DE VERDUN</t>
  </si>
  <si>
    <t>801192428</t>
  </si>
  <si>
    <t>80119242800010</t>
  </si>
  <si>
    <t>ALLIANCE MATERIAUX</t>
  </si>
  <si>
    <t>LIEU DIT BRANDEGAUDIERE</t>
  </si>
  <si>
    <t>801218728</t>
  </si>
  <si>
    <t>80121872800013</t>
  </si>
  <si>
    <t>AQUI EMBALLAGES</t>
  </si>
  <si>
    <t>LIEU DIT POUCHON</t>
  </si>
  <si>
    <t>ST PARDON DE CONQUES</t>
  </si>
  <si>
    <t>801334772</t>
  </si>
  <si>
    <t>80133477200010</t>
  </si>
  <si>
    <t>CARRELAGE DESIGN SARL</t>
  </si>
  <si>
    <t>6 RUE JACQUES BREL</t>
  </si>
  <si>
    <t>801395112</t>
  </si>
  <si>
    <t>80139511200015</t>
  </si>
  <si>
    <t>AD COLYSEE SAS</t>
  </si>
  <si>
    <t>14 RUE CHARLES DE COULOMB</t>
  </si>
  <si>
    <t>801500935</t>
  </si>
  <si>
    <t>80150093500011</t>
  </si>
  <si>
    <t>GFER SAS</t>
  </si>
  <si>
    <t>BATIMENT 9 ZONE INDUSTRIELLE NORD</t>
  </si>
  <si>
    <t>ALLEE DES EPINETTES</t>
  </si>
  <si>
    <t>801551516</t>
  </si>
  <si>
    <t>80155151600017</t>
  </si>
  <si>
    <t>FERS  METAUX DU CHALONNAIS</t>
  </si>
  <si>
    <t>6 RUE LOUIS JACQUES THENARD</t>
  </si>
  <si>
    <t>71100</t>
  </si>
  <si>
    <t>CHALON SUR SAONE</t>
  </si>
  <si>
    <t>80161834900030</t>
  </si>
  <si>
    <t>3 PLACE DES HALLES</t>
  </si>
  <si>
    <t>21170</t>
  </si>
  <si>
    <t>ST JEAN DE LOSNE</t>
  </si>
  <si>
    <t>801621319</t>
  </si>
  <si>
    <t>80162131900012</t>
  </si>
  <si>
    <t>GARNIER</t>
  </si>
  <si>
    <t>280 ROUTE DES PAXES</t>
  </si>
  <si>
    <t>88220</t>
  </si>
  <si>
    <t>HADOL</t>
  </si>
  <si>
    <t>801721184</t>
  </si>
  <si>
    <t>80172118400019</t>
  </si>
  <si>
    <t>WOODSTONE</t>
  </si>
  <si>
    <t>AXE REDON LA GACILLY</t>
  </si>
  <si>
    <t>BP 40525</t>
  </si>
  <si>
    <t>BAINS SUR OUST</t>
  </si>
  <si>
    <t>801750555</t>
  </si>
  <si>
    <t>80175055500014</t>
  </si>
  <si>
    <t>DISTRIBUTEUR DE L'ENERGIE MAITRISEE</t>
  </si>
  <si>
    <t>19 AVENUE DE LA VISTRENQUE</t>
  </si>
  <si>
    <t>801821000</t>
  </si>
  <si>
    <t>80182100000016</t>
  </si>
  <si>
    <t>GROUPE ROCHES ET BOIS</t>
  </si>
  <si>
    <t>ZA CHIZAY</t>
  </si>
  <si>
    <t>801976242</t>
  </si>
  <si>
    <t>80197624200017</t>
  </si>
  <si>
    <t>EPDM ILE DE FRANCE</t>
  </si>
  <si>
    <t>802021162</t>
  </si>
  <si>
    <t>80202116200010</t>
  </si>
  <si>
    <t>LBM SARL</t>
  </si>
  <si>
    <t>33 RUE FOURNET</t>
  </si>
  <si>
    <t>802087775</t>
  </si>
  <si>
    <t>58270</t>
  </si>
  <si>
    <t>802183160</t>
  </si>
  <si>
    <t>80218316000018</t>
  </si>
  <si>
    <t>MATERIAUX DU VAL DE DRONNE SAS</t>
  </si>
  <si>
    <t>LAS RODAS</t>
  </si>
  <si>
    <t>24310</t>
  </si>
  <si>
    <t>VALEUIL</t>
  </si>
  <si>
    <t>802323881</t>
  </si>
  <si>
    <t>80232388100028</t>
  </si>
  <si>
    <t>DUMALOU SAS</t>
  </si>
  <si>
    <t>641 AVENUE DOCTEUR JULIEN LEFEBVRE</t>
  </si>
  <si>
    <t>06270</t>
  </si>
  <si>
    <t>VILLENEUVE LOUBET</t>
  </si>
  <si>
    <t>80237790300025</t>
  </si>
  <si>
    <t>43 RUE RAYMOND IV</t>
  </si>
  <si>
    <t>802550236</t>
  </si>
  <si>
    <t>80255023600011</t>
  </si>
  <si>
    <t>MATERIAUX DE CASINCA</t>
  </si>
  <si>
    <t>802630962</t>
  </si>
  <si>
    <t>80263096200024</t>
  </si>
  <si>
    <t>BFC COMBLISOL</t>
  </si>
  <si>
    <t>76 RUE DE VESOUL</t>
  </si>
  <si>
    <t>802675769</t>
  </si>
  <si>
    <t>80267576900011</t>
  </si>
  <si>
    <t>STB AIRE SUR LA LYS</t>
  </si>
  <si>
    <t>45 BOULEVARD FOCH</t>
  </si>
  <si>
    <t>802895037</t>
  </si>
  <si>
    <t>80289503700025</t>
  </si>
  <si>
    <t>SILMATHS</t>
  </si>
  <si>
    <t>2 B ROUTE DE COSNE</t>
  </si>
  <si>
    <t>03630</t>
  </si>
  <si>
    <t>DESERTINES</t>
  </si>
  <si>
    <t>802947051</t>
  </si>
  <si>
    <t>80294705100016</t>
  </si>
  <si>
    <t>FNBMAT</t>
  </si>
  <si>
    <t>7 ALLEE CAMILLE CLAUDEL</t>
  </si>
  <si>
    <t>ST LEGER DU BOURG DENIS</t>
  </si>
  <si>
    <t>803012012</t>
  </si>
  <si>
    <t>80301201200016</t>
  </si>
  <si>
    <t>STDB</t>
  </si>
  <si>
    <t>54 RUE DU GRAND JARDIN</t>
  </si>
  <si>
    <t>803013929</t>
  </si>
  <si>
    <t>80301392900010</t>
  </si>
  <si>
    <t>ANSYEARS</t>
  </si>
  <si>
    <t>16 AVENUE DE L ERMITAGE</t>
  </si>
  <si>
    <t>PYLA SUR MER</t>
  </si>
  <si>
    <t>33115</t>
  </si>
  <si>
    <t>803038934</t>
  </si>
  <si>
    <t>80303893400011</t>
  </si>
  <si>
    <t>X.C.M SARL</t>
  </si>
  <si>
    <t>5 RUE DE MARCONNE</t>
  </si>
  <si>
    <t>62140</t>
  </si>
  <si>
    <t>STE AUSTREBERTHE</t>
  </si>
  <si>
    <t>803077304</t>
  </si>
  <si>
    <t>80307730400019</t>
  </si>
  <si>
    <t>DOLAGE</t>
  </si>
  <si>
    <t>ZONE ARTISANALE DES ARCHES</t>
  </si>
  <si>
    <t>08240</t>
  </si>
  <si>
    <t>BUZANCY</t>
  </si>
  <si>
    <t>803503705</t>
  </si>
  <si>
    <t>80350370500029</t>
  </si>
  <si>
    <t>CONCEPT WORLD</t>
  </si>
  <si>
    <t>3 RUE RONSARD</t>
  </si>
  <si>
    <t>803590272</t>
  </si>
  <si>
    <t>80359027200016</t>
  </si>
  <si>
    <t>HOME CONCEPT BOIS</t>
  </si>
  <si>
    <t>ROUTE DEPARTEMENTALE 1555</t>
  </si>
  <si>
    <t>QUARTIER MAUFACHE</t>
  </si>
  <si>
    <t>83920</t>
  </si>
  <si>
    <t>803842723</t>
  </si>
  <si>
    <t>80384272300014</t>
  </si>
  <si>
    <t>SOLUTION ISOLATION</t>
  </si>
  <si>
    <t>804344158</t>
  </si>
  <si>
    <t>80434415800014</t>
  </si>
  <si>
    <t>J MATERIAUX</t>
  </si>
  <si>
    <t>66 RUE RAYMOND POINCARE</t>
  </si>
  <si>
    <t>VIGNEULLES LES HATTONCHATEL</t>
  </si>
  <si>
    <t>804442556</t>
  </si>
  <si>
    <t>80444255600010</t>
  </si>
  <si>
    <t>L ENTREPOT DE L ETANCHEITE</t>
  </si>
  <si>
    <t>3 RUE DES ILES</t>
  </si>
  <si>
    <t>80447703200028</t>
  </si>
  <si>
    <t>10 RUE DU MOULIN</t>
  </si>
  <si>
    <t>MARAULT</t>
  </si>
  <si>
    <t>52310</t>
  </si>
  <si>
    <t>BOLOGNE</t>
  </si>
  <si>
    <t>804595031</t>
  </si>
  <si>
    <t>80459503100019</t>
  </si>
  <si>
    <t>PLM</t>
  </si>
  <si>
    <t>46600</t>
  </si>
  <si>
    <t>CRESSENSAC</t>
  </si>
  <si>
    <t>80463974800024</t>
  </si>
  <si>
    <t>9 RUE DE L ARQUEBUSE</t>
  </si>
  <si>
    <t>804727493</t>
  </si>
  <si>
    <t>80472749300012</t>
  </si>
  <si>
    <t>CHAMPLITTE MATERIAUX</t>
  </si>
  <si>
    <t>29 B ROUTE DE CHAMPLITTE LA VILLE</t>
  </si>
  <si>
    <t>70600</t>
  </si>
  <si>
    <t>CHAMPLITTE</t>
  </si>
  <si>
    <t>804811180</t>
  </si>
  <si>
    <t>80481118000012</t>
  </si>
  <si>
    <t>MP 31</t>
  </si>
  <si>
    <t>BATIMENT 2 LOCAL 4</t>
  </si>
  <si>
    <t>4 CHEMIN DE LA MENUDE</t>
  </si>
  <si>
    <t>804840502</t>
  </si>
  <si>
    <t>80484050200012</t>
  </si>
  <si>
    <t>SCE NEGOCE  POSE</t>
  </si>
  <si>
    <t>28 RUE NOTRE DAME DE BON SECOURS</t>
  </si>
  <si>
    <t>60200</t>
  </si>
  <si>
    <t>COMPIEGNE</t>
  </si>
  <si>
    <t>804846509</t>
  </si>
  <si>
    <t>80484650900011</t>
  </si>
  <si>
    <t>ACCT</t>
  </si>
  <si>
    <t>LE BOIS LAMY</t>
  </si>
  <si>
    <t>BRIANTES</t>
  </si>
  <si>
    <t>804906006</t>
  </si>
  <si>
    <t>80490600600015</t>
  </si>
  <si>
    <t>MERIDIONALE DE DISTRIBUTION</t>
  </si>
  <si>
    <t>ZAE LA CROUZETTE</t>
  </si>
  <si>
    <t>33 RUE RICARDO MAZZA</t>
  </si>
  <si>
    <t>804911006</t>
  </si>
  <si>
    <t>80491100600018</t>
  </si>
  <si>
    <t>PROMOMAT AFONSO</t>
  </si>
  <si>
    <t>804975498</t>
  </si>
  <si>
    <t>80497549800010</t>
  </si>
  <si>
    <t>VILVERT CARRELAGE</t>
  </si>
  <si>
    <t>805103439</t>
  </si>
  <si>
    <t>80510343900024</t>
  </si>
  <si>
    <t>UNIVERTURE</t>
  </si>
  <si>
    <t>1125 AVENUE JULIEN PANCHOT</t>
  </si>
  <si>
    <t>805116217</t>
  </si>
  <si>
    <t>80511621700011</t>
  </si>
  <si>
    <t>TEC A BOIS</t>
  </si>
  <si>
    <t>132 CHEMIN DE SAINT ROCH</t>
  </si>
  <si>
    <t>805314374</t>
  </si>
  <si>
    <t>80531437400010</t>
  </si>
  <si>
    <t>NEGOC PAYSAGE</t>
  </si>
  <si>
    <t>ALLEE DE KERIVARHO</t>
  </si>
  <si>
    <t>805405255</t>
  </si>
  <si>
    <t>80540525500011</t>
  </si>
  <si>
    <t>MICHAEL INVESTMENT SA</t>
  </si>
  <si>
    <t>241 RTE DE LONGWY</t>
  </si>
  <si>
    <t>99999</t>
  </si>
  <si>
    <t>LUXEMBOURG</t>
  </si>
  <si>
    <t>807470562</t>
  </si>
  <si>
    <t>80747056200040</t>
  </si>
  <si>
    <t>CUBBE</t>
  </si>
  <si>
    <t>1 ALL DE NAY</t>
  </si>
  <si>
    <t>GUJAN MESTRAS</t>
  </si>
  <si>
    <t>807486444</t>
  </si>
  <si>
    <t>80748644400019</t>
  </si>
  <si>
    <t>FORET JARDIN MA PASSION</t>
  </si>
  <si>
    <t>16 RUE DES CLOS</t>
  </si>
  <si>
    <t>GRESSEY</t>
  </si>
  <si>
    <t>80761152000014</t>
  </si>
  <si>
    <t>807650619</t>
  </si>
  <si>
    <t>80765061900016</t>
  </si>
  <si>
    <t>BIOSOURCE DISTRIBUTION</t>
  </si>
  <si>
    <t>1103 RUE DE L INDUSTRIE</t>
  </si>
  <si>
    <t>01390</t>
  </si>
  <si>
    <t>ST ANDRE DE CORCY</t>
  </si>
  <si>
    <t>807667357</t>
  </si>
  <si>
    <t>80766735700014</t>
  </si>
  <si>
    <t>ALPES COMMERCIALISATION DROME</t>
  </si>
  <si>
    <t>73 AVENUE JEAN JAURES</t>
  </si>
  <si>
    <t>807686761</t>
  </si>
  <si>
    <t>80768676100022</t>
  </si>
  <si>
    <t>ZONE INDUSTRIELLE DE ST ETIENNE</t>
  </si>
  <si>
    <t>807829627</t>
  </si>
  <si>
    <t>80782962700015</t>
  </si>
  <si>
    <t>BILLOT</t>
  </si>
  <si>
    <t>5 RUE MADELAND</t>
  </si>
  <si>
    <t>ANGAIS</t>
  </si>
  <si>
    <t>807860036</t>
  </si>
  <si>
    <t>80786003600019</t>
  </si>
  <si>
    <t>DOUILLOT</t>
  </si>
  <si>
    <t>53 RUE DES TASSONS</t>
  </si>
  <si>
    <t>55260</t>
  </si>
  <si>
    <t>FRESNES AU MONT</t>
  </si>
  <si>
    <t>807880356</t>
  </si>
  <si>
    <t>80788035600017</t>
  </si>
  <si>
    <t>CAP CONSEIL AMENAGEMENT PIERRE</t>
  </si>
  <si>
    <t>12 RUE PARMENTIER</t>
  </si>
  <si>
    <t>93360</t>
  </si>
  <si>
    <t>NEUILLY PLAISANCE</t>
  </si>
  <si>
    <t>807989801</t>
  </si>
  <si>
    <t>80798980100012</t>
  </si>
  <si>
    <t>AVELIS GLOBAL</t>
  </si>
  <si>
    <t>AVENUE DES FERRANCINS</t>
  </si>
  <si>
    <t>71210</t>
  </si>
  <si>
    <t>808004931</t>
  </si>
  <si>
    <t>80800493100024</t>
  </si>
  <si>
    <t>PORTEMETAL</t>
  </si>
  <si>
    <t>RESIDENCE DU NOUVEAU MONDE</t>
  </si>
  <si>
    <t>595 AVENUE DES ETATS DU LANGUEDOC</t>
  </si>
  <si>
    <t>808020812</t>
  </si>
  <si>
    <t>80802081200018</t>
  </si>
  <si>
    <t>TRANSABOIS CHAUFFAGE</t>
  </si>
  <si>
    <t>36 ROUTE DE CORQUILLEROY</t>
  </si>
  <si>
    <t>GIROLLES</t>
  </si>
  <si>
    <t>808067532</t>
  </si>
  <si>
    <t>80806753200024</t>
  </si>
  <si>
    <t>44 MENUISERIES</t>
  </si>
  <si>
    <t>ZA NOIRE BOURNE</t>
  </si>
  <si>
    <t>808189526</t>
  </si>
  <si>
    <t>80818952600011</t>
  </si>
  <si>
    <t>FAVRE D'ANNE</t>
  </si>
  <si>
    <t>ZA DES PERASSES</t>
  </si>
  <si>
    <t>11 ALLEE DES VERNAIES</t>
  </si>
  <si>
    <t>808214548</t>
  </si>
  <si>
    <t>80821454800014</t>
  </si>
  <si>
    <t>INVENTA</t>
  </si>
  <si>
    <t>26 RUE MARCEAU</t>
  </si>
  <si>
    <t>808295703</t>
  </si>
  <si>
    <t>80829570300017</t>
  </si>
  <si>
    <t>GERONDEAU</t>
  </si>
  <si>
    <t>CS 20704</t>
  </si>
  <si>
    <t>808298764</t>
  </si>
  <si>
    <t>80829876400016</t>
  </si>
  <si>
    <t>BERTHAULT</t>
  </si>
  <si>
    <t>9 AVENUE DE PONT CHER</t>
  </si>
  <si>
    <t>BP 20552</t>
  </si>
  <si>
    <t>37205</t>
  </si>
  <si>
    <t>TOURS CEDEX 3</t>
  </si>
  <si>
    <t>808361976</t>
  </si>
  <si>
    <t>80836197600018</t>
  </si>
  <si>
    <t>GIE GROUPE UM</t>
  </si>
  <si>
    <t>808383111</t>
  </si>
  <si>
    <t>80838311100016</t>
  </si>
  <si>
    <t>DEMUSSI</t>
  </si>
  <si>
    <t>ZONE INDUSTRIELLE DU PONTEIX</t>
  </si>
  <si>
    <t>17 RUE D EYMOUTIERS</t>
  </si>
  <si>
    <t>808492920</t>
  </si>
  <si>
    <t>80849292000026</t>
  </si>
  <si>
    <t>MATDISH</t>
  </si>
  <si>
    <t>17 RUE DE MONTREAL</t>
  </si>
  <si>
    <t>808541106</t>
  </si>
  <si>
    <t>80854110600015</t>
  </si>
  <si>
    <t>DRIVE MATERIAUX</t>
  </si>
  <si>
    <t>1773 AVENUE DU LANGUEDOC</t>
  </si>
  <si>
    <t>808587232</t>
  </si>
  <si>
    <t>80858723200014</t>
  </si>
  <si>
    <t>ECO ARMATURE</t>
  </si>
  <si>
    <t>808898811</t>
  </si>
  <si>
    <t>80889881100019</t>
  </si>
  <si>
    <t>SARL CP3F</t>
  </si>
  <si>
    <t>ZAC DE RETTEL</t>
  </si>
  <si>
    <t>6 IMPASSE DES SAULES</t>
  </si>
  <si>
    <t>57480</t>
  </si>
  <si>
    <t>RETTEL</t>
  </si>
  <si>
    <t>808967962</t>
  </si>
  <si>
    <t>80896796200024</t>
  </si>
  <si>
    <t>LCDB LEVALLOIS</t>
  </si>
  <si>
    <t>68 RUE CHAPTAL</t>
  </si>
  <si>
    <t>809083884</t>
  </si>
  <si>
    <t>80908388400027</t>
  </si>
  <si>
    <t>NEOCLIN ATLANTIC</t>
  </si>
  <si>
    <t>SITE TECHNOLOGIQUE BORDEAUX PRODUCTIC</t>
  </si>
  <si>
    <t>3 CHEMIN DE MARTICOT</t>
  </si>
  <si>
    <t>80908473400031</t>
  </si>
  <si>
    <t>751 RUE DE BEAULIN</t>
  </si>
  <si>
    <t>DISSAY</t>
  </si>
  <si>
    <t>809101520</t>
  </si>
  <si>
    <t>80910152000017</t>
  </si>
  <si>
    <t>TOUT FAIRE MATERIAUX</t>
  </si>
  <si>
    <t>2 PLACE DE LATTRE DE TASSIGNY</t>
  </si>
  <si>
    <t>18370</t>
  </si>
  <si>
    <t>CHATEAUMEILLANT</t>
  </si>
  <si>
    <t>809149479</t>
  </si>
  <si>
    <t>80914947900010</t>
  </si>
  <si>
    <t>2 M DIFFUSION SARL</t>
  </si>
  <si>
    <t>22 RUE DE JUILLET</t>
  </si>
  <si>
    <t>809199458</t>
  </si>
  <si>
    <t>80919945800013</t>
  </si>
  <si>
    <t>AU TEMPS DES PIERRES</t>
  </si>
  <si>
    <t>12 IMPASSE DE LA FERME</t>
  </si>
  <si>
    <t>809253636</t>
  </si>
  <si>
    <t>80925363600017</t>
  </si>
  <si>
    <t>MFCS</t>
  </si>
  <si>
    <t>25 CHEMIN DES HAUTS DE SELETTES</t>
  </si>
  <si>
    <t>69540</t>
  </si>
  <si>
    <t>IRIGNY</t>
  </si>
  <si>
    <t>809259526</t>
  </si>
  <si>
    <t>80925952600014</t>
  </si>
  <si>
    <t>VESTRIC GRANULATS</t>
  </si>
  <si>
    <t>809389448</t>
  </si>
  <si>
    <t>80938944800014</t>
  </si>
  <si>
    <t>DECLIC SOLUTIONS</t>
  </si>
  <si>
    <t>39 ALLEE FELIX NADAR</t>
  </si>
  <si>
    <t>809398993</t>
  </si>
  <si>
    <t>80939899300018</t>
  </si>
  <si>
    <t>MENUISERIE SARL</t>
  </si>
  <si>
    <t>8 IMPASSE GUTENBERG</t>
  </si>
  <si>
    <t>809433865</t>
  </si>
  <si>
    <t>80943386500015</t>
  </si>
  <si>
    <t>CRUAS AGREGATS MATERIAUX C A M SAS</t>
  </si>
  <si>
    <t>ZONE INDUSTRIELLE LES RAMIERES</t>
  </si>
  <si>
    <t>07350</t>
  </si>
  <si>
    <t>CRUAS</t>
  </si>
  <si>
    <t>809575897</t>
  </si>
  <si>
    <t>80957589700016</t>
  </si>
  <si>
    <t>GT METAUX</t>
  </si>
  <si>
    <t>ZONE INDUSTRIELLE LES BROUES</t>
  </si>
  <si>
    <t>RUE DES MURIERS</t>
  </si>
  <si>
    <t>809591175</t>
  </si>
  <si>
    <t>80959117500017</t>
  </si>
  <si>
    <t>STRAT ELSE</t>
  </si>
  <si>
    <t>4 AVENUE DE L INDUSTRIE</t>
  </si>
  <si>
    <t>809723935</t>
  </si>
  <si>
    <t>80972393500015</t>
  </si>
  <si>
    <t>BATIMAN KASABAT</t>
  </si>
  <si>
    <t>ZONE ARTISANALE LE CHIREL</t>
  </si>
  <si>
    <t>LE PUY EN VELAY</t>
  </si>
  <si>
    <t>809746852</t>
  </si>
  <si>
    <t>80974685200023</t>
  </si>
  <si>
    <t>MOULURES SGB</t>
  </si>
  <si>
    <t>26 LES ETANGS</t>
  </si>
  <si>
    <t>809761133</t>
  </si>
  <si>
    <t>80976113300010</t>
  </si>
  <si>
    <t>M P PALETTES</t>
  </si>
  <si>
    <t>5 CHEMIN DE MAGNE</t>
  </si>
  <si>
    <t>39270</t>
  </si>
  <si>
    <t>CHAVERIA</t>
  </si>
  <si>
    <t>794046946</t>
  </si>
  <si>
    <t>79404694600016</t>
  </si>
  <si>
    <t>SAS BARTOLO CONCEPT</t>
  </si>
  <si>
    <t>5 RUE DU GENERAL RAPP</t>
  </si>
  <si>
    <t>809979842</t>
  </si>
  <si>
    <t>80997984200014</t>
  </si>
  <si>
    <t>MOMM BIS SAS</t>
  </si>
  <si>
    <t>2 CARRER D EN CAVAILLES</t>
  </si>
  <si>
    <t>810071175</t>
  </si>
  <si>
    <t>81007117500014</t>
  </si>
  <si>
    <t>ISOCERAM</t>
  </si>
  <si>
    <t>24 RUE DE LA BATAILLE</t>
  </si>
  <si>
    <t>810112466</t>
  </si>
  <si>
    <t>81011246600018</t>
  </si>
  <si>
    <t>ND MATERIAUX</t>
  </si>
  <si>
    <t>VAL EUROMOSELLE SUD</t>
  </si>
  <si>
    <t>1 RUE DU CHAMP TONNIN</t>
  </si>
  <si>
    <t>810128629</t>
  </si>
  <si>
    <t>81012862900013</t>
  </si>
  <si>
    <t>DBS SAS</t>
  </si>
  <si>
    <t>36 ROUTE DU VIGNOBLE</t>
  </si>
  <si>
    <t>810206623</t>
  </si>
  <si>
    <t>81020662300011</t>
  </si>
  <si>
    <t>ACCBM SASU</t>
  </si>
  <si>
    <t>LIEU DIT SAINT VINCENT</t>
  </si>
  <si>
    <t>CAZES MONDENARD</t>
  </si>
  <si>
    <t>810229211</t>
  </si>
  <si>
    <t>81022921100018</t>
  </si>
  <si>
    <t>A MATERIAUX</t>
  </si>
  <si>
    <t>23 RUE DU MALAMBAS</t>
  </si>
  <si>
    <t>810257121</t>
  </si>
  <si>
    <t>81025712100022</t>
  </si>
  <si>
    <t>BALAGNE HABITAT</t>
  </si>
  <si>
    <t>COL DE FOGATA</t>
  </si>
  <si>
    <t>810323964</t>
  </si>
  <si>
    <t>81032396400017</t>
  </si>
  <si>
    <t>SOCIETE NOUVELLE LES DOCKS DE L OURCQ</t>
  </si>
  <si>
    <t>38 BOULEVARD MARCEL SEMBAT</t>
  </si>
  <si>
    <t>77270</t>
  </si>
  <si>
    <t>VILLEPARISIS</t>
  </si>
  <si>
    <t>810636993</t>
  </si>
  <si>
    <t>81063699300018</t>
  </si>
  <si>
    <t>MLF FERMETURES</t>
  </si>
  <si>
    <t>2 ROUTE DE STRASBOURG</t>
  </si>
  <si>
    <t>81097153100274</t>
  </si>
  <si>
    <t>250 AV JEAN MERMOZ</t>
  </si>
  <si>
    <t>811029008</t>
  </si>
  <si>
    <t>81102900800018</t>
  </si>
  <si>
    <t>SAINT-FORT MATERIAUX</t>
  </si>
  <si>
    <t>24 RUE DE L AVENIR</t>
  </si>
  <si>
    <t>ST FORT SUR GIRONDE</t>
  </si>
  <si>
    <t>811114164</t>
  </si>
  <si>
    <t>81111416400015</t>
  </si>
  <si>
    <t>COMPA SA</t>
  </si>
  <si>
    <t>49 RUE DE LA SAUGE</t>
  </si>
  <si>
    <t>45430</t>
  </si>
  <si>
    <t>CHECY</t>
  </si>
  <si>
    <t>81131093700024</t>
  </si>
  <si>
    <t>500 CHEMIN DE LA FOSSELLA</t>
  </si>
  <si>
    <t>81139803100021</t>
  </si>
  <si>
    <t>RUE D 932</t>
  </si>
  <si>
    <t>811422757</t>
  </si>
  <si>
    <t>81142275700013</t>
  </si>
  <si>
    <t>SARL KICHO MATERIAUX</t>
  </si>
  <si>
    <t>ZONE COMMERCIALE LA CRX DE LUGAT</t>
  </si>
  <si>
    <t>ST PARDOUX DU BREUIL</t>
  </si>
  <si>
    <t>811433200</t>
  </si>
  <si>
    <t>81143320000029</t>
  </si>
  <si>
    <t>SOCIETE D'EXPLOITATION SNE CO</t>
  </si>
  <si>
    <t>27 PLACE VICTOR SCHOELCHER</t>
  </si>
  <si>
    <t>811583533</t>
  </si>
  <si>
    <t>81158353300013</t>
  </si>
  <si>
    <t>HABITAT MATERIAUX</t>
  </si>
  <si>
    <t>14 ROUTE DE CORMETTE</t>
  </si>
  <si>
    <t>ZUDAUSQUES</t>
  </si>
  <si>
    <t>811724939</t>
  </si>
  <si>
    <t>81172493900012</t>
  </si>
  <si>
    <t>SOCIETE NOUVELLE KAROTEC</t>
  </si>
  <si>
    <t>ZA CLAIRFOND</t>
  </si>
  <si>
    <t>ROUTE NATIONALE 21</t>
  </si>
  <si>
    <t>32810</t>
  </si>
  <si>
    <t>PREIGNAN</t>
  </si>
  <si>
    <t>811758770</t>
  </si>
  <si>
    <t>81175877000010</t>
  </si>
  <si>
    <t>ART CARRELAGES</t>
  </si>
  <si>
    <t>ZAC JEAN MERMOZ</t>
  </si>
  <si>
    <t>2 AVENUE DE LA FORET</t>
  </si>
  <si>
    <t>811771740</t>
  </si>
  <si>
    <t>81177174000016</t>
  </si>
  <si>
    <t>ECOLOGIE ET MATERIAUX</t>
  </si>
  <si>
    <t>8 AVENUE DE PEN CARN</t>
  </si>
  <si>
    <t>811972868</t>
  </si>
  <si>
    <t>81197286800012</t>
  </si>
  <si>
    <t>C2EF COMPAGNIE D ENERGIE ECOFRANCE</t>
  </si>
  <si>
    <t>ZA DU CASQUE</t>
  </si>
  <si>
    <t>23 B RUE ARISTIDE BERGES</t>
  </si>
  <si>
    <t>418479333</t>
  </si>
  <si>
    <t>41847933300019</t>
  </si>
  <si>
    <t>SCHNEIDER</t>
  </si>
  <si>
    <t>42 RUE DE HEIDOLSHEIM</t>
  </si>
  <si>
    <t>MUSSIG</t>
  </si>
  <si>
    <t>81211347000015</t>
  </si>
  <si>
    <t>WOODEXPO</t>
  </si>
  <si>
    <t>5 GRANDE RUE</t>
  </si>
  <si>
    <t>78660</t>
  </si>
  <si>
    <t>ORSONVILLE</t>
  </si>
  <si>
    <t>812139301</t>
  </si>
  <si>
    <t>81213930100020</t>
  </si>
  <si>
    <t>THERMIMUR SAS</t>
  </si>
  <si>
    <t>812255354</t>
  </si>
  <si>
    <t>81225535400019</t>
  </si>
  <si>
    <t>PIERRES ET FACADES SAS</t>
  </si>
  <si>
    <t>ZONE ARTISANALE LES MOTTAIS</t>
  </si>
  <si>
    <t>ST ARMEL</t>
  </si>
  <si>
    <t>812407773</t>
  </si>
  <si>
    <t>81240777300017</t>
  </si>
  <si>
    <t>LILIAN NEGOCE SARL</t>
  </si>
  <si>
    <t>ZA ESPACE VIE ATLANTIQUE SUD</t>
  </si>
  <si>
    <t>RUE RENE COUZINET</t>
  </si>
  <si>
    <t>812427706</t>
  </si>
  <si>
    <t>81242770600013</t>
  </si>
  <si>
    <t>LA TRANCHE DE PIN</t>
  </si>
  <si>
    <t>32 RUE DES HETRES</t>
  </si>
  <si>
    <t>ST JULIEN LES METZ</t>
  </si>
  <si>
    <t>812487379</t>
  </si>
  <si>
    <t>81248737900016</t>
  </si>
  <si>
    <t>FIXOLITE USINES</t>
  </si>
  <si>
    <t>170 RUE DE VANDERVELDE</t>
  </si>
  <si>
    <t>06230 THIMEON BELGIQUE</t>
  </si>
  <si>
    <t>812527646</t>
  </si>
  <si>
    <t>81252764600010</t>
  </si>
  <si>
    <t>GRANITOS CARNEIRO PREGO</t>
  </si>
  <si>
    <t>4 ROUTE DE RAPIN</t>
  </si>
  <si>
    <t>PORTETS</t>
  </si>
  <si>
    <t>812529501</t>
  </si>
  <si>
    <t>81252950100023</t>
  </si>
  <si>
    <t>MONTHULE BILLOUX PALETTES</t>
  </si>
  <si>
    <t>ZAE LES HANGARS</t>
  </si>
  <si>
    <t>ROUTE DE MONTADY</t>
  </si>
  <si>
    <t>812611051</t>
  </si>
  <si>
    <t>81261105100010</t>
  </si>
  <si>
    <t>LABEL ECONOMIE ENERGIE</t>
  </si>
  <si>
    <t>75 RUE DE LA FOLIE</t>
  </si>
  <si>
    <t>MOULINES</t>
  </si>
  <si>
    <t>812897742</t>
  </si>
  <si>
    <t>81289774200019</t>
  </si>
  <si>
    <t>ACTINIA</t>
  </si>
  <si>
    <t>53 RUE DE RENNES</t>
  </si>
  <si>
    <t>35137</t>
  </si>
  <si>
    <t>BEDEE</t>
  </si>
  <si>
    <t>812948933</t>
  </si>
  <si>
    <t>81294893300013</t>
  </si>
  <si>
    <t>RESEAU CHAPE RHODANIEN</t>
  </si>
  <si>
    <t>81332165000026</t>
  </si>
  <si>
    <t>RUE GEORGES DUHAMEL</t>
  </si>
  <si>
    <t>HEROUVILLE EN VEXIN</t>
  </si>
  <si>
    <t>813500337</t>
  </si>
  <si>
    <t>81350033700023</t>
  </si>
  <si>
    <t>IMAFORM SAS</t>
  </si>
  <si>
    <t>50 QUAI DE LA SOUYS</t>
  </si>
  <si>
    <t>813733508</t>
  </si>
  <si>
    <t>81373350800010</t>
  </si>
  <si>
    <t>STE DE NEGOCE ARIEGEOISE DE MATERIAUX</t>
  </si>
  <si>
    <t>09190</t>
  </si>
  <si>
    <t>ST LIZIER</t>
  </si>
  <si>
    <t>81386588800016</t>
  </si>
  <si>
    <t>814010146</t>
  </si>
  <si>
    <t>81401014600011</t>
  </si>
  <si>
    <t>STEEL INDUSTRY SARL</t>
  </si>
  <si>
    <t>20 RUE DENIS PAPIN</t>
  </si>
  <si>
    <t>814061628</t>
  </si>
  <si>
    <t>81406162800016</t>
  </si>
  <si>
    <t>RAJ</t>
  </si>
  <si>
    <t>9 B RUE VAN LOO</t>
  </si>
  <si>
    <t>814207072</t>
  </si>
  <si>
    <t>81420707200012</t>
  </si>
  <si>
    <t>PERFORMERS FRANCE</t>
  </si>
  <si>
    <t>814330130</t>
  </si>
  <si>
    <t>81433013000018</t>
  </si>
  <si>
    <t>CERESTE MATERIAUX</t>
  </si>
  <si>
    <t>QUARTIER DE LA GARE</t>
  </si>
  <si>
    <t>ISLE CEDEX</t>
  </si>
  <si>
    <t>814349288</t>
  </si>
  <si>
    <t>81434928800013</t>
  </si>
  <si>
    <t>4 SAISONS  SAS</t>
  </si>
  <si>
    <t>LIEU DIT ESTELLE</t>
  </si>
  <si>
    <t>30770</t>
  </si>
  <si>
    <t>ARRIGAS</t>
  </si>
  <si>
    <t>814461760</t>
  </si>
  <si>
    <t>81446176000013</t>
  </si>
  <si>
    <t>MIDI SOL MEDITERRANEE</t>
  </si>
  <si>
    <t>14 RUE PAUL ALARY</t>
  </si>
  <si>
    <t>814607719</t>
  </si>
  <si>
    <t>81460771900022</t>
  </si>
  <si>
    <t>WARMTECH SAS</t>
  </si>
  <si>
    <t>LE CHAMP PACAUD</t>
  </si>
  <si>
    <t>ZI LA TUILERIE</t>
  </si>
  <si>
    <t>81475817300029</t>
  </si>
  <si>
    <t>BATIMENT ARTIPOLIS</t>
  </si>
  <si>
    <t>ALLEE DES MURIERS</t>
  </si>
  <si>
    <t>814901393</t>
  </si>
  <si>
    <t>81490139300011</t>
  </si>
  <si>
    <t>STOKER MENUISERIES</t>
  </si>
  <si>
    <t>ZI DU BAS DES COMBETS</t>
  </si>
  <si>
    <t>21410</t>
  </si>
  <si>
    <t>FLEUREY SUR OUCHE</t>
  </si>
  <si>
    <t>814931085</t>
  </si>
  <si>
    <t>81493108500017</t>
  </si>
  <si>
    <t>RV MATERIAUX</t>
  </si>
  <si>
    <t>1 CHEMIN DE LA GRANDE COUTURE</t>
  </si>
  <si>
    <t>81503945800022</t>
  </si>
  <si>
    <t>18 RUE DES STERNES</t>
  </si>
  <si>
    <t>56470</t>
  </si>
  <si>
    <t>LA TRINITE SUR MER</t>
  </si>
  <si>
    <t>815136601</t>
  </si>
  <si>
    <t>81513660100011</t>
  </si>
  <si>
    <t>MATERIAUX DU VAL</t>
  </si>
  <si>
    <t>44 AVENUE GASTON RENAUD</t>
  </si>
  <si>
    <t>CLERVAL</t>
  </si>
  <si>
    <t>25340</t>
  </si>
  <si>
    <t>PAYS DE CLERVAL</t>
  </si>
  <si>
    <t>815142443</t>
  </si>
  <si>
    <t>81514244300028</t>
  </si>
  <si>
    <t>HOMLY YOU</t>
  </si>
  <si>
    <t>81752619700022</t>
  </si>
  <si>
    <t>817792328</t>
  </si>
  <si>
    <t>81779232800012</t>
  </si>
  <si>
    <t>TTMB VICHY</t>
  </si>
  <si>
    <t>ZA MONZIERE</t>
  </si>
  <si>
    <t>RUE DE LA CROIX DES BARRES</t>
  </si>
  <si>
    <t>03700</t>
  </si>
  <si>
    <t>BELLERIVE SUR ALLIER</t>
  </si>
  <si>
    <t>817802515</t>
  </si>
  <si>
    <t>81780251500020</t>
  </si>
  <si>
    <t>MAISONS AU CARRE AMENAGEMENT</t>
  </si>
  <si>
    <t>8 RUE DU DOCTEUR NOEL COURVOISIER</t>
  </si>
  <si>
    <t>817922107</t>
  </si>
  <si>
    <t>81792210700013</t>
  </si>
  <si>
    <t>EDM LANDES</t>
  </si>
  <si>
    <t>4 AVENUE DU MARECHAL LECLERC</t>
  </si>
  <si>
    <t>817975055</t>
  </si>
  <si>
    <t>81797505500010</t>
  </si>
  <si>
    <t>DMECO</t>
  </si>
  <si>
    <t>524 ANCIEN CHEMIN DEPARTEMENTAL 15</t>
  </si>
  <si>
    <t>817999147</t>
  </si>
  <si>
    <t>81799914700017</t>
  </si>
  <si>
    <t>COTE CLOTURE EST</t>
  </si>
  <si>
    <t>818023509</t>
  </si>
  <si>
    <t>81802350900016</t>
  </si>
  <si>
    <t>PHAN ET BOIS</t>
  </si>
  <si>
    <t>13 RUE DU BATAILLON DE MARCHE 11</t>
  </si>
  <si>
    <t>68290</t>
  </si>
  <si>
    <t>DOLLEREN</t>
  </si>
  <si>
    <t>818150393</t>
  </si>
  <si>
    <t>81815039300010</t>
  </si>
  <si>
    <t>IMEX INSIDE</t>
  </si>
  <si>
    <t>76 RUE DES CLEFS</t>
  </si>
  <si>
    <t>818286031</t>
  </si>
  <si>
    <t>81828603100013</t>
  </si>
  <si>
    <t>CH DISTRI</t>
  </si>
  <si>
    <t>10 ROUTE DE RIXHEIM</t>
  </si>
  <si>
    <t>68440</t>
  </si>
  <si>
    <t>HABSHEIM</t>
  </si>
  <si>
    <t>818309080</t>
  </si>
  <si>
    <t>81830908000013</t>
  </si>
  <si>
    <t>BEKOWOOD DIFFUSION</t>
  </si>
  <si>
    <t>ZONE INDUSTRIELLE DE L APIER</t>
  </si>
  <si>
    <t>QUARTIER PLAN OCCIDENTAL</t>
  </si>
  <si>
    <t>818356339</t>
  </si>
  <si>
    <t>81835633900015</t>
  </si>
  <si>
    <t>AMBIANCE</t>
  </si>
  <si>
    <t>990 ROUTE DE MONTPELLIER</t>
  </si>
  <si>
    <t>818434037</t>
  </si>
  <si>
    <t>81843403700029</t>
  </si>
  <si>
    <t>NEGOTIUM DISTRIBUTION</t>
  </si>
  <si>
    <t>265 CHEMIN LOU PLAN</t>
  </si>
  <si>
    <t>818726036</t>
  </si>
  <si>
    <t>81872603600010</t>
  </si>
  <si>
    <t>AU FAITE 68</t>
  </si>
  <si>
    <t>1 RUE DES ARTISANS</t>
  </si>
  <si>
    <t>TELIMA ILE DE FRANCE</t>
  </si>
  <si>
    <t>818737298</t>
  </si>
  <si>
    <t>81873729800021</t>
  </si>
  <si>
    <t>SAB OUEST FOUGERES</t>
  </si>
  <si>
    <t>114 RUE DE NANTES</t>
  </si>
  <si>
    <t>818786485</t>
  </si>
  <si>
    <t>81878648500016</t>
  </si>
  <si>
    <t>LAURIE BRICO+</t>
  </si>
  <si>
    <t>ZA DES PALANQUES</t>
  </si>
  <si>
    <t>CHEMIN DES PALANQUES</t>
  </si>
  <si>
    <t>BESSENS</t>
  </si>
  <si>
    <t>81881847800021</t>
  </si>
  <si>
    <t>24 RTE DE DRAGUIGNAN</t>
  </si>
  <si>
    <t>818839938</t>
  </si>
  <si>
    <t>81883993800011</t>
  </si>
  <si>
    <t>DTM</t>
  </si>
  <si>
    <t>ROUTE DEPARTEMENTALE 87</t>
  </si>
  <si>
    <t>818853301</t>
  </si>
  <si>
    <t>81885330100021</t>
  </si>
  <si>
    <t>CORPUS BOIS</t>
  </si>
  <si>
    <t>ZONE INDUSTRIELLE MOTTE LONGUE III</t>
  </si>
  <si>
    <t>617 AVENUE DE SAVOIE</t>
  </si>
  <si>
    <t>74130</t>
  </si>
  <si>
    <t>BONNEVILLE</t>
  </si>
  <si>
    <t>818970923</t>
  </si>
  <si>
    <t>81897092300012</t>
  </si>
  <si>
    <t>ART ET STYLES</t>
  </si>
  <si>
    <t>67 ROUTE D ANGOULEME</t>
  </si>
  <si>
    <t>818974396</t>
  </si>
  <si>
    <t>81897439600017</t>
  </si>
  <si>
    <t>ECOFOM</t>
  </si>
  <si>
    <t>49 RUE DES ARTS</t>
  </si>
  <si>
    <t>819163098</t>
  </si>
  <si>
    <t>BATISCO</t>
  </si>
  <si>
    <t>819192899</t>
  </si>
  <si>
    <t>81919289900022</t>
  </si>
  <si>
    <t>MN MATERIAUX</t>
  </si>
  <si>
    <t>54 B AVENUE DE VICHY</t>
  </si>
  <si>
    <t>ABREST</t>
  </si>
  <si>
    <t>81919432500018</t>
  </si>
  <si>
    <t>12 RUE DE LA GROLLE</t>
  </si>
  <si>
    <t>STE MARIE DE RE</t>
  </si>
  <si>
    <t>819201260</t>
  </si>
  <si>
    <t>81920126000018</t>
  </si>
  <si>
    <t>CAROMOINSCHER SAS</t>
  </si>
  <si>
    <t>ENTREE 3</t>
  </si>
  <si>
    <t>85 BOULEVARD PIERRE MENDES FRANCE</t>
  </si>
  <si>
    <t>819225640</t>
  </si>
  <si>
    <t>81922564000013</t>
  </si>
  <si>
    <t>O.S.M.</t>
  </si>
  <si>
    <t>BOULEVARD DES ALLIES</t>
  </si>
  <si>
    <t>22 RUE DE LA RIGOURDIERE</t>
  </si>
  <si>
    <t>819261371</t>
  </si>
  <si>
    <t>81926137100010</t>
  </si>
  <si>
    <t>WENDEL PLAISANCE</t>
  </si>
  <si>
    <t>ZA LA MENUDE</t>
  </si>
  <si>
    <t>2 B RUE SADI CARNOT</t>
  </si>
  <si>
    <t>819280512</t>
  </si>
  <si>
    <t>81928051200024</t>
  </si>
  <si>
    <t>2 PLT DU PAYS DE LANGON</t>
  </si>
  <si>
    <t>2 RUE DES ACACIAS</t>
  </si>
  <si>
    <t>MAZERES</t>
  </si>
  <si>
    <t>819404039</t>
  </si>
  <si>
    <t>81940403900011</t>
  </si>
  <si>
    <t>NEGOMAT DP</t>
  </si>
  <si>
    <t>LIEU DIT MAZEROLLES</t>
  </si>
  <si>
    <t>16410</t>
  </si>
  <si>
    <t>BOUEX</t>
  </si>
  <si>
    <t>819425257</t>
  </si>
  <si>
    <t>81942525700014</t>
  </si>
  <si>
    <t>INDUSTRIMAT</t>
  </si>
  <si>
    <t>289 RUE DU FAUBOURG DES POSTES</t>
  </si>
  <si>
    <t>819441502</t>
  </si>
  <si>
    <t>81944150200013</t>
  </si>
  <si>
    <t>KARDINAL OUTDOOR</t>
  </si>
  <si>
    <t>ZA SIRIUS</t>
  </si>
  <si>
    <t>85 ALLEE MARC SEGUIN</t>
  </si>
  <si>
    <t>26760</t>
  </si>
  <si>
    <t>BEAUMONT LES VALENCE</t>
  </si>
  <si>
    <t>819459298</t>
  </si>
  <si>
    <t>81945929800017</t>
  </si>
  <si>
    <t>JURAWOOD</t>
  </si>
  <si>
    <t>57 RUE LEON ET GEORGES BAZINET</t>
  </si>
  <si>
    <t>81950872200025</t>
  </si>
  <si>
    <t>40 RUE DE METZ</t>
  </si>
  <si>
    <t>54670</t>
  </si>
  <si>
    <t>CUSTINES</t>
  </si>
  <si>
    <t>819605783</t>
  </si>
  <si>
    <t>81960578300011</t>
  </si>
  <si>
    <t>JOVA</t>
  </si>
  <si>
    <t>JV ALU CONCEPT</t>
  </si>
  <si>
    <t>16 CARRER DELS LAMPAROS</t>
  </si>
  <si>
    <t>ALENYA</t>
  </si>
  <si>
    <t>819678699</t>
  </si>
  <si>
    <t>81967869900011</t>
  </si>
  <si>
    <t>DESIGN OUVERTURES</t>
  </si>
  <si>
    <t>43 RUE D ANTRAIN</t>
  </si>
  <si>
    <t>35700</t>
  </si>
  <si>
    <t>820207116</t>
  </si>
  <si>
    <t>82020711600014</t>
  </si>
  <si>
    <t>TRANSACTION FRANCE BIS</t>
  </si>
  <si>
    <t>10 RUE DU PAVILLON</t>
  </si>
  <si>
    <t>820446102</t>
  </si>
  <si>
    <t>82044610200015</t>
  </si>
  <si>
    <t>SARTH'ESCALIERS</t>
  </si>
  <si>
    <t>82050452000033</t>
  </si>
  <si>
    <t>820522936</t>
  </si>
  <si>
    <t>82052293600054</t>
  </si>
  <si>
    <t>HYDROBAT NORD PAS DE CALAIS</t>
  </si>
  <si>
    <t>9 D ZA LEGERE CARREFOUR DE L ARTOIS</t>
  </si>
  <si>
    <t>FRESNES LES MONTAUBAN</t>
  </si>
  <si>
    <t>820526648</t>
  </si>
  <si>
    <t>82052664800010</t>
  </si>
  <si>
    <t>NEGOCE BTP INVESTISSEMENT SARL</t>
  </si>
  <si>
    <t>ROND POINT DE VALDONNE</t>
  </si>
  <si>
    <t>820719862</t>
  </si>
  <si>
    <t>82071986200014</t>
  </si>
  <si>
    <t>CMC</t>
  </si>
  <si>
    <t>90100</t>
  </si>
  <si>
    <t>JONCHEREY</t>
  </si>
  <si>
    <t>332404235</t>
  </si>
  <si>
    <t>33240423500035</t>
  </si>
  <si>
    <t>SCHOCK</t>
  </si>
  <si>
    <t>6 RUE ICARE</t>
  </si>
  <si>
    <t>821065703</t>
  </si>
  <si>
    <t>82106570300018</t>
  </si>
  <si>
    <t>CCJB</t>
  </si>
  <si>
    <t>39 RUE DE PARIS</t>
  </si>
  <si>
    <t>821069473</t>
  </si>
  <si>
    <t>82106947300014</t>
  </si>
  <si>
    <t>PIERRE METAL JARDIN</t>
  </si>
  <si>
    <t>15 RUE SAINT EXUPERY</t>
  </si>
  <si>
    <t>92700</t>
  </si>
  <si>
    <t>COLOMBES</t>
  </si>
  <si>
    <t>821196052</t>
  </si>
  <si>
    <t>82119605200020</t>
  </si>
  <si>
    <t>LE HOLLOCO EZANVILLE</t>
  </si>
  <si>
    <t>12 AVENUE JEAN ROSTAND</t>
  </si>
  <si>
    <t>95460</t>
  </si>
  <si>
    <t>EZANVILLE</t>
  </si>
  <si>
    <t>821237914</t>
  </si>
  <si>
    <t>82123791400014</t>
  </si>
  <si>
    <t>NOUVEAUX BETONS DU NORD</t>
  </si>
  <si>
    <t>821322054</t>
  </si>
  <si>
    <t>82132205400015</t>
  </si>
  <si>
    <t>ETCHALUS MATERIAUX</t>
  </si>
  <si>
    <t>ZA DE SOUSPESSE</t>
  </si>
  <si>
    <t>75 RUE DE L HERMITAGE</t>
  </si>
  <si>
    <t>ST MARTIN DE SEIGNANX</t>
  </si>
  <si>
    <t>821377694</t>
  </si>
  <si>
    <t>82137769400012</t>
  </si>
  <si>
    <t>MENUI PRO DIFFUSION FEURS</t>
  </si>
  <si>
    <t>FAUBOURG SAINT ANTOINE</t>
  </si>
  <si>
    <t>RUE DE LA GUILLOTIERE</t>
  </si>
  <si>
    <t>821593993</t>
  </si>
  <si>
    <t>82159399300016</t>
  </si>
  <si>
    <t>SAS ALTORENOV TRYBA</t>
  </si>
  <si>
    <t>5 RUE ROUGET DE LISLE</t>
  </si>
  <si>
    <t>821594124</t>
  </si>
  <si>
    <t>82159412400017</t>
  </si>
  <si>
    <t>FH NEGOCE</t>
  </si>
  <si>
    <t>52 B CHEMIN DES CLOTS</t>
  </si>
  <si>
    <t>TOURRETTES</t>
  </si>
  <si>
    <t>821656063</t>
  </si>
  <si>
    <t>82165606300012</t>
  </si>
  <si>
    <t>BATI PROTEC</t>
  </si>
  <si>
    <t>9004 RUE NICEPHORE NIEPCE</t>
  </si>
  <si>
    <t>821721768</t>
  </si>
  <si>
    <t>82172176800017</t>
  </si>
  <si>
    <t>F.C. FENETRES</t>
  </si>
  <si>
    <t>27 RUE DES NOISETIERS</t>
  </si>
  <si>
    <t>VERNAISON</t>
  </si>
  <si>
    <t>821809951</t>
  </si>
  <si>
    <t>82180995100014</t>
  </si>
  <si>
    <t>ABC LKL</t>
  </si>
  <si>
    <t>ABC MATERIAUX</t>
  </si>
  <si>
    <t>39 AVENUE DE VERDUN</t>
  </si>
  <si>
    <t>72400</t>
  </si>
  <si>
    <t>LA FERTE BERNARD</t>
  </si>
  <si>
    <t>821854015</t>
  </si>
  <si>
    <t>82185401500012</t>
  </si>
  <si>
    <t>FERNANDES DECOR</t>
  </si>
  <si>
    <t>25 B RUE DE JOUY</t>
  </si>
  <si>
    <t>821869153</t>
  </si>
  <si>
    <t>82186915300014</t>
  </si>
  <si>
    <t>MATAMEX</t>
  </si>
  <si>
    <t>65 RUE DE L ATLANTIQUE</t>
  </si>
  <si>
    <t>822006029</t>
  </si>
  <si>
    <t>82200602900018</t>
  </si>
  <si>
    <t>GLOBAL DISTRIPROD SARL</t>
  </si>
  <si>
    <t>28 RUE DE LA COUTURE</t>
  </si>
  <si>
    <t>16130</t>
  </si>
  <si>
    <t>SEGONZAC</t>
  </si>
  <si>
    <t>822036323</t>
  </si>
  <si>
    <t>82203632300019</t>
  </si>
  <si>
    <t>AKBI FRANCE</t>
  </si>
  <si>
    <t>10 RUE DES CHENES</t>
  </si>
  <si>
    <t>57420</t>
  </si>
  <si>
    <t>FEY</t>
  </si>
  <si>
    <t>822336079</t>
  </si>
  <si>
    <t>82233607900014</t>
  </si>
  <si>
    <t>MS MATERIAUX</t>
  </si>
  <si>
    <t>SANTA GIULIA</t>
  </si>
  <si>
    <t>82258910700025</t>
  </si>
  <si>
    <t>ZA DU PETIT PONT</t>
  </si>
  <si>
    <t>873 AVENUE DES HAUTS DU LYONNAIS</t>
  </si>
  <si>
    <t>822606828</t>
  </si>
  <si>
    <t>82260682800017</t>
  </si>
  <si>
    <t>GRAVASAC</t>
  </si>
  <si>
    <t>210 RUE DES ARTISANS</t>
  </si>
  <si>
    <t>822654992</t>
  </si>
  <si>
    <t>82265499200012</t>
  </si>
  <si>
    <t>RENOSTAL</t>
  </si>
  <si>
    <t>14 ROUTE MINERVOISE</t>
  </si>
  <si>
    <t>822714390</t>
  </si>
  <si>
    <t>82271439000017</t>
  </si>
  <si>
    <t>HABITAT DIFFUSION SUD OUEST SAS</t>
  </si>
  <si>
    <t>32700</t>
  </si>
  <si>
    <t>LECTOURE</t>
  </si>
  <si>
    <t>822765624</t>
  </si>
  <si>
    <t>82276562400017</t>
  </si>
  <si>
    <t>LE CONTE CATENA</t>
  </si>
  <si>
    <t>11 RUE DE LA HALLE</t>
  </si>
  <si>
    <t>50190</t>
  </si>
  <si>
    <t>PERIERS</t>
  </si>
  <si>
    <t>822804621</t>
  </si>
  <si>
    <t>82280462100024</t>
  </si>
  <si>
    <t>TRANSPORT GESTION PALETTES</t>
  </si>
  <si>
    <t>822990156</t>
  </si>
  <si>
    <t>82299015600025</t>
  </si>
  <si>
    <t>MATERIAUX PLUS</t>
  </si>
  <si>
    <t>360 ROUTE DE L ESCARENE</t>
  </si>
  <si>
    <t>823426630</t>
  </si>
  <si>
    <t>82342663000021</t>
  </si>
  <si>
    <t>A2P</t>
  </si>
  <si>
    <t>8 RUE DE VAUCHAMPS</t>
  </si>
  <si>
    <t>823444492</t>
  </si>
  <si>
    <t>82344449200016</t>
  </si>
  <si>
    <t>STORES ET VOLETS</t>
  </si>
  <si>
    <t>118 IMPASSE DE LA PAROTTE</t>
  </si>
  <si>
    <t>STE CATHERINE</t>
  </si>
  <si>
    <t>82345858300023</t>
  </si>
  <si>
    <t>20 ROUTE DE LYONS LA FORET</t>
  </si>
  <si>
    <t>823748710</t>
  </si>
  <si>
    <t>82374871000014</t>
  </si>
  <si>
    <t>CASTELLANI ROMEI MATERIAUX</t>
  </si>
  <si>
    <t>CENTRE COMMERCIAL SAINT JOSEPH</t>
  </si>
  <si>
    <t>BP 588</t>
  </si>
  <si>
    <t>823795109</t>
  </si>
  <si>
    <t>82379510900011</t>
  </si>
  <si>
    <t>ENDUITS 66</t>
  </si>
  <si>
    <t>IMPASSE SARRAT D EN MANSION</t>
  </si>
  <si>
    <t>823806807</t>
  </si>
  <si>
    <t>82380680700025</t>
  </si>
  <si>
    <t>CARODESTOCK</t>
  </si>
  <si>
    <t>ZAET LES HAIES BATOMENT BLEU</t>
  </si>
  <si>
    <t>RUE ALBERT EINSTEIN</t>
  </si>
  <si>
    <t>60740</t>
  </si>
  <si>
    <t>823810973</t>
  </si>
  <si>
    <t>82381097300011</t>
  </si>
  <si>
    <t>MIDAS LANDES SARL</t>
  </si>
  <si>
    <t>903 ROUTE DE LA LANDE</t>
  </si>
  <si>
    <t>ST MARTIN D ONEY</t>
  </si>
  <si>
    <t>82382954400035</t>
  </si>
  <si>
    <t>14 18 RUE DE BERLIN</t>
  </si>
  <si>
    <t>824342042</t>
  </si>
  <si>
    <t>82434204200010</t>
  </si>
  <si>
    <t>ANTIPODE ARCHITEXTURE</t>
  </si>
  <si>
    <t>ZA LA PLAINE</t>
  </si>
  <si>
    <t>16 RUE DU MAUZAC</t>
  </si>
  <si>
    <t>CEPIE</t>
  </si>
  <si>
    <t>824372981</t>
  </si>
  <si>
    <t>82437298100012</t>
  </si>
  <si>
    <t>GARCIA ET CIE</t>
  </si>
  <si>
    <t>ZAC DE MERCORENT</t>
  </si>
  <si>
    <t>RUE FELIX NADAR</t>
  </si>
  <si>
    <t>824427108</t>
  </si>
  <si>
    <t>82442710800017</t>
  </si>
  <si>
    <t>SAS ANAH RENOV</t>
  </si>
  <si>
    <t>81 RUE JABOULAY</t>
  </si>
  <si>
    <t>824435804</t>
  </si>
  <si>
    <t>82443580400011</t>
  </si>
  <si>
    <t>PEAGE SUD MATERIAUX PSM</t>
  </si>
  <si>
    <t>CHEMIN DE LA SAL</t>
  </si>
  <si>
    <t>82486786500027</t>
  </si>
  <si>
    <t>60 QUAI LAWTON</t>
  </si>
  <si>
    <t>825077852</t>
  </si>
  <si>
    <t>82507785200010</t>
  </si>
  <si>
    <t>IMALYS ISOLATION</t>
  </si>
  <si>
    <t>15 RUE DES FRERES LUMIERE</t>
  </si>
  <si>
    <t>825137730</t>
  </si>
  <si>
    <t>82513773000016</t>
  </si>
  <si>
    <t>PRO CARRELAGE NEGOCE CARRELAGE 66</t>
  </si>
  <si>
    <t>1785 AVENUE JULIEN PANCHOT</t>
  </si>
  <si>
    <t>825256423</t>
  </si>
  <si>
    <t>82525642300013</t>
  </si>
  <si>
    <t>DELTA BOIS GRAVONA</t>
  </si>
  <si>
    <t>PARC D ACTIVITES DE LA GRAVONA</t>
  </si>
  <si>
    <t>SINALE</t>
  </si>
  <si>
    <t>TAVACO</t>
  </si>
  <si>
    <t>825294358</t>
  </si>
  <si>
    <t>82529435800015</t>
  </si>
  <si>
    <t>TITAN PREFA</t>
  </si>
  <si>
    <t>ZONE ARTISANALE DE KERIZAC</t>
  </si>
  <si>
    <t>825309966</t>
  </si>
  <si>
    <t>82530996600018</t>
  </si>
  <si>
    <t>ECOLOG</t>
  </si>
  <si>
    <t>165 RUE EN CHARMOIS</t>
  </si>
  <si>
    <t>827551714</t>
  </si>
  <si>
    <t>82755171400021</t>
  </si>
  <si>
    <t>RECYCLING PALETTES</t>
  </si>
  <si>
    <t>315 VIEILLE ROUTE</t>
  </si>
  <si>
    <t>30670</t>
  </si>
  <si>
    <t>AIGUES VIVES</t>
  </si>
  <si>
    <t>82768897900018</t>
  </si>
  <si>
    <t>19 BOULEVARD GEORGES BIDAULT</t>
  </si>
  <si>
    <t>827692294</t>
  </si>
  <si>
    <t>82769229400016</t>
  </si>
  <si>
    <t>TOUTAIN MATERIAUX</t>
  </si>
  <si>
    <t>1 PARC D ACTIVITE DU CHE VERT</t>
  </si>
  <si>
    <t>22550</t>
  </si>
  <si>
    <t>MATIGNON</t>
  </si>
  <si>
    <t>827713256</t>
  </si>
  <si>
    <t>82771325600010</t>
  </si>
  <si>
    <t>ECODIS</t>
  </si>
  <si>
    <t>827781931</t>
  </si>
  <si>
    <t>82778193100015</t>
  </si>
  <si>
    <t>M.S</t>
  </si>
  <si>
    <t>827796475</t>
  </si>
  <si>
    <t>82779647500016</t>
  </si>
  <si>
    <t>SN PANODOC</t>
  </si>
  <si>
    <t>AVENUE DE LA MONTAGNETTE</t>
  </si>
  <si>
    <t>827987736</t>
  </si>
  <si>
    <t>82798773600010</t>
  </si>
  <si>
    <t>ACM MENUISERIES</t>
  </si>
  <si>
    <t>E1 P A DES DOCKS MARITIMES</t>
  </si>
  <si>
    <t>828031799</t>
  </si>
  <si>
    <t>82803179900012</t>
  </si>
  <si>
    <t>24 LES CHAPELLES</t>
  </si>
  <si>
    <t>828105072</t>
  </si>
  <si>
    <t>82810507200015</t>
  </si>
  <si>
    <t>NEGO</t>
  </si>
  <si>
    <t>199 ROUTE PLEYSSE</t>
  </si>
  <si>
    <t>40380</t>
  </si>
  <si>
    <t>POYARTIN</t>
  </si>
  <si>
    <t>828179648</t>
  </si>
  <si>
    <t>82817964800013</t>
  </si>
  <si>
    <t>BRH PLUS</t>
  </si>
  <si>
    <t>2 RUE PAUL EMILE VICTOR</t>
  </si>
  <si>
    <t>828343269</t>
  </si>
  <si>
    <t>82834326900019</t>
  </si>
  <si>
    <t>AQUABAT NEGOCE</t>
  </si>
  <si>
    <t>2656 AVENUE DE LA RESISTANCE</t>
  </si>
  <si>
    <t>828378174</t>
  </si>
  <si>
    <t>82837817400019</t>
  </si>
  <si>
    <t>ANTOINE QUINTANE</t>
  </si>
  <si>
    <t>ROUTE DE VALBONNE</t>
  </si>
  <si>
    <t>BP 92095</t>
  </si>
  <si>
    <t>06131</t>
  </si>
  <si>
    <t>GRASSE CEDEX</t>
  </si>
  <si>
    <t>828499152</t>
  </si>
  <si>
    <t>82849915200019</t>
  </si>
  <si>
    <t>GROUPE QG MATERIAUX</t>
  </si>
  <si>
    <t>9 RUE CAMILLE DESMOULINS</t>
  </si>
  <si>
    <t>828638908</t>
  </si>
  <si>
    <t>82863890800016</t>
  </si>
  <si>
    <t>ACDP</t>
  </si>
  <si>
    <t>4 RUE DE LA POSTE</t>
  </si>
  <si>
    <t>78720</t>
  </si>
  <si>
    <t>CERNAY LA VILLE</t>
  </si>
  <si>
    <t>828770677</t>
  </si>
  <si>
    <t>82877067700015</t>
  </si>
  <si>
    <t>LEHMANN JACQUOT MENUISERIE</t>
  </si>
  <si>
    <t>31 ROUTE D INGERSHEIM</t>
  </si>
  <si>
    <t>828811091</t>
  </si>
  <si>
    <t>82881109100010</t>
  </si>
  <si>
    <t>RUE DU PLATEAU DE CHALLES</t>
  </si>
  <si>
    <t>828868893</t>
  </si>
  <si>
    <t>82886889300011</t>
  </si>
  <si>
    <t>PRO LOGISTIQUE PALETTES PLP</t>
  </si>
  <si>
    <t>3 PLACE JEAN NOUZILLE</t>
  </si>
  <si>
    <t>828934166</t>
  </si>
  <si>
    <t>82893416600012</t>
  </si>
  <si>
    <t>QUEVAU MATERIAUX SAS</t>
  </si>
  <si>
    <t>RUE DES ZENTES</t>
  </si>
  <si>
    <t>80710</t>
  </si>
  <si>
    <t>QUEVAUVILLERS</t>
  </si>
  <si>
    <t>829252998</t>
  </si>
  <si>
    <t>82925299800010</t>
  </si>
  <si>
    <t>MODULOW SAS</t>
  </si>
  <si>
    <t>7 CHEMIN DE SAINT SUPPLIX</t>
  </si>
  <si>
    <t>76930</t>
  </si>
  <si>
    <t>OCTEVILLE SUR MER</t>
  </si>
  <si>
    <t>829280312</t>
  </si>
  <si>
    <t>82928031200010</t>
  </si>
  <si>
    <t>AFIX AFIX ECHAFAUDAGES</t>
  </si>
  <si>
    <t>829523745</t>
  </si>
  <si>
    <t>82952374500018</t>
  </si>
  <si>
    <t>PROGIBAT SAS</t>
  </si>
  <si>
    <t>BAT C2 ZONE INDUSTRIELLE DES 2 ESTEYS</t>
  </si>
  <si>
    <t>AVENUE DES GUERLANDES</t>
  </si>
  <si>
    <t>830093514</t>
  </si>
  <si>
    <t>83009351400016</t>
  </si>
  <si>
    <t>ENR AND CO</t>
  </si>
  <si>
    <t>14 RUE FERDINAND DE LESSEPS</t>
  </si>
  <si>
    <t>830224739</t>
  </si>
  <si>
    <t>83022473900011</t>
  </si>
  <si>
    <t>SABLIERS ANGEVINS REUNIS</t>
  </si>
  <si>
    <t>LIEU DIT SOL DE LOIRE</t>
  </si>
  <si>
    <t>BP 60017 MONTJEAN SUR LOIRE</t>
  </si>
  <si>
    <t>49570</t>
  </si>
  <si>
    <t>31280</t>
  </si>
  <si>
    <t>83038986200020</t>
  </si>
  <si>
    <t>3 RUE SAINTE ANNE</t>
  </si>
  <si>
    <t>66470</t>
  </si>
  <si>
    <t>SAINTE MARIE LA MER</t>
  </si>
  <si>
    <t>830476214</t>
  </si>
  <si>
    <t>83047621400010</t>
  </si>
  <si>
    <t>EXTERIEUR MANS</t>
  </si>
  <si>
    <t>99 ROUTE DU CHENE</t>
  </si>
  <si>
    <t>ARNAGE</t>
  </si>
  <si>
    <t>830541215</t>
  </si>
  <si>
    <t>83054121500018</t>
  </si>
  <si>
    <t>SWS CONCEPT</t>
  </si>
  <si>
    <t>6 RUE DU FIEF GIRARD</t>
  </si>
  <si>
    <t>17290</t>
  </si>
  <si>
    <t>AIGREFEUILLE D AUNIS</t>
  </si>
  <si>
    <t>830633509</t>
  </si>
  <si>
    <t>83063350900013</t>
  </si>
  <si>
    <t>GPE DE DIAGNOSTIC FR DE L'HABITAT 14</t>
  </si>
  <si>
    <t>IFS</t>
  </si>
  <si>
    <t>830633533</t>
  </si>
  <si>
    <t>83063353300013</t>
  </si>
  <si>
    <t>GPE DE DIAGNOSTIC FR DE L'HABITAT 50</t>
  </si>
  <si>
    <t>830633574</t>
  </si>
  <si>
    <t>83063357400017</t>
  </si>
  <si>
    <t>GPE DE DIAGNOSTIC FR DE L'HABITAT 61</t>
  </si>
  <si>
    <t>830633616</t>
  </si>
  <si>
    <t>83063361600016</t>
  </si>
  <si>
    <t>GPE DE DIAGNOSTIC FR DE L'HABITAT 72</t>
  </si>
  <si>
    <t>830695425</t>
  </si>
  <si>
    <t>83069542500017</t>
  </si>
  <si>
    <t>VITROGLASS FRANCE</t>
  </si>
  <si>
    <t>3 B RUE DE L ANGOUMOIS</t>
  </si>
  <si>
    <t>830705471</t>
  </si>
  <si>
    <t>83070547100019</t>
  </si>
  <si>
    <t>GPE DE DIAGNOSTIC FR DE L'HABITAT 28</t>
  </si>
  <si>
    <t>830834396</t>
  </si>
  <si>
    <t>83083439600012</t>
  </si>
  <si>
    <t>GPE DE DIAGNOSTIC FR DE L'HABITAT 76</t>
  </si>
  <si>
    <t>830841821</t>
  </si>
  <si>
    <t>83084182100010</t>
  </si>
  <si>
    <t>GPE DE DIAGNOSTIC FR DE L'HABITAT 53</t>
  </si>
  <si>
    <t>830961397</t>
  </si>
  <si>
    <t>83096139700015</t>
  </si>
  <si>
    <t>GRAND BAIE</t>
  </si>
  <si>
    <t>ZA FRANCAZAL SUD</t>
  </si>
  <si>
    <t>3 IMPASSE NICEPHORE NIEPCE</t>
  </si>
  <si>
    <t>830976304</t>
  </si>
  <si>
    <t>83097630400014</t>
  </si>
  <si>
    <t>CLS MAGASIN</t>
  </si>
  <si>
    <t>ZONE INDUSTRIELLE CAP 18</t>
  </si>
  <si>
    <t>189 RUE D AUBERVILLIERS</t>
  </si>
  <si>
    <t>831264627</t>
  </si>
  <si>
    <t>83126462700017</t>
  </si>
  <si>
    <t>BATIMENT DECORATION &amp; CO</t>
  </si>
  <si>
    <t>9 RUE DE CONDE</t>
  </si>
  <si>
    <t>33064</t>
  </si>
  <si>
    <t>831483953</t>
  </si>
  <si>
    <t>83148395300012</t>
  </si>
  <si>
    <t>GPE DE DIAGNOSTIC FR DE L'HABITAT 27</t>
  </si>
  <si>
    <t>831516935</t>
  </si>
  <si>
    <t>83151693500010</t>
  </si>
  <si>
    <t>PALETTES&amp;CO PALETTES &amp; CO</t>
  </si>
  <si>
    <t>LIEU DIT LE REVIRAT 51665</t>
  </si>
  <si>
    <t>RUE DE LYON</t>
  </si>
  <si>
    <t>01360</t>
  </si>
  <si>
    <t>831621800</t>
  </si>
  <si>
    <t>83162180000018</t>
  </si>
  <si>
    <t>SJW</t>
  </si>
  <si>
    <t>45 RUE MIRABEAU</t>
  </si>
  <si>
    <t>831681622</t>
  </si>
  <si>
    <t>83168162200021</t>
  </si>
  <si>
    <t>DISTRI-BOIS</t>
  </si>
  <si>
    <t>ZONE INDUSTRIELLE DU JACLORET</t>
  </si>
  <si>
    <t>95820</t>
  </si>
  <si>
    <t>BRUYERES SUR OISE</t>
  </si>
  <si>
    <t>832907752</t>
  </si>
  <si>
    <t>83290775200014</t>
  </si>
  <si>
    <t>LWP</t>
  </si>
  <si>
    <t>33 RUE DES 3 BORNES</t>
  </si>
  <si>
    <t>833785991</t>
  </si>
  <si>
    <t>83378599100013</t>
  </si>
  <si>
    <t>ABC.R</t>
  </si>
  <si>
    <t>366 T RUE DE VAUGIRARD</t>
  </si>
  <si>
    <t>83709001800040</t>
  </si>
  <si>
    <t>705 RUE DE VERVINS</t>
  </si>
  <si>
    <t>837280163</t>
  </si>
  <si>
    <t>83728016300010</t>
  </si>
  <si>
    <t>THIERACHE MATERIAUX</t>
  </si>
  <si>
    <t>26 ROUTE NATIONALE 2</t>
  </si>
  <si>
    <t>845550185</t>
  </si>
  <si>
    <t>84555018500019</t>
  </si>
  <si>
    <t>BRIQUETERIE MARENGO FRERES</t>
  </si>
  <si>
    <t>752 ROUTE D ALBEFEUILLE LAGARDE</t>
  </si>
  <si>
    <t>846350304</t>
  </si>
  <si>
    <t>84635030400016</t>
  </si>
  <si>
    <t>LAUZIN</t>
  </si>
  <si>
    <t>38 AVENUE AUGUSTE GREZE</t>
  </si>
  <si>
    <t>82400</t>
  </si>
  <si>
    <t>VALENCE D AGEN</t>
  </si>
  <si>
    <t>847071164</t>
  </si>
  <si>
    <t>84707116400028</t>
  </si>
  <si>
    <t>PLATAT JEAN</t>
  </si>
  <si>
    <t>2 PLACE DU JEU DE QUILLES</t>
  </si>
  <si>
    <t>55320</t>
  </si>
  <si>
    <t>DIEUE SUR MEUSE</t>
  </si>
  <si>
    <t>847250552</t>
  </si>
  <si>
    <t>84725055200027</t>
  </si>
  <si>
    <t>SOPROMETAL SAS</t>
  </si>
  <si>
    <t>CAPELANIOS N2 POMMEVIC</t>
  </si>
  <si>
    <t>82403</t>
  </si>
  <si>
    <t>VALENCE D AGEN CEDEX</t>
  </si>
  <si>
    <t>85780176500028</t>
  </si>
  <si>
    <t>857802656</t>
  </si>
  <si>
    <t>85780265600028</t>
  </si>
  <si>
    <t>SOCIETE ANCENIENNE DES BOIS SAB</t>
  </si>
  <si>
    <t>ZONE INDUSTRIELLE SAINT GEREON</t>
  </si>
  <si>
    <t>CHEMIN DU CHARDONNET</t>
  </si>
  <si>
    <t>ST GEREON</t>
  </si>
  <si>
    <t>85980014600028</t>
  </si>
  <si>
    <t>86520007500022</t>
  </si>
  <si>
    <t>55 RUE JULES VERNE</t>
  </si>
  <si>
    <t>86780140900022</t>
  </si>
  <si>
    <t>RUE DU GENERAL PATTON</t>
  </si>
  <si>
    <t>86820085800058</t>
  </si>
  <si>
    <t>20 RUE JULES VERNE</t>
  </si>
  <si>
    <t>870800026</t>
  </si>
  <si>
    <t>87080002600037</t>
  </si>
  <si>
    <t>82 RUE DE LA LOIRE</t>
  </si>
  <si>
    <t>87180065200012</t>
  </si>
  <si>
    <t>44450</t>
  </si>
  <si>
    <t>ST JULIEN DE CONCELLES</t>
  </si>
  <si>
    <t>88658003400025</t>
  </si>
  <si>
    <t>PA DE L AVELIN</t>
  </si>
  <si>
    <t>BP 60041</t>
  </si>
  <si>
    <t>88738025100066</t>
  </si>
  <si>
    <t>896550126</t>
  </si>
  <si>
    <t>89655012600032</t>
  </si>
  <si>
    <t>2 ROUTE DE GRENADE</t>
  </si>
  <si>
    <t>40500</t>
  </si>
  <si>
    <t>ST SEVER</t>
  </si>
  <si>
    <t>896750312</t>
  </si>
  <si>
    <t>89675031200010</t>
  </si>
  <si>
    <t>MAURIN ET COMPAGNIE</t>
  </si>
  <si>
    <t>16 RUE PAUL BANOS</t>
  </si>
  <si>
    <t>BP 626</t>
  </si>
  <si>
    <t>40006</t>
  </si>
  <si>
    <t>MONT DE MARSAN CEDEX</t>
  </si>
  <si>
    <t>89695004500063</t>
  </si>
  <si>
    <t>RUE DE LA ZONE INDUSTRIELLE</t>
  </si>
  <si>
    <t>40110</t>
  </si>
  <si>
    <t>MORCENX</t>
  </si>
  <si>
    <t>90545029200040</t>
  </si>
  <si>
    <t>29 AVENUE DE SENS</t>
  </si>
  <si>
    <t>MORET LOING ET ORVANNE</t>
  </si>
  <si>
    <t>390607117</t>
  </si>
  <si>
    <t>SEFAC</t>
  </si>
  <si>
    <t>91642072200016</t>
  </si>
  <si>
    <t>58 RUE DES PAPETERIES</t>
  </si>
  <si>
    <t>BP 80312</t>
  </si>
  <si>
    <t>917321135</t>
  </si>
  <si>
    <t>91732113500019</t>
  </si>
  <si>
    <t>HENNY SELIG S A</t>
  </si>
  <si>
    <t>JEBSHEIM</t>
  </si>
  <si>
    <t>925620676</t>
  </si>
  <si>
    <t>92562067600039</t>
  </si>
  <si>
    <t>CATIMEL ETS</t>
  </si>
  <si>
    <t>ZAC DU BOIS DE PLAISANCE</t>
  </si>
  <si>
    <t>VENETTE COMPIEGNE</t>
  </si>
  <si>
    <t>926750050</t>
  </si>
  <si>
    <t>92675005000029</t>
  </si>
  <si>
    <t>NEDELEC SAS</t>
  </si>
  <si>
    <t>KERVER IZELLA</t>
  </si>
  <si>
    <t>BP 50142</t>
  </si>
  <si>
    <t>29401</t>
  </si>
  <si>
    <t>93575006700016</t>
  </si>
  <si>
    <t>AVENUE EMILE GUILLAUMIN</t>
  </si>
  <si>
    <t>BOURBON L ARCHAMBAULT</t>
  </si>
  <si>
    <t>94645067300029</t>
  </si>
  <si>
    <t>RUE DE L AVENIR</t>
  </si>
  <si>
    <t>68560</t>
  </si>
  <si>
    <t>HIRSINGUE</t>
  </si>
  <si>
    <t>950058065</t>
  </si>
  <si>
    <t>95005806500018</t>
  </si>
  <si>
    <t>GERARD HENRI PERE ET FILS</t>
  </si>
  <si>
    <t>3 RUE SAINT GERMAIN</t>
  </si>
  <si>
    <t>HEUDICOURT SOUS LES COTES</t>
  </si>
  <si>
    <t>95008347700097</t>
  </si>
  <si>
    <t>ROUTE NATIONALE 555</t>
  </si>
  <si>
    <t>95480199900010</t>
  </si>
  <si>
    <t>2 RUE DIDEROT</t>
  </si>
  <si>
    <t>BP 1173</t>
  </si>
  <si>
    <t>06003</t>
  </si>
  <si>
    <t>NICE CEDEX 1</t>
  </si>
  <si>
    <t>957501778</t>
  </si>
  <si>
    <t>95750177800014</t>
  </si>
  <si>
    <t>FAURE ET CIE</t>
  </si>
  <si>
    <t>205 AVENUE ROGER SALENGRO</t>
  </si>
  <si>
    <t>957524374</t>
  </si>
  <si>
    <t>95752437400015</t>
  </si>
  <si>
    <t>F. BERNARD SA</t>
  </si>
  <si>
    <t>45 RUE FRANCOIS MERMET</t>
  </si>
  <si>
    <t>958500803</t>
  </si>
  <si>
    <t>95850080300019</t>
  </si>
  <si>
    <t>CHARROIN</t>
  </si>
  <si>
    <t>958507337</t>
  </si>
  <si>
    <t>95850733700029</t>
  </si>
  <si>
    <t>PIERRE BILLAT SAS</t>
  </si>
  <si>
    <t>160 AVENUE MARCEL CACHIN</t>
  </si>
  <si>
    <t>961801982</t>
  </si>
  <si>
    <t>96180198200029</t>
  </si>
  <si>
    <t>MARMORINI DESIGN LA TRINITE</t>
  </si>
  <si>
    <t>32 BOULEVARD GENERAL DE GAULLE</t>
  </si>
  <si>
    <t>06341</t>
  </si>
  <si>
    <t>LA TRINITE CEDEX</t>
  </si>
  <si>
    <t>96550677700030</t>
  </si>
  <si>
    <t>966202277</t>
  </si>
  <si>
    <t>96620227700028</t>
  </si>
  <si>
    <t>CHOSSIERE ETS</t>
  </si>
  <si>
    <t>RUE DE LA PLAINE BASSE</t>
  </si>
  <si>
    <t>969510403</t>
  </si>
  <si>
    <t>96951040300013</t>
  </si>
  <si>
    <t>MARA</t>
  </si>
  <si>
    <t>22 AVENUE DU BOUTAREY</t>
  </si>
  <si>
    <t>69580</t>
  </si>
  <si>
    <t>SATHONAY CAMP</t>
  </si>
  <si>
    <t>97020004400083</t>
  </si>
  <si>
    <t>97150105100041</t>
  </si>
  <si>
    <t>BARRAGE DE VAUGRIS</t>
  </si>
  <si>
    <t>LIEU DIT CHAVAILLON ET CHATELON</t>
  </si>
  <si>
    <t>AMPUIS</t>
  </si>
  <si>
    <t>97250726300044</t>
  </si>
  <si>
    <t>987220209</t>
  </si>
  <si>
    <t>98722020900017</t>
  </si>
  <si>
    <t>STE DACQUOISE DES BOIS</t>
  </si>
  <si>
    <t>34 BOULEVARD DU SARRAT</t>
  </si>
  <si>
    <t>99715027100010</t>
  </si>
  <si>
    <t>RUE ALEXIS DAGARD</t>
  </si>
  <si>
    <t>23600</t>
  </si>
  <si>
    <t>BOUSSAC</t>
  </si>
  <si>
    <t>997749528</t>
  </si>
  <si>
    <t>99774952800011</t>
  </si>
  <si>
    <t>RAMONDOU ET FILS</t>
  </si>
  <si>
    <t>LES BOULBENES</t>
  </si>
  <si>
    <t>31450</t>
  </si>
  <si>
    <t>AYGUESVIVES</t>
  </si>
  <si>
    <t>99813501600033</t>
  </si>
  <si>
    <t>RUE DE TOURNEBRIDE</t>
  </si>
  <si>
    <t>998155816</t>
  </si>
  <si>
    <t>99815581600023</t>
  </si>
  <si>
    <t>MEURANT SAS</t>
  </si>
  <si>
    <t>998269708</t>
  </si>
  <si>
    <t>99826970800025</t>
  </si>
  <si>
    <t>FR MATERIAUX SA</t>
  </si>
  <si>
    <t>CHEMIN DEPARTEMENTAL 47</t>
  </si>
  <si>
    <t>FONTENAY EN PARISIS</t>
  </si>
  <si>
    <t>05650224801131</t>
  </si>
  <si>
    <t>SERVICE FORMATION</t>
  </si>
  <si>
    <t>05780961800010</t>
  </si>
  <si>
    <t>RTE NATIONALE 8</t>
  </si>
  <si>
    <t>310 AVENUE DE FONTFREGE</t>
  </si>
  <si>
    <t>06080109900015</t>
  </si>
  <si>
    <t>857 AVENUE EMILE RIPERT</t>
  </si>
  <si>
    <t>39060711700038</t>
  </si>
  <si>
    <t>PARC ECONOMIQUE DE LA SAUER</t>
  </si>
  <si>
    <t>RUE DES JONCS</t>
  </si>
  <si>
    <t>ESCHBACH</t>
  </si>
  <si>
    <t>30129504400020</t>
  </si>
  <si>
    <t>ROUTE DEPARTEMENTALE 1113</t>
  </si>
  <si>
    <t>301392437</t>
  </si>
  <si>
    <t>30139243700036</t>
  </si>
  <si>
    <t>LANVERS MATERIAUX SA</t>
  </si>
  <si>
    <t>NERNIER</t>
  </si>
  <si>
    <t>301922225</t>
  </si>
  <si>
    <t>30192222500026</t>
  </si>
  <si>
    <t>STE DISTRIB PRODUITS BA</t>
  </si>
  <si>
    <t>LOTISSEMENT ROSTAING</t>
  </si>
  <si>
    <t>ZONE COMMERCIAL DE CHABETOUX</t>
  </si>
  <si>
    <t>302221122</t>
  </si>
  <si>
    <t>30222112200047</t>
  </si>
  <si>
    <t>AGRIMAT</t>
  </si>
  <si>
    <t>ZONE ARTISANALE LES TROIS PONTS</t>
  </si>
  <si>
    <t>305681587</t>
  </si>
  <si>
    <t>30568158700021</t>
  </si>
  <si>
    <t>CASSAN GERARD</t>
  </si>
  <si>
    <t>9 COURS LADOUCETTE</t>
  </si>
  <si>
    <t>309033686</t>
  </si>
  <si>
    <t>30903368600028</t>
  </si>
  <si>
    <t>REVILLARD</t>
  </si>
  <si>
    <t>511 ROUTE DES DRONIERES</t>
  </si>
  <si>
    <t>74350</t>
  </si>
  <si>
    <t>CRUSEILLES</t>
  </si>
  <si>
    <t>30930672800010</t>
  </si>
  <si>
    <t>35 RUE DES ECOLES</t>
  </si>
  <si>
    <t>77950</t>
  </si>
  <si>
    <t>VOISENON</t>
  </si>
  <si>
    <t>31045859100024</t>
  </si>
  <si>
    <t>ZA DU PONT DES RAYONS</t>
  </si>
  <si>
    <t>3 BOULEVARD NAPOLEON 1ER</t>
  </si>
  <si>
    <t>BP 11011</t>
  </si>
  <si>
    <t>31108836300016</t>
  </si>
  <si>
    <t>311624522</t>
  </si>
  <si>
    <t>31162452200026</t>
  </si>
  <si>
    <t>LIEU DIT MAL RIVIERE</t>
  </si>
  <si>
    <t>31860</t>
  </si>
  <si>
    <t>PINS JUSTARET</t>
  </si>
  <si>
    <t>31173288700014</t>
  </si>
  <si>
    <t>DYNAPOLE DE LUDRES ET FLEVILLE</t>
  </si>
  <si>
    <t>472 RUE ANTOINE DE LAVOISIER</t>
  </si>
  <si>
    <t>312299225</t>
  </si>
  <si>
    <t>31229922500010</t>
  </si>
  <si>
    <t>SEDIME</t>
  </si>
  <si>
    <t>141  147 AVENUE DU PRESIDENT WILSON</t>
  </si>
  <si>
    <t>31232686100050</t>
  </si>
  <si>
    <t>PA DE LA HAIE GRISELLE</t>
  </si>
  <si>
    <t>11 RUE DES SABLONS</t>
  </si>
  <si>
    <t>94478</t>
  </si>
  <si>
    <t>BOISSY ST LEGER CEDEX</t>
  </si>
  <si>
    <t>312450356</t>
  </si>
  <si>
    <t>31245035600018</t>
  </si>
  <si>
    <t>BATI CENTRE SARL</t>
  </si>
  <si>
    <t>66 BOULEVARD EDOUARD BRANLY</t>
  </si>
  <si>
    <t>314187584</t>
  </si>
  <si>
    <t>31418758400011</t>
  </si>
  <si>
    <t>BERGONT CARRELAGES SARL</t>
  </si>
  <si>
    <t>QUARTIER DU DOUARD</t>
  </si>
  <si>
    <t>31659178300014</t>
  </si>
  <si>
    <t>318658291</t>
  </si>
  <si>
    <t>31865829100014</t>
  </si>
  <si>
    <t>LA CARLERIE</t>
  </si>
  <si>
    <t>LA TROUSSE</t>
  </si>
  <si>
    <t>455 AVENUE DE CHAMBERY</t>
  </si>
  <si>
    <t>319328050</t>
  </si>
  <si>
    <t>31932805000020</t>
  </si>
  <si>
    <t>SOCAPA</t>
  </si>
  <si>
    <t>16 RUE DU PECHER</t>
  </si>
  <si>
    <t>321079782</t>
  </si>
  <si>
    <t>32107978200017</t>
  </si>
  <si>
    <t>EUROPE CARRELAGE</t>
  </si>
  <si>
    <t>21 RUE DE STALINGRAD</t>
  </si>
  <si>
    <t>321656274</t>
  </si>
  <si>
    <t>32165627400016</t>
  </si>
  <si>
    <t>DECOMAT 24 TRADIMAT</t>
  </si>
  <si>
    <t>LE TERME NORD</t>
  </si>
  <si>
    <t>322386210</t>
  </si>
  <si>
    <t>32238621000031</t>
  </si>
  <si>
    <t>SEMAT SARL</t>
  </si>
  <si>
    <t>ROUTE D ANGOULEME</t>
  </si>
  <si>
    <t>32 AVENUE DES MAISONS BLANCHES</t>
  </si>
  <si>
    <t>16320</t>
  </si>
  <si>
    <t>VILLEBOIS LAVALETTE</t>
  </si>
  <si>
    <t>323011056</t>
  </si>
  <si>
    <t>32301105600013</t>
  </si>
  <si>
    <t>CHAPUT PATRICK</t>
  </si>
  <si>
    <t>QUAI DU SANITAS</t>
  </si>
  <si>
    <t>324225606</t>
  </si>
  <si>
    <t>32422560600023</t>
  </si>
  <si>
    <t>CVS</t>
  </si>
  <si>
    <t>ROUTE DEPARTEMENTALE 619</t>
  </si>
  <si>
    <t>10600</t>
  </si>
  <si>
    <t>BARBEREY ST SULPICE</t>
  </si>
  <si>
    <t>324347756</t>
  </si>
  <si>
    <t>32434775600011</t>
  </si>
  <si>
    <t>330 ROUTE D ORANGE</t>
  </si>
  <si>
    <t>84290</t>
  </si>
  <si>
    <t>STE CECILE LES VIGNES</t>
  </si>
  <si>
    <t>32452055000033</t>
  </si>
  <si>
    <t>327397204</t>
  </si>
  <si>
    <t>32739720400014</t>
  </si>
  <si>
    <t>DI FABIO SARL</t>
  </si>
  <si>
    <t>48 RUE DE L ILE NAPOLEON</t>
  </si>
  <si>
    <t>328375100</t>
  </si>
  <si>
    <t>32837510000018</t>
  </si>
  <si>
    <t>GAILLON AMENAGEMENT MAISON</t>
  </si>
  <si>
    <t>ST AUBIN SUR GAILLON</t>
  </si>
  <si>
    <t>331432633</t>
  </si>
  <si>
    <t>33143263300013</t>
  </si>
  <si>
    <t>DB MATERIAUX</t>
  </si>
  <si>
    <t>ZONE INDUSTRIELLE LES FONDS</t>
  </si>
  <si>
    <t>107 CHEMIN DU BAC DE BOMPAS</t>
  </si>
  <si>
    <t>331566828</t>
  </si>
  <si>
    <t>33156682800017</t>
  </si>
  <si>
    <t>LECLERCQ MILBLED SARL</t>
  </si>
  <si>
    <t>2420 RUE D AIRE</t>
  </si>
  <si>
    <t>332211200</t>
  </si>
  <si>
    <t>33221120000032</t>
  </si>
  <si>
    <t>AQUA TRENTE</t>
  </si>
  <si>
    <t>ZONE INDUSTRIELLE SAINT CESAIRE</t>
  </si>
  <si>
    <t>939 AVENUE DOCTEUR FLEMING</t>
  </si>
  <si>
    <t>33332763300025</t>
  </si>
  <si>
    <t>69802</t>
  </si>
  <si>
    <t>333763142</t>
  </si>
  <si>
    <t>33376314200051</t>
  </si>
  <si>
    <t>ISERBAT SARL</t>
  </si>
  <si>
    <t>ENTREE 1</t>
  </si>
  <si>
    <t>28 ROUTE DE GENICOURT</t>
  </si>
  <si>
    <t>BOISSY L AILLERIE</t>
  </si>
  <si>
    <t>334365236</t>
  </si>
  <si>
    <t>33436523600028</t>
  </si>
  <si>
    <t>CMPB</t>
  </si>
  <si>
    <t>16 AVENUE DE MONTPELLIER</t>
  </si>
  <si>
    <t>33842346000025</t>
  </si>
  <si>
    <t>339564999</t>
  </si>
  <si>
    <t>33956499900037</t>
  </si>
  <si>
    <t>SPREAD SA</t>
  </si>
  <si>
    <t>ZA DU GRIPAIL</t>
  </si>
  <si>
    <t>4 RUE DE LA PERRIERE</t>
  </si>
  <si>
    <t>339832990</t>
  </si>
  <si>
    <t>33983299000040</t>
  </si>
  <si>
    <t>NEO-MAT</t>
  </si>
  <si>
    <t>PARC DES RIVIERES</t>
  </si>
  <si>
    <t>1 AVENUE JEAN MONNET</t>
  </si>
  <si>
    <t>CREISSELS</t>
  </si>
  <si>
    <t>34004551700042</t>
  </si>
  <si>
    <t>342140415</t>
  </si>
  <si>
    <t>34214041500023</t>
  </si>
  <si>
    <t>MIDI CARRELAGE</t>
  </si>
  <si>
    <t>4 RUE GEORGES MELIES</t>
  </si>
  <si>
    <t>344027446</t>
  </si>
  <si>
    <t>34402744600014</t>
  </si>
  <si>
    <t>DURANT MATERIAUX SARL</t>
  </si>
  <si>
    <t>820 AVENUE LEO DELIBES</t>
  </si>
  <si>
    <t>34437174500029</t>
  </si>
  <si>
    <t>344535257</t>
  </si>
  <si>
    <t>34453525700028</t>
  </si>
  <si>
    <t>RESIMAT</t>
  </si>
  <si>
    <t>ZONE INDUSTRIELLE DES DRAGIEZ</t>
  </si>
  <si>
    <t>195 RUE DES VERGERS</t>
  </si>
  <si>
    <t>344888011</t>
  </si>
  <si>
    <t>34488801100014</t>
  </si>
  <si>
    <t>GARDECO ET NORD SERRURE</t>
  </si>
  <si>
    <t>27 ROUTE D ARRAS</t>
  </si>
  <si>
    <t>59155</t>
  </si>
  <si>
    <t>FACHES THUMESNIL</t>
  </si>
  <si>
    <t>345337935</t>
  </si>
  <si>
    <t>34533793500026</t>
  </si>
  <si>
    <t>QUADRILLAGE 64 SARL</t>
  </si>
  <si>
    <t>PARC D ACTIVITES D AUDENGE</t>
  </si>
  <si>
    <t>35 RUE DU PONTEIL</t>
  </si>
  <si>
    <t>34782237100030</t>
  </si>
  <si>
    <t>1 ROUTE NATIONALE</t>
  </si>
  <si>
    <t>78840</t>
  </si>
  <si>
    <t>FRENEUSE</t>
  </si>
  <si>
    <t>34837637700027</t>
  </si>
  <si>
    <t>34852173300025</t>
  </si>
  <si>
    <t>RUE DES ENTREPRISES</t>
  </si>
  <si>
    <t>349486290</t>
  </si>
  <si>
    <t>34948629000027</t>
  </si>
  <si>
    <t>CASTEL CARRELAGE</t>
  </si>
  <si>
    <t>ZONE INDUSTRIELLE ARTEL</t>
  </si>
  <si>
    <t>LIEU DIT ARTEL EST</t>
  </si>
  <si>
    <t>35033204500029</t>
  </si>
  <si>
    <t>15 IMPASSE DES CASTORS</t>
  </si>
  <si>
    <t>ST PIERRE EN FAUCIGNY</t>
  </si>
  <si>
    <t>35052632300067</t>
  </si>
  <si>
    <t>13 CHEMIN DES ANCIENNES VIGNES</t>
  </si>
  <si>
    <t>35064263300027</t>
  </si>
  <si>
    <t>13 RUE DE BELLEVUE</t>
  </si>
  <si>
    <t>351129325</t>
  </si>
  <si>
    <t>35112932500012</t>
  </si>
  <si>
    <t>FRANCE PVC</t>
  </si>
  <si>
    <t>1855 ROUTE D ARRAS</t>
  </si>
  <si>
    <t>59554</t>
  </si>
  <si>
    <t>RAILLENCOURT STE OLLE</t>
  </si>
  <si>
    <t>351998232</t>
  </si>
  <si>
    <t>35199823200018</t>
  </si>
  <si>
    <t>MATTASOGLIO CARRELAGES</t>
  </si>
  <si>
    <t>ZA ST FR RUE DE LA GABARRE</t>
  </si>
  <si>
    <t>RUE DE LA TILLOLE</t>
  </si>
  <si>
    <t>353345515</t>
  </si>
  <si>
    <t>35334551500012</t>
  </si>
  <si>
    <t>CAMAB</t>
  </si>
  <si>
    <t>202 AVENUE ELISEE RECLUS</t>
  </si>
  <si>
    <t>93380</t>
  </si>
  <si>
    <t>PIERREFITTE SUR SEINE</t>
  </si>
  <si>
    <t>362800823</t>
  </si>
  <si>
    <t>36280082300027</t>
  </si>
  <si>
    <t>ETS UGO ANZILE-DIFFUS</t>
  </si>
  <si>
    <t>37765963600023</t>
  </si>
  <si>
    <t>379414030</t>
  </si>
  <si>
    <t>37941403000013</t>
  </si>
  <si>
    <t>ESPASS D'O SARL</t>
  </si>
  <si>
    <t>ZA DU BATAILLER LOT 25</t>
  </si>
  <si>
    <t>RUE DU BATAILLER</t>
  </si>
  <si>
    <t>379449887</t>
  </si>
  <si>
    <t>37944988700015</t>
  </si>
  <si>
    <t>ISO SOL</t>
  </si>
  <si>
    <t>LA FORET</t>
  </si>
  <si>
    <t>LANDORTHE</t>
  </si>
  <si>
    <t>380100941</t>
  </si>
  <si>
    <t>38010094100034</t>
  </si>
  <si>
    <t>CARRELAGES SANITAIRES LUXES DI</t>
  </si>
  <si>
    <t>140 AVENUE ANDRE AMPERE</t>
  </si>
  <si>
    <t>380617894</t>
  </si>
  <si>
    <t>38061789400015</t>
  </si>
  <si>
    <t>CARRELAGES MERIDIONAUX SARL</t>
  </si>
  <si>
    <t>VILLA BELVEDERE</t>
  </si>
  <si>
    <t>55 AVENUE DE FARCIENNES</t>
  </si>
  <si>
    <t>380690370</t>
  </si>
  <si>
    <t>38069037000016</t>
  </si>
  <si>
    <t>BOUILLIER MATERIAUX</t>
  </si>
  <si>
    <t>ZONE ARTISANALE LES VAUVRES</t>
  </si>
  <si>
    <t>39190</t>
  </si>
  <si>
    <t>COUSANCE</t>
  </si>
  <si>
    <t>38077661700025</t>
  </si>
  <si>
    <t>CHEMIN DE LA BURTHE</t>
  </si>
  <si>
    <t>381427343</t>
  </si>
  <si>
    <t>38142734300029</t>
  </si>
  <si>
    <t>GIRERD</t>
  </si>
  <si>
    <t>PA LE GEAI</t>
  </si>
  <si>
    <t>AVENUE DE LYON</t>
  </si>
  <si>
    <t>38286967500035</t>
  </si>
  <si>
    <t>PARC D ACTIVITES BIEVRE DAUPHINE</t>
  </si>
  <si>
    <t>384301347</t>
  </si>
  <si>
    <t>38430134700017</t>
  </si>
  <si>
    <t>GUY SERRET SA</t>
  </si>
  <si>
    <t>8 RUE CAILLETTE</t>
  </si>
  <si>
    <t>384978888</t>
  </si>
  <si>
    <t>38497888800012</t>
  </si>
  <si>
    <t>CARRELAGES 4000 SARL</t>
  </si>
  <si>
    <t>ZONE INDUSTRIELLE N 1 NETREVILLE</t>
  </si>
  <si>
    <t>21 RUE DE COCHEREL</t>
  </si>
  <si>
    <t>384990768</t>
  </si>
  <si>
    <t>38499076800036</t>
  </si>
  <si>
    <t>AIRE AZUR CARRELAGE</t>
  </si>
  <si>
    <t>59 AVENUE LEDRU ROLLIN</t>
  </si>
  <si>
    <t>387667447</t>
  </si>
  <si>
    <t>38766744700016</t>
  </si>
  <si>
    <t>ABC SARL</t>
  </si>
  <si>
    <t>3 RUE DE TERGNIER</t>
  </si>
  <si>
    <t>02800</t>
  </si>
  <si>
    <t>BEAUTOR</t>
  </si>
  <si>
    <t>390913135</t>
  </si>
  <si>
    <t>39091313500013</t>
  </si>
  <si>
    <t>ALTRO LIMITED</t>
  </si>
  <si>
    <t>392575254</t>
  </si>
  <si>
    <t>39257525400017</t>
  </si>
  <si>
    <t>DEHONDT SARL</t>
  </si>
  <si>
    <t>1 D ROUTE DE GRAVELINES</t>
  </si>
  <si>
    <t>BOLLEZEELE</t>
  </si>
  <si>
    <t>392876256</t>
  </si>
  <si>
    <t>39287625600026</t>
  </si>
  <si>
    <t>ESPACE MERISUD</t>
  </si>
  <si>
    <t>7 IMPASSE JULES HETZEL</t>
  </si>
  <si>
    <t>392939211</t>
  </si>
  <si>
    <t>39293921100026</t>
  </si>
  <si>
    <t>SOCODIP SARL</t>
  </si>
  <si>
    <t>ZA DES MONDAULTS</t>
  </si>
  <si>
    <t>4 AVENUE DES MONDAULTS</t>
  </si>
  <si>
    <t>39341663100033</t>
  </si>
  <si>
    <t>394131544</t>
  </si>
  <si>
    <t>39413154400014</t>
  </si>
  <si>
    <t>CMR</t>
  </si>
  <si>
    <t>RUE DE LA LONGUERAIE</t>
  </si>
  <si>
    <t>AMBENAY</t>
  </si>
  <si>
    <t>394844955</t>
  </si>
  <si>
    <t>39484495500010</t>
  </si>
  <si>
    <t>SUD ATLANTHEIX</t>
  </si>
  <si>
    <t>ZONE ARTISANALE SAINT LEONARD</t>
  </si>
  <si>
    <t>THEIX NOYALO</t>
  </si>
  <si>
    <t>398361824</t>
  </si>
  <si>
    <t>39836182400020</t>
  </si>
  <si>
    <t>PRODECO</t>
  </si>
  <si>
    <t>LIEU DIT LES REHARDIERES</t>
  </si>
  <si>
    <t>LONGNY AU PERCHE</t>
  </si>
  <si>
    <t>61290</t>
  </si>
  <si>
    <t>LONGNY LES VILLAGES</t>
  </si>
  <si>
    <t>398761890</t>
  </si>
  <si>
    <t>39876189000019</t>
  </si>
  <si>
    <t>ESPACE HABITAT</t>
  </si>
  <si>
    <t>131 PLACE CHARLES DULLIN</t>
  </si>
  <si>
    <t>73170</t>
  </si>
  <si>
    <t>YENNE</t>
  </si>
  <si>
    <t>39904741400020</t>
  </si>
  <si>
    <t>1565 AVENUE DES PLATANES</t>
  </si>
  <si>
    <t>399461300</t>
  </si>
  <si>
    <t>39946130000028</t>
  </si>
  <si>
    <t>CAREL SARL</t>
  </si>
  <si>
    <t>64 AVENUE DU 8 MAI 1945</t>
  </si>
  <si>
    <t>401813530</t>
  </si>
  <si>
    <t>40181353000011</t>
  </si>
  <si>
    <t>CARONERHIN</t>
  </si>
  <si>
    <t>14 RUE DU PRINTEMPS</t>
  </si>
  <si>
    <t>68100</t>
  </si>
  <si>
    <t>40183057500023</t>
  </si>
  <si>
    <t>ZAC JEAN MONNET</t>
  </si>
  <si>
    <t>404483331</t>
  </si>
  <si>
    <t>40448333100025</t>
  </si>
  <si>
    <t>REALISATION CONCEPTION PRODUCTION RCP</t>
  </si>
  <si>
    <t>ZONE INDUSTRIELLE DE LA POSTE</t>
  </si>
  <si>
    <t>RUE CENTRALE</t>
  </si>
  <si>
    <t>404777294</t>
  </si>
  <si>
    <t>40477729400012</t>
  </si>
  <si>
    <t>TOULOUSE MENUISERIE</t>
  </si>
  <si>
    <t>56 ROUTE DE PORTET</t>
  </si>
  <si>
    <t>404857096</t>
  </si>
  <si>
    <t>40485709600030</t>
  </si>
  <si>
    <t>MAISON CARRELAGES ET BAINS</t>
  </si>
  <si>
    <t>ZONE DACTIVITE DESFORANGES</t>
  </si>
  <si>
    <t>LA CHAPELLE D AUREC</t>
  </si>
  <si>
    <t>409086584</t>
  </si>
  <si>
    <t>40908658400029</t>
  </si>
  <si>
    <t>2 HABUDZIK DURAND</t>
  </si>
  <si>
    <t>1 RUE DU MARECHAL LYAUTEY</t>
  </si>
  <si>
    <t>409380144</t>
  </si>
  <si>
    <t>40938014400017</t>
  </si>
  <si>
    <t>VERMEULEN GRANULATS</t>
  </si>
  <si>
    <t>40947289100020</t>
  </si>
  <si>
    <t>410767347</t>
  </si>
  <si>
    <t>41076734700017</t>
  </si>
  <si>
    <t>SCHOUMACKER J MARBRERIE EURL</t>
  </si>
  <si>
    <t>6 AVENUE GUSTAVE EIFFEL</t>
  </si>
  <si>
    <t>41236719500028</t>
  </si>
  <si>
    <t>33 AVENUE DE LA VERTONNE</t>
  </si>
  <si>
    <t>41455311500026</t>
  </si>
  <si>
    <t>1875 CHEMIN DE BONPAS</t>
  </si>
  <si>
    <t>414786897</t>
  </si>
  <si>
    <t>41478689700010</t>
  </si>
  <si>
    <t>CARRELAGE USINE CENTER SARL</t>
  </si>
  <si>
    <t>ZONE DACTIVITE FREJORGUES OUEST</t>
  </si>
  <si>
    <t>RUE CHARLES LINDBERGH</t>
  </si>
  <si>
    <t>MAUGUIO</t>
  </si>
  <si>
    <t>415055573</t>
  </si>
  <si>
    <t>41505557300018</t>
  </si>
  <si>
    <t>CMS CARLA DECOR SARL</t>
  </si>
  <si>
    <t>ZAC DE VILLEJAMES</t>
  </si>
  <si>
    <t>RUE DE LA FUIE</t>
  </si>
  <si>
    <t>415119544</t>
  </si>
  <si>
    <t>41511954400013</t>
  </si>
  <si>
    <t>DEGRIFF CARRELAGE</t>
  </si>
  <si>
    <t>5 B RUE DU BOIS D ORLY</t>
  </si>
  <si>
    <t>57685</t>
  </si>
  <si>
    <t>AUGNY</t>
  </si>
  <si>
    <t>415123249</t>
  </si>
  <si>
    <t>41512324900021</t>
  </si>
  <si>
    <t>LA PIERRE ET LE MARBRE</t>
  </si>
  <si>
    <t>870 AVENUE DES PALUDS</t>
  </si>
  <si>
    <t>415389048</t>
  </si>
  <si>
    <t>41538904800026</t>
  </si>
  <si>
    <t>AMBIANCE BAIN CARRELAGE SARL</t>
  </si>
  <si>
    <t>BD KENNEDY CENTRE DE GROS</t>
  </si>
  <si>
    <t>RUE PATRICK BAUDRY</t>
  </si>
  <si>
    <t>418910089</t>
  </si>
  <si>
    <t>41891008900030</t>
  </si>
  <si>
    <t>VPI SARL</t>
  </si>
  <si>
    <t>10 RUE DE BADMUNSTEREIFEL</t>
  </si>
  <si>
    <t>BP 536</t>
  </si>
  <si>
    <t>419309612</t>
  </si>
  <si>
    <t>41930961200010</t>
  </si>
  <si>
    <t>EURO CARREAUX MATERIAUX</t>
  </si>
  <si>
    <t>128 CHEMIN DE SAINTE BARBE</t>
  </si>
  <si>
    <t>41964136000021</t>
  </si>
  <si>
    <t>PA EUROVAL</t>
  </si>
  <si>
    <t>24 AVENUE DU VAL DE L EURE</t>
  </si>
  <si>
    <t>28630</t>
  </si>
  <si>
    <t>FONTENAY SUR EURE</t>
  </si>
  <si>
    <t>41971753300022</t>
  </si>
  <si>
    <t>55 IMPASSE LOU ROUSAU</t>
  </si>
  <si>
    <t>420017386</t>
  </si>
  <si>
    <t>42001738600012</t>
  </si>
  <si>
    <t>LUSSAC SARL</t>
  </si>
  <si>
    <t>192 ROUTE DE DESVRES</t>
  </si>
  <si>
    <t>420198707</t>
  </si>
  <si>
    <t>42019870700036</t>
  </si>
  <si>
    <t>SEDIBAT</t>
  </si>
  <si>
    <t>42 44</t>
  </si>
  <si>
    <t>42 RUE WASHINGTON</t>
  </si>
  <si>
    <t>420504995</t>
  </si>
  <si>
    <t>42050499500028</t>
  </si>
  <si>
    <t>FIRST MENUISERIE</t>
  </si>
  <si>
    <t>27 RUE PIERRE ET MARIE CURIE</t>
  </si>
  <si>
    <t>42154677100021</t>
  </si>
  <si>
    <t>3 RUE DE LA CROISEE</t>
  </si>
  <si>
    <t>MOUILLERON LE CAPTIF</t>
  </si>
  <si>
    <t>421634163</t>
  </si>
  <si>
    <t>42163416300016</t>
  </si>
  <si>
    <t>FACADES PEINTURES MATERIAUX</t>
  </si>
  <si>
    <t>LES FOURNELS</t>
  </si>
  <si>
    <t>407 AVENUE DE NIMES</t>
  </si>
  <si>
    <t>422048777</t>
  </si>
  <si>
    <t>42204877700011</t>
  </si>
  <si>
    <t>COMPTOIR PROFESSIONNEL PEINTUR</t>
  </si>
  <si>
    <t>2400 AVENUE JULIEN PANCHOT</t>
  </si>
  <si>
    <t>422724526</t>
  </si>
  <si>
    <t>42272452600013</t>
  </si>
  <si>
    <t>JBP</t>
  </si>
  <si>
    <t>33 BOULEVARD MOURAIN DU PATIS</t>
  </si>
  <si>
    <t>42989853900037</t>
  </si>
  <si>
    <t>ZA LA QUEUE DE L ANE</t>
  </si>
  <si>
    <t>3 RUE SAINT EXUPERY</t>
  </si>
  <si>
    <t>431871219</t>
  </si>
  <si>
    <t>43187121900017</t>
  </si>
  <si>
    <t>LINEA CARRELAGE</t>
  </si>
  <si>
    <t>41 RUE BERGER</t>
  </si>
  <si>
    <t>432409308</t>
  </si>
  <si>
    <t>43240930800017</t>
  </si>
  <si>
    <t>S.GIGLIO</t>
  </si>
  <si>
    <t>ZONE DACTIVITE PARADIS</t>
  </si>
  <si>
    <t>435049903</t>
  </si>
  <si>
    <t>43504990300014</t>
  </si>
  <si>
    <t>CARRES DECORS</t>
  </si>
  <si>
    <t>141 RUE GUSTAVE COUTURIER</t>
  </si>
  <si>
    <t>BP 10</t>
  </si>
  <si>
    <t>76401</t>
  </si>
  <si>
    <t>FECAMP CEDEX</t>
  </si>
  <si>
    <t>438041899</t>
  </si>
  <si>
    <t>43804189900024</t>
  </si>
  <si>
    <t>ID BAIN</t>
  </si>
  <si>
    <t>9 ROUTE D ANGERS</t>
  </si>
  <si>
    <t>49460</t>
  </si>
  <si>
    <t>SOULAIRE ET BOURG</t>
  </si>
  <si>
    <t>438433971</t>
  </si>
  <si>
    <t>43843397100027</t>
  </si>
  <si>
    <t>FIC SERVICES SARL</t>
  </si>
  <si>
    <t>7 RUE DE DOLE</t>
  </si>
  <si>
    <t>LE TREMBLOIS</t>
  </si>
  <si>
    <t>439396268</t>
  </si>
  <si>
    <t>43939626800021</t>
  </si>
  <si>
    <t>MVT DISTRIBUTION</t>
  </si>
  <si>
    <t>439398876</t>
  </si>
  <si>
    <t>43939887600037</t>
  </si>
  <si>
    <t>AMADOR MARTINEZ CONSULTANT</t>
  </si>
  <si>
    <t>16 RUE DES PROVENCEAUX</t>
  </si>
  <si>
    <t>77300</t>
  </si>
  <si>
    <t>FONTAINEBLEAU</t>
  </si>
  <si>
    <t>439523127</t>
  </si>
  <si>
    <t>43952312700017</t>
  </si>
  <si>
    <t>PRO GRES SARL</t>
  </si>
  <si>
    <t>ZI 2 ANGLE ROUTE NATIONALE 30</t>
  </si>
  <si>
    <t>RUE D HURTEBISE</t>
  </si>
  <si>
    <t>59125</t>
  </si>
  <si>
    <t>TRITH ST LEGER</t>
  </si>
  <si>
    <t>439784158</t>
  </si>
  <si>
    <t>43978415800016</t>
  </si>
  <si>
    <t>CAROTEC</t>
  </si>
  <si>
    <t>440907962</t>
  </si>
  <si>
    <t>44090796200029</t>
  </si>
  <si>
    <t>EUROCOLOR PEINTURES</t>
  </si>
  <si>
    <t>ZI PILATERIE POLYGONE PARK</t>
  </si>
  <si>
    <t>395 B RUE DU GENERAL DE GAULLE</t>
  </si>
  <si>
    <t>44112019300020</t>
  </si>
  <si>
    <t>66 B AVENUE DE BARBEZIEUX</t>
  </si>
  <si>
    <t>44238193500026</t>
  </si>
  <si>
    <t>ZI DE LA GRANDE CAMPAGNE</t>
  </si>
  <si>
    <t>RUE JEAN MARIE JACQUARD</t>
  </si>
  <si>
    <t>NOTRE DAME DE GRAVENCHON</t>
  </si>
  <si>
    <t>76330</t>
  </si>
  <si>
    <t>PORT JEROME SUR SEINE</t>
  </si>
  <si>
    <t>44242932000025</t>
  </si>
  <si>
    <t>330 AVENUE DU GRAND SUD</t>
  </si>
  <si>
    <t>442475604</t>
  </si>
  <si>
    <t>44247560400017</t>
  </si>
  <si>
    <t>CARRELAGES DU MIDI SARL</t>
  </si>
  <si>
    <t>ZONE INDUSTRIELLE DE SAINT CESAIRE</t>
  </si>
  <si>
    <t>415 AVENUE DOCTEUR FLEMING</t>
  </si>
  <si>
    <t>44301785000043</t>
  </si>
  <si>
    <t>443774989</t>
  </si>
  <si>
    <t>44377498900018</t>
  </si>
  <si>
    <t>BELLEVUE CARRELAGES</t>
  </si>
  <si>
    <t>60 RUE EMILE NIVELET</t>
  </si>
  <si>
    <t>445107451</t>
  </si>
  <si>
    <t>44510745100012</t>
  </si>
  <si>
    <t>MASSY CARRELAGE</t>
  </si>
  <si>
    <t>ZONE INDUSTRIELLE DE LA BONDE</t>
  </si>
  <si>
    <t>26 RUE DU BUISSON AUX FRAISES</t>
  </si>
  <si>
    <t>445223803</t>
  </si>
  <si>
    <t>44522380300013</t>
  </si>
  <si>
    <t>G DECORS</t>
  </si>
  <si>
    <t>9 AVENUE JEAN MONNET</t>
  </si>
  <si>
    <t>68790</t>
  </si>
  <si>
    <t>MORSCHWILLER LE BAS</t>
  </si>
  <si>
    <t>44539618700020</t>
  </si>
  <si>
    <t>89 RUE DU FAUBOURG SAINT HONORE</t>
  </si>
  <si>
    <t>44765419500034</t>
  </si>
  <si>
    <t>1 RUE DE GROSSE PIERRE</t>
  </si>
  <si>
    <t>448331413</t>
  </si>
  <si>
    <t>44833141300014</t>
  </si>
  <si>
    <t>ECO GRANIT SAS</t>
  </si>
  <si>
    <t>22 ZA LEGRAND</t>
  </si>
  <si>
    <t>RUE LE GRAND</t>
  </si>
  <si>
    <t>44922072200085</t>
  </si>
  <si>
    <t>32 RUE WASHINGTON</t>
  </si>
  <si>
    <t>450287024</t>
  </si>
  <si>
    <t>45028702400019</t>
  </si>
  <si>
    <t>BL DIFFUSION</t>
  </si>
  <si>
    <t>ZONE INDUSTRIELLE LA PALU</t>
  </si>
  <si>
    <t>455 RUE RUDOLF DIESEL</t>
  </si>
  <si>
    <t>450406475</t>
  </si>
  <si>
    <t>45040647500019</t>
  </si>
  <si>
    <t>CARRE D ART</t>
  </si>
  <si>
    <t>451540702</t>
  </si>
  <si>
    <t>45154070200029</t>
  </si>
  <si>
    <t>CARMA CARRELAGES FLASH CARRELAGES</t>
  </si>
  <si>
    <t>2 B CHEM DU ROND POINT DES VERDEAUX</t>
  </si>
  <si>
    <t>451614978</t>
  </si>
  <si>
    <t>45161497800018</t>
  </si>
  <si>
    <t>STUDIO CERAME SANITAIRE CARRELAGE</t>
  </si>
  <si>
    <t>29 RUE DE POISSY</t>
  </si>
  <si>
    <t>78100</t>
  </si>
  <si>
    <t>ST GERMAIN EN LAYE</t>
  </si>
  <si>
    <t>451838155</t>
  </si>
  <si>
    <t>45183815500013</t>
  </si>
  <si>
    <t>RHONE ALPES COFFRAGE</t>
  </si>
  <si>
    <t>10 RUE VICTOR HUGO</t>
  </si>
  <si>
    <t>07100</t>
  </si>
  <si>
    <t>ANNONAY</t>
  </si>
  <si>
    <t>45265914700048</t>
  </si>
  <si>
    <t>400 AVENUE DU CHATEAU DE JOUQUES</t>
  </si>
  <si>
    <t>45269787300050</t>
  </si>
  <si>
    <t>37 RUE DE VALMY</t>
  </si>
  <si>
    <t>BP 60324</t>
  </si>
  <si>
    <t>76056</t>
  </si>
  <si>
    <t>LE HAVRE CEDEX</t>
  </si>
  <si>
    <t>453342743</t>
  </si>
  <si>
    <t>45334274300011</t>
  </si>
  <si>
    <t>AMBIANCE PIERRE ET CARRELAGES</t>
  </si>
  <si>
    <t>652 AVENUE DES PALUDS</t>
  </si>
  <si>
    <t>478232929</t>
  </si>
  <si>
    <t>47823292900040</t>
  </si>
  <si>
    <t>TEXSA SAS</t>
  </si>
  <si>
    <t>131 TRAVERSE DE LA PENNE</t>
  </si>
  <si>
    <t>47846327600020</t>
  </si>
  <si>
    <t>ZONE INDUSTRIELLE BEAUCUEIL</t>
  </si>
  <si>
    <t>206 RUE PAUL FORGE</t>
  </si>
  <si>
    <t>478622657</t>
  </si>
  <si>
    <t>GALERIE DU CARRELAGE MONTPELLIER</t>
  </si>
  <si>
    <t>479523151</t>
  </si>
  <si>
    <t>47952315100013</t>
  </si>
  <si>
    <t>EURL GENEVIEVE</t>
  </si>
  <si>
    <t>69 BOULEVARD PIERRE MENDES FRANCE</t>
  </si>
  <si>
    <t>479885667</t>
  </si>
  <si>
    <t>47988566700036</t>
  </si>
  <si>
    <t>ALAIN VERA CARRELAGES</t>
  </si>
  <si>
    <t>480230010</t>
  </si>
  <si>
    <t>48023001000013</t>
  </si>
  <si>
    <t>MONDO DIFFUSION</t>
  </si>
  <si>
    <t>2 ZAC DE LA CLAIRCIERE</t>
  </si>
  <si>
    <t>13 AVENUE DE BEL AIR</t>
  </si>
  <si>
    <t>48026211200026</t>
  </si>
  <si>
    <t>480673615</t>
  </si>
  <si>
    <t>48067361500021</t>
  </si>
  <si>
    <t>SARL TECHNIMEN</t>
  </si>
  <si>
    <t>5 ROUTE DU COLLET</t>
  </si>
  <si>
    <t>48116491100010</t>
  </si>
  <si>
    <t>481258994</t>
  </si>
  <si>
    <t>48125899400013</t>
  </si>
  <si>
    <t>WENDEL LANGON</t>
  </si>
  <si>
    <t>ROUTE DEPARTEMENTALE 932</t>
  </si>
  <si>
    <t>ZONE INDUSTRIELLE DES DUMES</t>
  </si>
  <si>
    <t>48233339000029</t>
  </si>
  <si>
    <t>174 T CHAUSSEE WATT</t>
  </si>
  <si>
    <t>482521754</t>
  </si>
  <si>
    <t>48252175400028</t>
  </si>
  <si>
    <t>COVALENCE</t>
  </si>
  <si>
    <t>1 ALLEE DE BROCELIANDE</t>
  </si>
  <si>
    <t>482874070</t>
  </si>
  <si>
    <t>48287407000022</t>
  </si>
  <si>
    <t>ECOMAISON SARL</t>
  </si>
  <si>
    <t>1140 BOULEVARD DENIS PAPIN</t>
  </si>
  <si>
    <t>483251435</t>
  </si>
  <si>
    <t>EURO VERSAILLES</t>
  </si>
  <si>
    <t>483629036</t>
  </si>
  <si>
    <t>48362903600037</t>
  </si>
  <si>
    <t>CREA STONE</t>
  </si>
  <si>
    <t>102 RUE BOLLERAT</t>
  </si>
  <si>
    <t>71260</t>
  </si>
  <si>
    <t>SENOZAN</t>
  </si>
  <si>
    <t>48526781900046</t>
  </si>
  <si>
    <t>ZAC MIOS</t>
  </si>
  <si>
    <t>5 RUE DES BOUPEYRES</t>
  </si>
  <si>
    <t>347911430</t>
  </si>
  <si>
    <t>34791143000036</t>
  </si>
  <si>
    <t>SOCOBAT SARL</t>
  </si>
  <si>
    <t>213 AVENUE DE STRASBOURG</t>
  </si>
  <si>
    <t>BRUMATH</t>
  </si>
  <si>
    <t>488834458</t>
  </si>
  <si>
    <t>48883445800025</t>
  </si>
  <si>
    <t>CED BATI FACADE</t>
  </si>
  <si>
    <t>3 ROUTE DE THANN</t>
  </si>
  <si>
    <t>48914081400034</t>
  </si>
  <si>
    <t>20 RUE THOMAS EDISON</t>
  </si>
  <si>
    <t>490335700</t>
  </si>
  <si>
    <t>49033570000020</t>
  </si>
  <si>
    <t>PEINTURE PRODUITS REVETEMENTS</t>
  </si>
  <si>
    <t>19 RUE DU BAS VILLAGE</t>
  </si>
  <si>
    <t>490842820</t>
  </si>
  <si>
    <t>49084282000014</t>
  </si>
  <si>
    <t>TOBATI SARL</t>
  </si>
  <si>
    <t>777 BOULEVARD DE LERY</t>
  </si>
  <si>
    <t>491099958</t>
  </si>
  <si>
    <t>49109995800010</t>
  </si>
  <si>
    <t>WELLNESS</t>
  </si>
  <si>
    <t>ESPACE INNOVA</t>
  </si>
  <si>
    <t>1415 AVENUE JULIEN PANCHOT</t>
  </si>
  <si>
    <t>49180550300035</t>
  </si>
  <si>
    <t>ZA LES GLAISES</t>
  </si>
  <si>
    <t>49244299100047</t>
  </si>
  <si>
    <t>ZA DE SACUNY PARK AVENIR</t>
  </si>
  <si>
    <t>493418735</t>
  </si>
  <si>
    <t>49341873500012</t>
  </si>
  <si>
    <t>CHERUBINI FRANCE SARL</t>
  </si>
  <si>
    <t>ZONE INDUSTRIELLE MAS BARBET</t>
  </si>
  <si>
    <t>165 IMPASSE AMPERE</t>
  </si>
  <si>
    <t>49406933900021</t>
  </si>
  <si>
    <t>ZONE INDUSTRIELLE MONTCHAMP</t>
  </si>
  <si>
    <t>170 IMPASSE NICOLAS APPERT</t>
  </si>
  <si>
    <t>26780</t>
  </si>
  <si>
    <t>MALATAVERNE</t>
  </si>
  <si>
    <t>494291263</t>
  </si>
  <si>
    <t>49429126300015</t>
  </si>
  <si>
    <t>TENDANCE CARRELAGE EURL</t>
  </si>
  <si>
    <t>PARC DACTIVITES DE LA MILLONE</t>
  </si>
  <si>
    <t>37 RUE DE LA SEYNE SUR MER</t>
  </si>
  <si>
    <t>494559149</t>
  </si>
  <si>
    <t>49455914900013</t>
  </si>
  <si>
    <t>OPHIT CARRELAGES</t>
  </si>
  <si>
    <t>CENTRE URBEGI BD DU BAB</t>
  </si>
  <si>
    <t>RUE JEAN MOUTON</t>
  </si>
  <si>
    <t>495149163</t>
  </si>
  <si>
    <t>49514916300026</t>
  </si>
  <si>
    <t>PB MAT SARL</t>
  </si>
  <si>
    <t>497659391</t>
  </si>
  <si>
    <t>49765939100039</t>
  </si>
  <si>
    <t>ANNECY CARRELAGE TENDANCE</t>
  </si>
  <si>
    <t>52 CHEMIN DES 3 CHATEAUX</t>
  </si>
  <si>
    <t>METZ TESSY</t>
  </si>
  <si>
    <t>EPAGNY METZ TESSY</t>
  </si>
  <si>
    <t>49796704200027</t>
  </si>
  <si>
    <t>ZONE INDUSTRIELLE N3</t>
  </si>
  <si>
    <t>499218543</t>
  </si>
  <si>
    <t>49921854300019</t>
  </si>
  <si>
    <t>AB ALPES</t>
  </si>
  <si>
    <t>8 RUE FOURVIEUX</t>
  </si>
  <si>
    <t>499286060</t>
  </si>
  <si>
    <t>49928606000029</t>
  </si>
  <si>
    <t>QUINT'ESSENCE SCOP</t>
  </si>
  <si>
    <t>ECOSITE BRUNELLE</t>
  </si>
  <si>
    <t>RUE JARDINS DES ARTISANS</t>
  </si>
  <si>
    <t>EURRE</t>
  </si>
  <si>
    <t>499448090</t>
  </si>
  <si>
    <t>49944809000021</t>
  </si>
  <si>
    <t>PRO PEINT</t>
  </si>
  <si>
    <t>500657283</t>
  </si>
  <si>
    <t>50065728300015</t>
  </si>
  <si>
    <t>SALICOR</t>
  </si>
  <si>
    <t>ESPACE CERAMIQUE</t>
  </si>
  <si>
    <t>ROUTE NATIONALE 25 LE RAMPONNEAU</t>
  </si>
  <si>
    <t>500742853</t>
  </si>
  <si>
    <t>50074285300012</t>
  </si>
  <si>
    <t>ARTE CASA CARRELAGE</t>
  </si>
  <si>
    <t>141 BOULEVARD DU MONTPARNASSE</t>
  </si>
  <si>
    <t>75006</t>
  </si>
  <si>
    <t>500861430</t>
  </si>
  <si>
    <t>50086143000014</t>
  </si>
  <si>
    <t>MATERIAUX DES DEUX VALLEES</t>
  </si>
  <si>
    <t>5 RUE DES USINES</t>
  </si>
  <si>
    <t>31440</t>
  </si>
  <si>
    <t>MARIGNAC</t>
  </si>
  <si>
    <t>50204972900028</t>
  </si>
  <si>
    <t>27 B AVENUE FABRE D EGLANTINE</t>
  </si>
  <si>
    <t>502080930</t>
  </si>
  <si>
    <t>50208093000014</t>
  </si>
  <si>
    <t>CARRO DECO</t>
  </si>
  <si>
    <t>15 RUE DE JOUY</t>
  </si>
  <si>
    <t>502210198</t>
  </si>
  <si>
    <t>50221019800045</t>
  </si>
  <si>
    <t>CYPRES</t>
  </si>
  <si>
    <t>50284179400030</t>
  </si>
  <si>
    <t>L ORGERIE</t>
  </si>
  <si>
    <t>53350</t>
  </si>
  <si>
    <t>BALLOTS</t>
  </si>
  <si>
    <t>50341522600029</t>
  </si>
  <si>
    <t>7 RUE FONT CALVY</t>
  </si>
  <si>
    <t>504682865</t>
  </si>
  <si>
    <t>50468286500010</t>
  </si>
  <si>
    <t>CAR BAIN SARL</t>
  </si>
  <si>
    <t>220 RUE DE TOULOUSE</t>
  </si>
  <si>
    <t>509635892</t>
  </si>
  <si>
    <t>50963589200029</t>
  </si>
  <si>
    <t>LES COMPTOIRS REUNIS DE PISCOP</t>
  </si>
  <si>
    <t>6 ROUTE DE LA TETE RICHARD</t>
  </si>
  <si>
    <t>95350</t>
  </si>
  <si>
    <t>PISCOP</t>
  </si>
  <si>
    <t>514015734</t>
  </si>
  <si>
    <t>51401573400031</t>
  </si>
  <si>
    <t>ALMARA</t>
  </si>
  <si>
    <t>6 RUE DES FRERES MONTGOLFIER</t>
  </si>
  <si>
    <t>514843143</t>
  </si>
  <si>
    <t>51484314300017</t>
  </si>
  <si>
    <t>RGB SAS</t>
  </si>
  <si>
    <t>ZA DU HECQUEUX</t>
  </si>
  <si>
    <t>5 ALLEE DES CEDRES</t>
  </si>
  <si>
    <t>517938247</t>
  </si>
  <si>
    <t>51793824700015</t>
  </si>
  <si>
    <t>CALIXTONE</t>
  </si>
  <si>
    <t>PARC D ACTIVITE GELCO</t>
  </si>
  <si>
    <t>3 CHEMIN DE L INDUSTRIE</t>
  </si>
  <si>
    <t>519131106</t>
  </si>
  <si>
    <t>51913110600014</t>
  </si>
  <si>
    <t>AMBIANCE CERAMIQUES</t>
  </si>
  <si>
    <t>AVENUE DE ROMANS</t>
  </si>
  <si>
    <t>ST MARCELLIN</t>
  </si>
  <si>
    <t>521188102</t>
  </si>
  <si>
    <t>52118810200011</t>
  </si>
  <si>
    <t>CERAMICA CARRELAGE ET SANITAIRE DESIGN</t>
  </si>
  <si>
    <t>ZA DE LA HAUTE BORNE</t>
  </si>
  <si>
    <t>RUE ALAIN BOMBARD</t>
  </si>
  <si>
    <t>52284535300013</t>
  </si>
  <si>
    <t>52865836200017</t>
  </si>
  <si>
    <t>8 RUE DE LA CROISEE</t>
  </si>
  <si>
    <t>52908274500025</t>
  </si>
  <si>
    <t>529462749</t>
  </si>
  <si>
    <t>52946274900027</t>
  </si>
  <si>
    <t>SIMAC HOME DESIGN</t>
  </si>
  <si>
    <t>4 RUE CROZATIER</t>
  </si>
  <si>
    <t>53106582900024</t>
  </si>
  <si>
    <t>118 AVENUE DE ROSNY</t>
  </si>
  <si>
    <t>534678826</t>
  </si>
  <si>
    <t>53467882600015</t>
  </si>
  <si>
    <t>AXDECO</t>
  </si>
  <si>
    <t>537787186</t>
  </si>
  <si>
    <t>53778718600015</t>
  </si>
  <si>
    <t>BLEU PISCINE</t>
  </si>
  <si>
    <t>385 IMPASSE DU PARC</t>
  </si>
  <si>
    <t>57214188502180</t>
  </si>
  <si>
    <t>ZAC ALATA</t>
  </si>
  <si>
    <t>2 AVENUE DES CHARMES</t>
  </si>
  <si>
    <t>60550</t>
  </si>
  <si>
    <t>VERNEUIL EN HALATTE</t>
  </si>
  <si>
    <t>582000683</t>
  </si>
  <si>
    <t>58200068300018</t>
  </si>
  <si>
    <t>COMPT DES MATERIAUX REUNIS</t>
  </si>
  <si>
    <t>31 RUE JEAN LOLIVE</t>
  </si>
  <si>
    <t>93177</t>
  </si>
  <si>
    <t>BAGNOLET CEDEX</t>
  </si>
  <si>
    <t>60980180800088</t>
  </si>
  <si>
    <t>17 ROUTE DE SEPTEUIL</t>
  </si>
  <si>
    <t>65738014300013</t>
  </si>
  <si>
    <t>75063353900028</t>
  </si>
  <si>
    <t>ZAC DE THER</t>
  </si>
  <si>
    <t>1 RUE THEODORE MONOD</t>
  </si>
  <si>
    <t>752371393</t>
  </si>
  <si>
    <t>75237139300014</t>
  </si>
  <si>
    <t>NEGO PRO 33</t>
  </si>
  <si>
    <t>73 AVENUE DE LA LIBERATION</t>
  </si>
  <si>
    <t>76380101600026</t>
  </si>
  <si>
    <t>12 RUE DE NANCY</t>
  </si>
  <si>
    <t>54690</t>
  </si>
  <si>
    <t>LAY ST CHRISTOPHE</t>
  </si>
  <si>
    <t>77570841500028</t>
  </si>
  <si>
    <t>6 PLACE DU 8 MAI 1945</t>
  </si>
  <si>
    <t>77977749900327</t>
  </si>
  <si>
    <t>ZONE INDUSTRIELLE LA FOUILLOUSE</t>
  </si>
  <si>
    <t>689 RUE NICEPHORE NIEPCE</t>
  </si>
  <si>
    <t>785097924</t>
  </si>
  <si>
    <t>78509792400027</t>
  </si>
  <si>
    <t>GIL PEINT SARL</t>
  </si>
  <si>
    <t>214 RUE NATIONALE</t>
  </si>
  <si>
    <t>789944626</t>
  </si>
  <si>
    <t>78994462600017</t>
  </si>
  <si>
    <t>PAYS BASQUE COULEURS</t>
  </si>
  <si>
    <t>ZONE ARTISANALE LIZARDIA</t>
  </si>
  <si>
    <t>ST PEE SUR NIVELLE</t>
  </si>
  <si>
    <t>792349227</t>
  </si>
  <si>
    <t>79234922700019</t>
  </si>
  <si>
    <t>MOUGINS CARRELAGE CENTER</t>
  </si>
  <si>
    <t>2252 AVENUE MARECHAL JUIN</t>
  </si>
  <si>
    <t>79424359200019</t>
  </si>
  <si>
    <t>58 BOULEVARD CARNOT</t>
  </si>
  <si>
    <t>798199253</t>
  </si>
  <si>
    <t>79819925300013</t>
  </si>
  <si>
    <t>WENDEL BERGERAC</t>
  </si>
  <si>
    <t>ZAE DES SARDINES</t>
  </si>
  <si>
    <t>798781381</t>
  </si>
  <si>
    <t>79878138100016</t>
  </si>
  <si>
    <t>BREL DISTRIBUTION</t>
  </si>
  <si>
    <t>ZONE INDUSTRIELLE DE MADRAZES NORD</t>
  </si>
  <si>
    <t>1 RUE BLAISE PASCAL</t>
  </si>
  <si>
    <t>803578962</t>
  </si>
  <si>
    <t>80357896200026</t>
  </si>
  <si>
    <t>DAVID AOUATE</t>
  </si>
  <si>
    <t>11 BOULEVARD DE LA SAUSSAYE</t>
  </si>
  <si>
    <t>808964969</t>
  </si>
  <si>
    <t>80896496900014</t>
  </si>
  <si>
    <t>SARL RHONE PIERRES</t>
  </si>
  <si>
    <t>405 ALLEE DE VIADOREE</t>
  </si>
  <si>
    <t>810667006</t>
  </si>
  <si>
    <t>81066700600011</t>
  </si>
  <si>
    <t>HOME CUBE</t>
  </si>
  <si>
    <t>764 AVENUE DE L EUROPE</t>
  </si>
  <si>
    <t>810757914</t>
  </si>
  <si>
    <t>81075791400017</t>
  </si>
  <si>
    <t>GRATIANOPOLIS</t>
  </si>
  <si>
    <t>ZAC CHAMP ROMAN</t>
  </si>
  <si>
    <t>8 RUE DE MAYENCIN</t>
  </si>
  <si>
    <t>810994046</t>
  </si>
  <si>
    <t>81099404600011</t>
  </si>
  <si>
    <t>DISTONE</t>
  </si>
  <si>
    <t>27 AVENUE DE L ASPRE</t>
  </si>
  <si>
    <t>30150</t>
  </si>
  <si>
    <t>ROQUEMAURE</t>
  </si>
  <si>
    <t>811423946</t>
  </si>
  <si>
    <t>81142394600011</t>
  </si>
  <si>
    <t>CARREAUX D EAU</t>
  </si>
  <si>
    <t>28 RUE DU BOIS D ORLY</t>
  </si>
  <si>
    <t>811692417</t>
  </si>
  <si>
    <t>81169241700017</t>
  </si>
  <si>
    <t>DIPBEL EURL</t>
  </si>
  <si>
    <t>7 RUE DES PRES</t>
  </si>
  <si>
    <t>815012463</t>
  </si>
  <si>
    <t>81501246300015</t>
  </si>
  <si>
    <t>COULEURS DE L OISE</t>
  </si>
  <si>
    <t>43 RUE LEONARD DE VINCI</t>
  </si>
  <si>
    <t>60230</t>
  </si>
  <si>
    <t>CHAMBLY</t>
  </si>
  <si>
    <t>815384243</t>
  </si>
  <si>
    <t>81538424300011</t>
  </si>
  <si>
    <t>COMPTOIR DE LA DECORATION</t>
  </si>
  <si>
    <t>ZONE ARTISANALE DE LA LANDETTE</t>
  </si>
  <si>
    <t>818721136</t>
  </si>
  <si>
    <t>81872113600013</t>
  </si>
  <si>
    <t>SICAM NON TISSES</t>
  </si>
  <si>
    <t>AVENUE D EN BARTHE</t>
  </si>
  <si>
    <t>820609055</t>
  </si>
  <si>
    <t>82060905500026</t>
  </si>
  <si>
    <t>NEC DISTRIBUTION FRANCE</t>
  </si>
  <si>
    <t>49 AVENUE DE LA BELLE ETOILE</t>
  </si>
  <si>
    <t>820772853</t>
  </si>
  <si>
    <t>82077285300017</t>
  </si>
  <si>
    <t>CREA CONCEPT</t>
  </si>
  <si>
    <t>51 AVENUE DU GENERAL LECLERC</t>
  </si>
  <si>
    <t>822245965</t>
  </si>
  <si>
    <t>82224596500014</t>
  </si>
  <si>
    <t>CHARLES THONNELIER SAS</t>
  </si>
  <si>
    <t>9 ROUTE DU REPAS</t>
  </si>
  <si>
    <t>822507570</t>
  </si>
  <si>
    <t>82250757000015</t>
  </si>
  <si>
    <t>MONDO CARRELAGE III</t>
  </si>
  <si>
    <t>11 RUE DU PAS DU MINAGE</t>
  </si>
  <si>
    <t>822686564</t>
  </si>
  <si>
    <t>82268656400011</t>
  </si>
  <si>
    <t>AP2E MANCHE</t>
  </si>
  <si>
    <t>58 RUE DE LA MARNE</t>
  </si>
  <si>
    <t>824397376</t>
  </si>
  <si>
    <t>82439737600032</t>
  </si>
  <si>
    <t>CREA CARRELAGE</t>
  </si>
  <si>
    <t>60 RTE DE FRANGY</t>
  </si>
  <si>
    <t>827970773</t>
  </si>
  <si>
    <t>82797077300012</t>
  </si>
  <si>
    <t>SANICAREL SARL</t>
  </si>
  <si>
    <t>RUE DE LA ROTONDE</t>
  </si>
  <si>
    <t>830085221</t>
  </si>
  <si>
    <t>83008522100018</t>
  </si>
  <si>
    <t>WENDEL LA TESTE SAS</t>
  </si>
  <si>
    <t>520 AVENUE GUSTAVE EIFFEL</t>
  </si>
  <si>
    <t>877250399</t>
  </si>
  <si>
    <t>87725039900020</t>
  </si>
  <si>
    <t>TRANSVAAL GRES STE</t>
  </si>
  <si>
    <t>RUE DU 8 MAI</t>
  </si>
  <si>
    <t>25490</t>
  </si>
  <si>
    <t>FESCHES LE CHATEL</t>
  </si>
  <si>
    <t>916420706</t>
  </si>
  <si>
    <t>91642070600019</t>
  </si>
  <si>
    <t>HAUSER SAS</t>
  </si>
  <si>
    <t>9 ROUTE DE BERGHEIM</t>
  </si>
  <si>
    <t>RIBEAUVILLE</t>
  </si>
  <si>
    <t>314398413</t>
  </si>
  <si>
    <t>31439841300026</t>
  </si>
  <si>
    <t>PRUNIER STE</t>
  </si>
  <si>
    <t>ZA VAL DE SAUNE</t>
  </si>
  <si>
    <t>3 AVENUE LOUIS BLERIOT</t>
  </si>
  <si>
    <t>31570</t>
  </si>
  <si>
    <t>STE FOY D AIGREFEUILLE</t>
  </si>
  <si>
    <t>317924009</t>
  </si>
  <si>
    <t>31792400900044</t>
  </si>
  <si>
    <t>B M CLOTURES</t>
  </si>
  <si>
    <t>ZA SAINT LEONARD</t>
  </si>
  <si>
    <t>320736523</t>
  </si>
  <si>
    <t>32073652300038</t>
  </si>
  <si>
    <t>CODIM SAS</t>
  </si>
  <si>
    <t>LE GRAND CLOS</t>
  </si>
  <si>
    <t>12 ROUTE DE NIACHAMP</t>
  </si>
  <si>
    <t>384277166</t>
  </si>
  <si>
    <t>38427716600011</t>
  </si>
  <si>
    <t>FASS CORSE</t>
  </si>
  <si>
    <t>405167636</t>
  </si>
  <si>
    <t>40516763600027</t>
  </si>
  <si>
    <t>AVS EUROPE SARL</t>
  </si>
  <si>
    <t>LES JUSTICES</t>
  </si>
  <si>
    <t>LA FAYE</t>
  </si>
  <si>
    <t>408344620</t>
  </si>
  <si>
    <t>40834462000039</t>
  </si>
  <si>
    <t>OSTERMANN FRANCE</t>
  </si>
  <si>
    <t>2 RUE DE L ATELIER</t>
  </si>
  <si>
    <t>444918486</t>
  </si>
  <si>
    <t>44491848600010</t>
  </si>
  <si>
    <t>CANA PLAST</t>
  </si>
  <si>
    <t>ROUTE DEPARTEMENTALE 988 LES BAULES</t>
  </si>
  <si>
    <t>BP 114</t>
  </si>
  <si>
    <t>RIVIERES</t>
  </si>
  <si>
    <t>51896885400027</t>
  </si>
  <si>
    <t>RUE SADI CARNOT</t>
  </si>
  <si>
    <t>59790</t>
  </si>
  <si>
    <t>RONCHIN</t>
  </si>
  <si>
    <t>52310061800041</t>
  </si>
  <si>
    <t>1205 CHEMIN DES ANDRANS</t>
  </si>
  <si>
    <t>26160</t>
  </si>
  <si>
    <t>ST GERVAIS SUR ROUBION</t>
  </si>
  <si>
    <t>524095296</t>
  </si>
  <si>
    <t>52409529600025</t>
  </si>
  <si>
    <t>KMK</t>
  </si>
  <si>
    <t>QUARTIER GUIGONNET</t>
  </si>
  <si>
    <t>ALLEE DES JONCS</t>
  </si>
  <si>
    <t>524751153</t>
  </si>
  <si>
    <t>52475115300015</t>
  </si>
  <si>
    <t>MAXITHERMIE</t>
  </si>
  <si>
    <t>19 AVENUE LOUIS LUMIERE</t>
  </si>
  <si>
    <t>525721379</t>
  </si>
  <si>
    <t>52572137900010</t>
  </si>
  <si>
    <t>GORE BATIMENT SERVICES</t>
  </si>
  <si>
    <t>5 PLACE BARBIER</t>
  </si>
  <si>
    <t>530830975</t>
  </si>
  <si>
    <t>53083097500021</t>
  </si>
  <si>
    <t>TCHOK TCHOK SARL</t>
  </si>
  <si>
    <t>L OSSEDAT</t>
  </si>
  <si>
    <t>63480</t>
  </si>
  <si>
    <t>ST PIERRE LA BOURLHONNE</t>
  </si>
  <si>
    <t>808538045</t>
  </si>
  <si>
    <t>80853804500010</t>
  </si>
  <si>
    <t>OPEN X</t>
  </si>
  <si>
    <t>4 AVENUE DE LA TOUR MAURY</t>
  </si>
  <si>
    <t>91280</t>
  </si>
  <si>
    <t>ST PIERRE DU PERRAY</t>
  </si>
  <si>
    <t>31116846200035</t>
  </si>
  <si>
    <t>35 RUE FRANCINE FROMONT</t>
  </si>
  <si>
    <t>69511</t>
  </si>
  <si>
    <t>VAULX EN VELIN CEDEX</t>
  </si>
  <si>
    <t>31216222500071</t>
  </si>
  <si>
    <t>18 RUE ROGER TOUTON</t>
  </si>
  <si>
    <t>32368518000016</t>
  </si>
  <si>
    <t>ROUTE DE MAYENNE</t>
  </si>
  <si>
    <t>345020986</t>
  </si>
  <si>
    <t>34502098600039</t>
  </si>
  <si>
    <t>PACK SERVICE SAS</t>
  </si>
  <si>
    <t>21 ALLEE DU PARC DE GARLANDE</t>
  </si>
  <si>
    <t>347414609</t>
  </si>
  <si>
    <t>34741460900037</t>
  </si>
  <si>
    <t>LANDES THERMIQUE ET FROID</t>
  </si>
  <si>
    <t>72 RUE EUGENE DUCRETET</t>
  </si>
  <si>
    <t>350509790</t>
  </si>
  <si>
    <t>35050979000027</t>
  </si>
  <si>
    <t>BURGERHOUT FRANCE</t>
  </si>
  <si>
    <t>IMMEUBLE KHEOPS II</t>
  </si>
  <si>
    <t>101 RUE DE PARIS</t>
  </si>
  <si>
    <t>36980012300027</t>
  </si>
  <si>
    <t>RUE DU CHAMP DE MARS</t>
  </si>
  <si>
    <t>BP 40205</t>
  </si>
  <si>
    <t>57372</t>
  </si>
  <si>
    <t>PHALSBOURG CEDEX</t>
  </si>
  <si>
    <t>425102407</t>
  </si>
  <si>
    <t>42510240700029</t>
  </si>
  <si>
    <t>STE THERMIQUE PROFESSIONNELLE</t>
  </si>
  <si>
    <t>ZAC DES GRANGES</t>
  </si>
  <si>
    <t>22 RUE DE LAPLATTE</t>
  </si>
  <si>
    <t>425520145</t>
  </si>
  <si>
    <t>42552014500029</t>
  </si>
  <si>
    <t>CONGY MARC ET CIE</t>
  </si>
  <si>
    <t>67 AVENUE JEAN MERMOZ</t>
  </si>
  <si>
    <t>433195328</t>
  </si>
  <si>
    <t>43319532800011</t>
  </si>
  <si>
    <t>DECORATION MATERIAUX DE FLANDR</t>
  </si>
  <si>
    <t>10 AVENUE DE FLANDRE</t>
  </si>
  <si>
    <t>433570389</t>
  </si>
  <si>
    <t>43357038900018</t>
  </si>
  <si>
    <t>AIR DESBONNETS</t>
  </si>
  <si>
    <t>69 RUE DU GENERAL LECLERC</t>
  </si>
  <si>
    <t>48367973400028</t>
  </si>
  <si>
    <t>45 ROUTE D ANCINNES</t>
  </si>
  <si>
    <t>50206349800013</t>
  </si>
  <si>
    <t>509497558</t>
  </si>
  <si>
    <t>50949755800015</t>
  </si>
  <si>
    <t>ISOLATION PLAFOND CLOISONNEMENT BDX</t>
  </si>
  <si>
    <t>51003633800042</t>
  </si>
  <si>
    <t>ZAC DE LA VILLENEUVE</t>
  </si>
  <si>
    <t>503710220</t>
  </si>
  <si>
    <t>STEICO FRANCE</t>
  </si>
  <si>
    <t>SAINT AIGNAN GRANDLIEU</t>
  </si>
  <si>
    <t>50371022000024</t>
  </si>
  <si>
    <t>22 RUE DES ROSES</t>
  </si>
  <si>
    <t>67204</t>
  </si>
  <si>
    <t>ACHENHEIM</t>
  </si>
  <si>
    <t>422379024</t>
  </si>
  <si>
    <t>42237902400017</t>
  </si>
  <si>
    <t>STRASBOURG CARRELAGE SARL</t>
  </si>
  <si>
    <t>25 RUE DU MARECHAL LEFEBVRE</t>
  </si>
  <si>
    <t>724200902</t>
  </si>
  <si>
    <t>72420090200042</t>
  </si>
  <si>
    <t>CLIMATHERM SAS</t>
  </si>
  <si>
    <t>1075 AVENUE DE BRUXELLES</t>
  </si>
  <si>
    <t>BP 89942</t>
  </si>
  <si>
    <t>382595999</t>
  </si>
  <si>
    <t>38259599900022</t>
  </si>
  <si>
    <t>FIMM</t>
  </si>
  <si>
    <t>ZONE INDUSTRIELLE DES GATINES</t>
  </si>
  <si>
    <t>1 AVENUE DU GARIGLIANO</t>
  </si>
  <si>
    <t>4675Z</t>
  </si>
  <si>
    <t>420599797</t>
  </si>
  <si>
    <t>42059979700016</t>
  </si>
  <si>
    <t>CANDEO SARL</t>
  </si>
  <si>
    <t>LIEU DIT LE VERN</t>
  </si>
  <si>
    <t>81350</t>
  </si>
  <si>
    <t>SAUSSENAC</t>
  </si>
  <si>
    <t>4676Z</t>
  </si>
  <si>
    <t>509354965</t>
  </si>
  <si>
    <t>50935496500030</t>
  </si>
  <si>
    <t>METAL GI</t>
  </si>
  <si>
    <t>85 RUE RENE LANGLOIS</t>
  </si>
  <si>
    <t>51052540500047</t>
  </si>
  <si>
    <t>ZA DE PRAT PID SUD</t>
  </si>
  <si>
    <t>170 RUE JEAN MONNET</t>
  </si>
  <si>
    <t>539736991</t>
  </si>
  <si>
    <t>53973699100016</t>
  </si>
  <si>
    <t>PIERRE ET MATERIAUX DU NORD</t>
  </si>
  <si>
    <t>ZAC DE L EPINETTE</t>
  </si>
  <si>
    <t>RUE DES CLAUWIERS</t>
  </si>
  <si>
    <t>41526429000024</t>
  </si>
  <si>
    <t>2 E RUE DU PORT DE WAMBRECHIES</t>
  </si>
  <si>
    <t>1 AVENUE DU PORT FLUVIAL</t>
  </si>
  <si>
    <t>52076491100068</t>
  </si>
  <si>
    <t>312124399</t>
  </si>
  <si>
    <t>31212439900014</t>
  </si>
  <si>
    <t>STEVENS SARL</t>
  </si>
  <si>
    <t>32 RUE SAINT SIMON</t>
  </si>
  <si>
    <t>348318023</t>
  </si>
  <si>
    <t>34831802300028</t>
  </si>
  <si>
    <t>CRAMAT</t>
  </si>
  <si>
    <t>39263494500027</t>
  </si>
  <si>
    <t>74 QUAI DE BRAZZA</t>
  </si>
  <si>
    <t>403046154</t>
  </si>
  <si>
    <t>40304615400015</t>
  </si>
  <si>
    <t>AU FAITE 21</t>
  </si>
  <si>
    <t>17 B RUE PAUL LANGEVIN</t>
  </si>
  <si>
    <t>438782732</t>
  </si>
  <si>
    <t>43878273200020</t>
  </si>
  <si>
    <t>ALLO PALETTES SODIPAL 21</t>
  </si>
  <si>
    <t>AVENUE FRANCOIS MITTERRAND</t>
  </si>
  <si>
    <t>21370</t>
  </si>
  <si>
    <t>PLOMBIERES LES DIJON</t>
  </si>
  <si>
    <t>45030198100046</t>
  </si>
  <si>
    <t>480063825</t>
  </si>
  <si>
    <t>48006382500065</t>
  </si>
  <si>
    <t>STEMA SHIPPING FRANCE</t>
  </si>
  <si>
    <t>648 CHEMIN DE LA BRETEQUE</t>
  </si>
  <si>
    <t>BOIS GUILLAUME</t>
  </si>
  <si>
    <t>487868887</t>
  </si>
  <si>
    <t>JEM GESTION SARL</t>
  </si>
  <si>
    <t>48946816500035</t>
  </si>
  <si>
    <t>ZA ISOPARC</t>
  </si>
  <si>
    <t>IMPASSE MARYSE BASTIE</t>
  </si>
  <si>
    <t>37250</t>
  </si>
  <si>
    <t>SORIGNY</t>
  </si>
  <si>
    <t>49049801100033</t>
  </si>
  <si>
    <t>500243076</t>
  </si>
  <si>
    <t>50024307600014</t>
  </si>
  <si>
    <t>PIETRA</t>
  </si>
  <si>
    <t>6 AVENUE VALPARC</t>
  </si>
  <si>
    <t>501319271</t>
  </si>
  <si>
    <t>50131927100026</t>
  </si>
  <si>
    <t>DECOTILES</t>
  </si>
  <si>
    <t>ZONE ARTISANALE DU ROCHER</t>
  </si>
  <si>
    <t>501723522</t>
  </si>
  <si>
    <t>50172352200022</t>
  </si>
  <si>
    <t>PIERRES ET PRESTIGE</t>
  </si>
  <si>
    <t>RUE DES CREUZETTES</t>
  </si>
  <si>
    <t>ST DOULCHARD</t>
  </si>
  <si>
    <t>51120523900029</t>
  </si>
  <si>
    <t>3 RUE DU MARCHE COMMUN</t>
  </si>
  <si>
    <t>51474272500021</t>
  </si>
  <si>
    <t>518159082</t>
  </si>
  <si>
    <t>51815908200032</t>
  </si>
  <si>
    <t>BELTRAMI SUD</t>
  </si>
  <si>
    <t>AMELY STEELANT</t>
  </si>
  <si>
    <t>190 ALLEE SEBASTIEN VAUBAN</t>
  </si>
  <si>
    <t>527823538</t>
  </si>
  <si>
    <t>52782353800022</t>
  </si>
  <si>
    <t>DIGOIN CARRELAGE</t>
  </si>
  <si>
    <t>ZONE LIGERVAL</t>
  </si>
  <si>
    <t>71160</t>
  </si>
  <si>
    <t>DIGOIN</t>
  </si>
  <si>
    <t>534317227</t>
  </si>
  <si>
    <t>T.D.N.M.W. MATERIAUX</t>
  </si>
  <si>
    <t>1 RUE DE L ARTISANAT</t>
  </si>
  <si>
    <t>67700</t>
  </si>
  <si>
    <t>SAVERNE</t>
  </si>
  <si>
    <t>751210865</t>
  </si>
  <si>
    <t>75121086500018</t>
  </si>
  <si>
    <t>COFERM</t>
  </si>
  <si>
    <t>15 RUE DE FLAXLANDEN</t>
  </si>
  <si>
    <t>BRUEBACH</t>
  </si>
  <si>
    <t>802053157</t>
  </si>
  <si>
    <t>80205315700011</t>
  </si>
  <si>
    <t>261 AVENUE DU MEDOC</t>
  </si>
  <si>
    <t>311139034</t>
  </si>
  <si>
    <t>31113903400046</t>
  </si>
  <si>
    <t>DISTRIB ET REPRESENTATION M</t>
  </si>
  <si>
    <t>200 RUE DE NEGUELOU</t>
  </si>
  <si>
    <t>BP 30201</t>
  </si>
  <si>
    <t>53431722700013</t>
  </si>
  <si>
    <t>30642590100015</t>
  </si>
  <si>
    <t>ROUTE DU LAC D ISSARLES</t>
  </si>
  <si>
    <t>31579501300012</t>
  </si>
  <si>
    <t>LIEU DIT MONDESIR N435</t>
  </si>
  <si>
    <t>435 ROUTE DE MELLEROY</t>
  </si>
  <si>
    <t>320707268</t>
  </si>
  <si>
    <t>32070726800035</t>
  </si>
  <si>
    <t>LEYDIER ETABLISSEMENTS</t>
  </si>
  <si>
    <t>30 RUE DU LAC</t>
  </si>
  <si>
    <t>ANCONE</t>
  </si>
  <si>
    <t>324094325</t>
  </si>
  <si>
    <t>32409432500010</t>
  </si>
  <si>
    <t>COLOMIERS MATERIAUX</t>
  </si>
  <si>
    <t>11 AVENUE CLEMENT ADER</t>
  </si>
  <si>
    <t>332987411</t>
  </si>
  <si>
    <t>33298741100011</t>
  </si>
  <si>
    <t>TRULLEN DISTRIBUTION</t>
  </si>
  <si>
    <t>2 PLACE DE LA REPUBLIQUE</t>
  </si>
  <si>
    <t>23150</t>
  </si>
  <si>
    <t>LAVAVEIX LES MINES</t>
  </si>
  <si>
    <t>334441409</t>
  </si>
  <si>
    <t>33444140900011</t>
  </si>
  <si>
    <t>LA MAISON DU CCS</t>
  </si>
  <si>
    <t>254 AVENUE FRANKLIN ROOSEVELT</t>
  </si>
  <si>
    <t>335208682</t>
  </si>
  <si>
    <t>33520868200013</t>
  </si>
  <si>
    <t>43370</t>
  </si>
  <si>
    <t>BAINS</t>
  </si>
  <si>
    <t>349505453</t>
  </si>
  <si>
    <t>34950545300028</t>
  </si>
  <si>
    <t>ETS GRAND</t>
  </si>
  <si>
    <t>19 ROUTE DE REALMONT</t>
  </si>
  <si>
    <t>81360</t>
  </si>
  <si>
    <t>MONTREDON LABESSONNIE</t>
  </si>
  <si>
    <t>350148623</t>
  </si>
  <si>
    <t>35014862300019</t>
  </si>
  <si>
    <t>ETS BERNARD JEANRONT SA</t>
  </si>
  <si>
    <t>LE CAUCADIS QUARTIER PEYRA</t>
  </si>
  <si>
    <t>ZONE ARTISANALE DE GRIMAUD</t>
  </si>
  <si>
    <t>39046115000026</t>
  </si>
  <si>
    <t>BP 10092</t>
  </si>
  <si>
    <t>33708</t>
  </si>
  <si>
    <t>MERIGNAC CEDEX</t>
  </si>
  <si>
    <t>39330252600032</t>
  </si>
  <si>
    <t>24 LA CARRERE</t>
  </si>
  <si>
    <t>OS MARSILLON</t>
  </si>
  <si>
    <t>397320490</t>
  </si>
  <si>
    <t>39732049000014</t>
  </si>
  <si>
    <t>CABANDE</t>
  </si>
  <si>
    <t>89 AVENUE DE L YSER</t>
  </si>
  <si>
    <t>40178031700020</t>
  </si>
  <si>
    <t>746 AVENUE DE L EUROPE</t>
  </si>
  <si>
    <t>409513645</t>
  </si>
  <si>
    <t>40951364500021</t>
  </si>
  <si>
    <t>ESPACE FENETRES</t>
  </si>
  <si>
    <t>193 IMPASSE CLAUDE LOUIS BERTHOLLET</t>
  </si>
  <si>
    <t>413115775</t>
  </si>
  <si>
    <t>41311577500020</t>
  </si>
  <si>
    <t>SYLVERANDA SARL</t>
  </si>
  <si>
    <t>ZAE 2000</t>
  </si>
  <si>
    <t>3 ALLEE GERMINAL</t>
  </si>
  <si>
    <t>414552455</t>
  </si>
  <si>
    <t>41455245500019</t>
  </si>
  <si>
    <t>PROMODECO CONSEIL SARL</t>
  </si>
  <si>
    <t>41529856100028</t>
  </si>
  <si>
    <t>LOTISSEMENT INDUSTRIEL DE RIEUTORD</t>
  </si>
  <si>
    <t>24 BOULEVARD DU DOCTEUR PONTIER</t>
  </si>
  <si>
    <t>418747879</t>
  </si>
  <si>
    <t>41874787900017</t>
  </si>
  <si>
    <t>BIGMAT CHENOT MATERIAUX</t>
  </si>
  <si>
    <t>RUE D ISSOUDUN</t>
  </si>
  <si>
    <t>18310</t>
  </si>
  <si>
    <t>GRACAY</t>
  </si>
  <si>
    <t>428861322</t>
  </si>
  <si>
    <t>42886132200017</t>
  </si>
  <si>
    <t>CARRELAGES DES OLIVES</t>
  </si>
  <si>
    <t>47 AVENUE FREDERIC MISTRAL</t>
  </si>
  <si>
    <t>43138086400022</t>
  </si>
  <si>
    <t>3 ROUTE DE ROUEN</t>
  </si>
  <si>
    <t>TROSLY BREUIL</t>
  </si>
  <si>
    <t>443060892</t>
  </si>
  <si>
    <t>44306089200025</t>
  </si>
  <si>
    <t>TF PISCINE</t>
  </si>
  <si>
    <t>PONTE BONELLO</t>
  </si>
  <si>
    <t>445391436</t>
  </si>
  <si>
    <t>44539143600018</t>
  </si>
  <si>
    <t>VOSGES ESPACE FENETRES</t>
  </si>
  <si>
    <t>54 RUE D EPINAL</t>
  </si>
  <si>
    <t>451271910</t>
  </si>
  <si>
    <t>45127191000015</t>
  </si>
  <si>
    <t>MADAME MIHAELA FAURE-GEORS</t>
  </si>
  <si>
    <t>168 ROUTE DE SAINT REMY</t>
  </si>
  <si>
    <t>45318142200032</t>
  </si>
  <si>
    <t>42 RUE DU BOIS POUTY</t>
  </si>
  <si>
    <t>45331194600017</t>
  </si>
  <si>
    <t>LIEU DIT ZAC DES FOURNEAUX</t>
  </si>
  <si>
    <t>478219256</t>
  </si>
  <si>
    <t>47821925600011</t>
  </si>
  <si>
    <t>3 RUE DES QUATRES JOURNAUX</t>
  </si>
  <si>
    <t>478291644</t>
  </si>
  <si>
    <t>47829164400019</t>
  </si>
  <si>
    <t>LES OUVERTURES DU MAINES</t>
  </si>
  <si>
    <t>158 AVENUE DU MAINE</t>
  </si>
  <si>
    <t>478463490</t>
  </si>
  <si>
    <t>47846349000019</t>
  </si>
  <si>
    <t>PVELEC SARL</t>
  </si>
  <si>
    <t>24 RUE CAMILLE DESMOULINS</t>
  </si>
  <si>
    <t>18100</t>
  </si>
  <si>
    <t>VIERZON</t>
  </si>
  <si>
    <t>482618154</t>
  </si>
  <si>
    <t>48261815400017</t>
  </si>
  <si>
    <t>VALERIE GEGAUFF</t>
  </si>
  <si>
    <t>ALLIANCE 4</t>
  </si>
  <si>
    <t>975 CHEMIN DU BAS VILLARNOUD</t>
  </si>
  <si>
    <t>COMMELLE</t>
  </si>
  <si>
    <t>48264103200024</t>
  </si>
  <si>
    <t>35 AVENUE DU GENERAL DE GAULLE</t>
  </si>
  <si>
    <t>91140</t>
  </si>
  <si>
    <t>VILLEBON SUR YVETTE</t>
  </si>
  <si>
    <t>489157800</t>
  </si>
  <si>
    <t>48915780000025</t>
  </si>
  <si>
    <t>AQUA 27 SARL</t>
  </si>
  <si>
    <t>LIEU DIT MALBROUCK</t>
  </si>
  <si>
    <t>ROUTE DEPARTEMENTALE 13</t>
  </si>
  <si>
    <t>NASSANDRES SUR RISLE</t>
  </si>
  <si>
    <t>491542304</t>
  </si>
  <si>
    <t>49154230400028</t>
  </si>
  <si>
    <t>LA SOLUTION</t>
  </si>
  <si>
    <t>BP 90111</t>
  </si>
  <si>
    <t>492628169</t>
  </si>
  <si>
    <t>49262816900046</t>
  </si>
  <si>
    <t>CONFORT HABITAT SARL</t>
  </si>
  <si>
    <t>112 AVENUE ABBE JEAN ALVITRE</t>
  </si>
  <si>
    <t>494522071</t>
  </si>
  <si>
    <t>49452207100013</t>
  </si>
  <si>
    <t>CARDIS</t>
  </si>
  <si>
    <t>ROUTE DEPARTEMENTALE 942</t>
  </si>
  <si>
    <t>694 ROUTE DE CARPENTRAS</t>
  </si>
  <si>
    <t>50189546000027</t>
  </si>
  <si>
    <t>ZONE ARTISANALE LA BOREE</t>
  </si>
  <si>
    <t>504757915</t>
  </si>
  <si>
    <t>50475791500013</t>
  </si>
  <si>
    <t>DBM</t>
  </si>
  <si>
    <t>1282 RUE ROBERT LEFRANC</t>
  </si>
  <si>
    <t>76510</t>
  </si>
  <si>
    <t>ST NICOLAS D ALIERMONT</t>
  </si>
  <si>
    <t>511087439</t>
  </si>
  <si>
    <t>51108743900010</t>
  </si>
  <si>
    <t>BOB HYERES CARRELAGE</t>
  </si>
  <si>
    <t>20 RUE PHILEMON LAUGIER</t>
  </si>
  <si>
    <t>514627207</t>
  </si>
  <si>
    <t>51462720700020</t>
  </si>
  <si>
    <t>LB CARREAU</t>
  </si>
  <si>
    <t>ATOUT CARREAU</t>
  </si>
  <si>
    <t>10 RUE DE LA GIBAUDIERE</t>
  </si>
  <si>
    <t>518124342</t>
  </si>
  <si>
    <t>51812434200016</t>
  </si>
  <si>
    <t>CARRELAGES RIVE GAUCHE</t>
  </si>
  <si>
    <t>2148 ROUTE D AVIGNON</t>
  </si>
  <si>
    <t>52373847400015</t>
  </si>
  <si>
    <t>523870434</t>
  </si>
  <si>
    <t>52387043400025</t>
  </si>
  <si>
    <t>P.L.M</t>
  </si>
  <si>
    <t>6 RUE DES SARCELLES</t>
  </si>
  <si>
    <t>524186699</t>
  </si>
  <si>
    <t>52418669900012</t>
  </si>
  <si>
    <t>CAROBAIE MATERIAUX EURL</t>
  </si>
  <si>
    <t>ZI DE LA KRUYSTRAETE CHE DEP 947</t>
  </si>
  <si>
    <t>828 ROUTE D HERZEELE</t>
  </si>
  <si>
    <t>530834548</t>
  </si>
  <si>
    <t>53083454800014</t>
  </si>
  <si>
    <t>MATAYO</t>
  </si>
  <si>
    <t>86 BOULEVARD CARNOT</t>
  </si>
  <si>
    <t>532228293</t>
  </si>
  <si>
    <t>53222829300041</t>
  </si>
  <si>
    <t>WOOD MONTAGNE (TRYBA)</t>
  </si>
  <si>
    <t>25 ROUTE DES PERDRIX</t>
  </si>
  <si>
    <t>533811139</t>
  </si>
  <si>
    <t>53381113900039</t>
  </si>
  <si>
    <t>GSPR</t>
  </si>
  <si>
    <t>120 LA PIERRE RONDE</t>
  </si>
  <si>
    <t>539182394</t>
  </si>
  <si>
    <t>53918239400012</t>
  </si>
  <si>
    <t>PORTISSOL ISOLATION</t>
  </si>
  <si>
    <t>670 ROUTE DE BANDOL</t>
  </si>
  <si>
    <t>611880360</t>
  </si>
  <si>
    <t>61188036000023</t>
  </si>
  <si>
    <t>VATAN BIGMAT SAS</t>
  </si>
  <si>
    <t>ROUTE DE VARZY</t>
  </si>
  <si>
    <t>58700</t>
  </si>
  <si>
    <t>PREMERY</t>
  </si>
  <si>
    <t>751354697</t>
  </si>
  <si>
    <t>75135469700011</t>
  </si>
  <si>
    <t>SAS BEDOUET CARRELAGE</t>
  </si>
  <si>
    <t>9009 LE PARADIS RN 12</t>
  </si>
  <si>
    <t>RUE PORTE DE MORTAGNE</t>
  </si>
  <si>
    <t>VERNEUIL SUR AVRE</t>
  </si>
  <si>
    <t>27130</t>
  </si>
  <si>
    <t>VERNEUIL D AVRE ET D ITON</t>
  </si>
  <si>
    <t>751678004</t>
  </si>
  <si>
    <t>75167800400019</t>
  </si>
  <si>
    <t>SARL BRICOWILLAME</t>
  </si>
  <si>
    <t>25 AVENUE STROH</t>
  </si>
  <si>
    <t>AVESNES SUR HELPE</t>
  </si>
  <si>
    <t>75202257400020</t>
  </si>
  <si>
    <t>ZI TOULON EST GARDE</t>
  </si>
  <si>
    <t>752434233</t>
  </si>
  <si>
    <t>75243423300017</t>
  </si>
  <si>
    <t>PIERRES ET CARRELAGES</t>
  </si>
  <si>
    <t>92 AVENUE DU TEIL</t>
  </si>
  <si>
    <t>801007576</t>
  </si>
  <si>
    <t>80100757600011</t>
  </si>
  <si>
    <t>CARRELAGE MENUISERIE DU HAUT VIVARAIS</t>
  </si>
  <si>
    <t>ZONE INDUSTRIELLE LA LOMBARDIERE</t>
  </si>
  <si>
    <t>809827934</t>
  </si>
  <si>
    <t>80982793400013</t>
  </si>
  <si>
    <t>MATERIAUX DU TRIEUX SAS</t>
  </si>
  <si>
    <t>ZONE DE KERSCAVET</t>
  </si>
  <si>
    <t>34 AVENUE DU TREGOR</t>
  </si>
  <si>
    <t>22740</t>
  </si>
  <si>
    <t>LEZARDRIEUX</t>
  </si>
  <si>
    <t>80999405600020</t>
  </si>
  <si>
    <t>34 RUE NICOLAS APPERT</t>
  </si>
  <si>
    <t>814150157</t>
  </si>
  <si>
    <t>81415015700018</t>
  </si>
  <si>
    <t>KLS SARL</t>
  </si>
  <si>
    <t>9 RUE GEORGES LEMESLE</t>
  </si>
  <si>
    <t>518086400</t>
  </si>
  <si>
    <t>51808640000018</t>
  </si>
  <si>
    <t>TER.MA</t>
  </si>
  <si>
    <t>36 RUE SAINT ALOISE</t>
  </si>
  <si>
    <t>818731549</t>
  </si>
  <si>
    <t>81873154900015</t>
  </si>
  <si>
    <t>PISCINES 44</t>
  </si>
  <si>
    <t>4 RUE ANTARES</t>
  </si>
  <si>
    <t>821975786</t>
  </si>
  <si>
    <t>82197578600012</t>
  </si>
  <si>
    <t>MONSIEUR HUGUES MAURICE</t>
  </si>
  <si>
    <t>ROUTE D AUXERRE</t>
  </si>
  <si>
    <t>89310</t>
  </si>
  <si>
    <t>NOYERS</t>
  </si>
  <si>
    <t>822644852</t>
  </si>
  <si>
    <t>82264485200011</t>
  </si>
  <si>
    <t>DECIBOIS</t>
  </si>
  <si>
    <t>10 CHEMIN DE PEYSSILLIEU</t>
  </si>
  <si>
    <t>823683966</t>
  </si>
  <si>
    <t>82368396600019</t>
  </si>
  <si>
    <t>COULEUR CERAMIQUE</t>
  </si>
  <si>
    <t>ZA DU BRUSQUET</t>
  </si>
  <si>
    <t>952 AVENUE MARCEL PAGNOL</t>
  </si>
  <si>
    <t>828551994</t>
  </si>
  <si>
    <t>82855199400019</t>
  </si>
  <si>
    <t>9 RUE CALYPSO</t>
  </si>
  <si>
    <t>85350</t>
  </si>
  <si>
    <t>L ILE D YEU</t>
  </si>
  <si>
    <t>829303585</t>
  </si>
  <si>
    <t>82930358500014</t>
  </si>
  <si>
    <t>KETEBECE</t>
  </si>
  <si>
    <t>18 ANCIENNE  CHEMIN DE TOULON</t>
  </si>
  <si>
    <t>30082298800022</t>
  </si>
  <si>
    <t>4 AVENUE JEAN JAURES</t>
  </si>
  <si>
    <t>BP 324</t>
  </si>
  <si>
    <t>30325207600011</t>
  </si>
  <si>
    <t>810 ROUTE DE MOLIERES</t>
  </si>
  <si>
    <t>30971660300027</t>
  </si>
  <si>
    <t>32059811300118</t>
  </si>
  <si>
    <t>PARC ARAVIS</t>
  </si>
  <si>
    <t>5 B ALLEE DES TILLEULS</t>
  </si>
  <si>
    <t>324029560</t>
  </si>
  <si>
    <t>32402956000012</t>
  </si>
  <si>
    <t>LA MAISON DU CARRELAGE ET SANI</t>
  </si>
  <si>
    <t>ZONE INDUSTRIELLE VIDAILHAN</t>
  </si>
  <si>
    <t>14 AVENUE PRAT GIMONT</t>
  </si>
  <si>
    <t>32992646300020</t>
  </si>
  <si>
    <t>ZAC SAINTE CROIX</t>
  </si>
  <si>
    <t>142 ALLEE DU MONT CENIS</t>
  </si>
  <si>
    <t>BP 10017</t>
  </si>
  <si>
    <t>391119625</t>
  </si>
  <si>
    <t>39111962500013</t>
  </si>
  <si>
    <t>MAURICE COUTO</t>
  </si>
  <si>
    <t>ZAC DE LA CHARTREUSE</t>
  </si>
  <si>
    <t>7 RUE CLAUDE BERTHOLLET</t>
  </si>
  <si>
    <t>393912340</t>
  </si>
  <si>
    <t>39391234000014</t>
  </si>
  <si>
    <t>SANI 27 - LE GEANT DU CARRELAGE</t>
  </si>
  <si>
    <t>RUE DE VILLENEUVE</t>
  </si>
  <si>
    <t>ANGERVILLE LA CAMPAGNE</t>
  </si>
  <si>
    <t>42122113600011</t>
  </si>
  <si>
    <t>43505427500019</t>
  </si>
  <si>
    <t>ZA PLATEAU DE LA PILE</t>
  </si>
  <si>
    <t>47958412000030</t>
  </si>
  <si>
    <t>ZONE INDUSTRIELLE DE MOULINVEAU</t>
  </si>
  <si>
    <t>LA VERGNE</t>
  </si>
  <si>
    <t>485324214</t>
  </si>
  <si>
    <t>48532421400025</t>
  </si>
  <si>
    <t>SPECI-MEN SAS</t>
  </si>
  <si>
    <t>ZONE ARTISANALE D ANCONE</t>
  </si>
  <si>
    <t>48827872200027</t>
  </si>
  <si>
    <t>39 IMPASSE DES PRES DES MOULINS</t>
  </si>
  <si>
    <t>490715224</t>
  </si>
  <si>
    <t>49071522400013</t>
  </si>
  <si>
    <t>RIVIERA CARRELAGES ET BAINS</t>
  </si>
  <si>
    <t>LE KERN</t>
  </si>
  <si>
    <t>2474 VOIE NOLIS RN 7</t>
  </si>
  <si>
    <t>493224000</t>
  </si>
  <si>
    <t>49322400000015</t>
  </si>
  <si>
    <t>SAGI CARRELAGE SARL</t>
  </si>
  <si>
    <t>PARC DACTIVITES LES 2B</t>
  </si>
  <si>
    <t>188 RUE DE LA COTIERE</t>
  </si>
  <si>
    <t>BELIGNEUX</t>
  </si>
  <si>
    <t>495255200</t>
  </si>
  <si>
    <t>49525520000018</t>
  </si>
  <si>
    <t>FENETRES ET PORTES DU CHABLAIS</t>
  </si>
  <si>
    <t>113 ZAC DU LARRY</t>
  </si>
  <si>
    <t>MARIN</t>
  </si>
  <si>
    <t>509492138</t>
  </si>
  <si>
    <t>50949213800029</t>
  </si>
  <si>
    <t>MALERBA DIFFUSION IDF</t>
  </si>
  <si>
    <t>10 RUE JULES GUESDE</t>
  </si>
  <si>
    <t>535024145</t>
  </si>
  <si>
    <t>53502414500018</t>
  </si>
  <si>
    <t>QUARTIER LES PLANS</t>
  </si>
  <si>
    <t>83490</t>
  </si>
  <si>
    <t>LE MUY</t>
  </si>
  <si>
    <t>630800837</t>
  </si>
  <si>
    <t>63080083700019</t>
  </si>
  <si>
    <t>SOLODEC SARL</t>
  </si>
  <si>
    <t>6 RUE GUSTAVE EIFFEL</t>
  </si>
  <si>
    <t>776808909</t>
  </si>
  <si>
    <t>77680890900019</t>
  </si>
  <si>
    <t>GOMEZ CARRELAGES ET BAINS</t>
  </si>
  <si>
    <t>2012 LA LAURAGAISE</t>
  </si>
  <si>
    <t>31670</t>
  </si>
  <si>
    <t>LABEGE</t>
  </si>
  <si>
    <t>778115568</t>
  </si>
  <si>
    <t>77811556800017</t>
  </si>
  <si>
    <t>SANIT CONFORT</t>
  </si>
  <si>
    <t>40 B AVENUE DE LA RESISTANCE</t>
  </si>
  <si>
    <t>310436860</t>
  </si>
  <si>
    <t>31043686000046</t>
  </si>
  <si>
    <t>LA MAISON DU CARRELAGE</t>
  </si>
  <si>
    <t>PARC D ACTIVITE INDUSTRIEL LA GRAND NO</t>
  </si>
  <si>
    <t>10 RUE RAYMOND GRIMAUD</t>
  </si>
  <si>
    <t>BLAGNAC</t>
  </si>
  <si>
    <t>4753Z</t>
  </si>
  <si>
    <t>408826972</t>
  </si>
  <si>
    <t>40882697200015</t>
  </si>
  <si>
    <t>AZORIN CARRELAGE</t>
  </si>
  <si>
    <t>CARREFOUR DES COSTES ROUGE</t>
  </si>
  <si>
    <t>ROUTE DE MARCILLAC</t>
  </si>
  <si>
    <t>788835858</t>
  </si>
  <si>
    <t>78883585800010</t>
  </si>
  <si>
    <t>SAS NATURE ET DECO</t>
  </si>
  <si>
    <t>120 RUE DE LA ROCHE</t>
  </si>
  <si>
    <t>808905087</t>
  </si>
  <si>
    <t>80890508700017</t>
  </si>
  <si>
    <t>LA GALERIE DU PARQUET</t>
  </si>
  <si>
    <t>29 ROUTE D AX</t>
  </si>
  <si>
    <t>829881598</t>
  </si>
  <si>
    <t>82988159800017</t>
  </si>
  <si>
    <t>CERAMIC HOUSE SAS</t>
  </si>
  <si>
    <t>499881852</t>
  </si>
  <si>
    <t>49988185200010</t>
  </si>
  <si>
    <t>C.L.E - POELES  ETC...</t>
  </si>
  <si>
    <t>1117 ROUTE NATIONALE</t>
  </si>
  <si>
    <t>52102623700045</t>
  </si>
  <si>
    <t>39292143300042</t>
  </si>
  <si>
    <t>105 AVENUE RAYMOND POINCARE</t>
  </si>
  <si>
    <t>4778A</t>
  </si>
  <si>
    <t>492168018</t>
  </si>
  <si>
    <t>49216801800017</t>
  </si>
  <si>
    <t>BOIS 39</t>
  </si>
  <si>
    <t>49316729000029</t>
  </si>
  <si>
    <t>9 RUE DE LA MAINGUAIS</t>
  </si>
  <si>
    <t>76480019900011</t>
  </si>
  <si>
    <t>ROUTE DE STRASBOURG</t>
  </si>
  <si>
    <t>54450</t>
  </si>
  <si>
    <t>BLAMONT</t>
  </si>
  <si>
    <t>484762380</t>
  </si>
  <si>
    <t>48476238000026</t>
  </si>
  <si>
    <t>STMP RECYCLAGE</t>
  </si>
  <si>
    <t>14 RUE DE MAISON ROUGE</t>
  </si>
  <si>
    <t>502757974</t>
  </si>
  <si>
    <t>50275797400014</t>
  </si>
  <si>
    <t>PHILBOWS SARL</t>
  </si>
  <si>
    <t>PIACHE</t>
  </si>
  <si>
    <t>ST JULIEN EN VERCORS</t>
  </si>
  <si>
    <t>535366595</t>
  </si>
  <si>
    <t>53536659500010</t>
  </si>
  <si>
    <t>ADV</t>
  </si>
  <si>
    <t>18 ROUTE DE COUBON</t>
  </si>
  <si>
    <t>750232860</t>
  </si>
  <si>
    <t>75023286000015</t>
  </si>
  <si>
    <t>SARL COCON</t>
  </si>
  <si>
    <t>LES JONCOS</t>
  </si>
  <si>
    <t>LIEU DIT LES GRANGES</t>
  </si>
  <si>
    <t>ST BABEL</t>
  </si>
  <si>
    <t>789954294</t>
  </si>
  <si>
    <t>78995429400011</t>
  </si>
  <si>
    <t>BOIS SCIAGE COMBEMOREL</t>
  </si>
  <si>
    <t>ROUTE DU MOULIN DES VESTIZONS</t>
  </si>
  <si>
    <t>CHEZ PEZANT</t>
  </si>
  <si>
    <t>63390</t>
  </si>
  <si>
    <t>ST JULIEN LA GENESTE</t>
  </si>
  <si>
    <t>808683304</t>
  </si>
  <si>
    <t>80868330400014</t>
  </si>
  <si>
    <t>PELANE</t>
  </si>
  <si>
    <t>144 AVENUE DE LA PLAINE</t>
  </si>
  <si>
    <t>812835494</t>
  </si>
  <si>
    <t>81283549400012</t>
  </si>
  <si>
    <t>LE COMPTOIR</t>
  </si>
  <si>
    <t>11 RUE JACQUES LAFFORE</t>
  </si>
  <si>
    <t>CASTELCULIER</t>
  </si>
  <si>
    <t>793620105</t>
  </si>
  <si>
    <t>79362010500015</t>
  </si>
  <si>
    <t>RECYC ECO</t>
  </si>
  <si>
    <t>HAMEAU DES TRAVAILLEURS</t>
  </si>
  <si>
    <t>ROUTE DU TEIL</t>
  </si>
  <si>
    <t>4779Z</t>
  </si>
  <si>
    <t>35194080400062</t>
  </si>
  <si>
    <t>120 AV MAL DE LATTRE DE TASSIGNY</t>
  </si>
  <si>
    <t>4789Z</t>
  </si>
  <si>
    <t>820345304</t>
  </si>
  <si>
    <t>82034530400027</t>
  </si>
  <si>
    <t>G2 HABITAT</t>
  </si>
  <si>
    <t>ZA LA CROIX DE PIERRE</t>
  </si>
  <si>
    <t>6 RUE DES PLANCHES</t>
  </si>
  <si>
    <t>33952325000019</t>
  </si>
  <si>
    <t>7 B RUE DU CHEVALIER DELABARRE</t>
  </si>
  <si>
    <t>BP 60022</t>
  </si>
  <si>
    <t>383070497</t>
  </si>
  <si>
    <t>38307049700045</t>
  </si>
  <si>
    <t>ISO 02</t>
  </si>
  <si>
    <t>ZONE INDUSTRIELLE DE BEZUET</t>
  </si>
  <si>
    <t>BEZU ST GERMAIN</t>
  </si>
  <si>
    <t>12 RUE DU PARC</t>
  </si>
  <si>
    <t>538384447</t>
  </si>
  <si>
    <t>53838444700024</t>
  </si>
  <si>
    <t>SLG RENOVATION EURL</t>
  </si>
  <si>
    <t>29 ROUTE DU MONT THOU</t>
  </si>
  <si>
    <t>69270</t>
  </si>
  <si>
    <t>ST ROMAIN AU MONT D OR</t>
  </si>
  <si>
    <t>4799B</t>
  </si>
  <si>
    <t>807898093</t>
  </si>
  <si>
    <t>80789809300024</t>
  </si>
  <si>
    <t>ESCAL CONCEPT</t>
  </si>
  <si>
    <t>6 RUE DE L ABBE MARIOTTE</t>
  </si>
  <si>
    <t>65698072900015</t>
  </si>
  <si>
    <t>159 RUE PRINCIPALE</t>
  </si>
  <si>
    <t>GUESSLING HEMERING</t>
  </si>
  <si>
    <t>482381845</t>
  </si>
  <si>
    <t>48238184500015</t>
  </si>
  <si>
    <t>MUS TTP</t>
  </si>
  <si>
    <t>CHEMIN JEAN VINCENT</t>
  </si>
  <si>
    <t>REVEST DU BION</t>
  </si>
  <si>
    <t>30829383600067</t>
  </si>
  <si>
    <t>BATIMENT 4</t>
  </si>
  <si>
    <t>42 RUE DU 8 MAI 1945</t>
  </si>
  <si>
    <t>43882552300022</t>
  </si>
  <si>
    <t>502794241</t>
  </si>
  <si>
    <t>50279424100013</t>
  </si>
  <si>
    <t>WENDEL DISTRIBUTION</t>
  </si>
  <si>
    <t>MARMANDE SUD</t>
  </si>
  <si>
    <t>CS 50115</t>
  </si>
  <si>
    <t>47250</t>
  </si>
  <si>
    <t>SAMAZAN</t>
  </si>
  <si>
    <t>807710215</t>
  </si>
  <si>
    <t>80771021500037</t>
  </si>
  <si>
    <t>MON MAITRE CARRE</t>
  </si>
  <si>
    <t>157 BOULEVARD MACDONALD</t>
  </si>
  <si>
    <t>6201Z</t>
  </si>
  <si>
    <t>046920013</t>
  </si>
  <si>
    <t>04692001300086</t>
  </si>
  <si>
    <t>CASTELLI FRERES SA</t>
  </si>
  <si>
    <t>CS 50500</t>
  </si>
  <si>
    <t>30508140800018</t>
  </si>
  <si>
    <t>307146449</t>
  </si>
  <si>
    <t>30714644900052</t>
  </si>
  <si>
    <t>DAXCIL</t>
  </si>
  <si>
    <t>59 CHEMIN DU MOULIN CARRON</t>
  </si>
  <si>
    <t>69570</t>
  </si>
  <si>
    <t>DARDILLY</t>
  </si>
  <si>
    <t>327361390</t>
  </si>
  <si>
    <t>32736139000021</t>
  </si>
  <si>
    <t>BMC HOLDING</t>
  </si>
  <si>
    <t>331375626</t>
  </si>
  <si>
    <t>33137562600024</t>
  </si>
  <si>
    <t>BOMEIL DEVELOPPEMENT</t>
  </si>
  <si>
    <t>345287734</t>
  </si>
  <si>
    <t>34528773400015</t>
  </si>
  <si>
    <t>DUMONT INVESTISSEMENT</t>
  </si>
  <si>
    <t>GRENOBLE CEDEX 02</t>
  </si>
  <si>
    <t>34772012000018</t>
  </si>
  <si>
    <t>ZI RUE LEO LAGRANGE</t>
  </si>
  <si>
    <t>351306386</t>
  </si>
  <si>
    <t>35130638600043</t>
  </si>
  <si>
    <t>SIG FRANCE</t>
  </si>
  <si>
    <t>351783550</t>
  </si>
  <si>
    <t>35178355000012</t>
  </si>
  <si>
    <t>BOIS MATERIAUX ARDENNAIS</t>
  </si>
  <si>
    <t>24 PROMENADE DE DULMEN</t>
  </si>
  <si>
    <t>37760186900029</t>
  </si>
  <si>
    <t>6 RUE DE LA CORVEE</t>
  </si>
  <si>
    <t>BP 205</t>
  </si>
  <si>
    <t>378925101</t>
  </si>
  <si>
    <t>37892510100040</t>
  </si>
  <si>
    <t>CRH FRANCE DISTRIBUTION</t>
  </si>
  <si>
    <t>86 A 90</t>
  </si>
  <si>
    <t>86 RUE DU DOME</t>
  </si>
  <si>
    <t>379565849</t>
  </si>
  <si>
    <t>37956584900013</t>
  </si>
  <si>
    <t>TRUANT PARTICIPATION</t>
  </si>
  <si>
    <t>ENTRE 2 MERS 126 AVENUE DE L</t>
  </si>
  <si>
    <t>CHEMIN DE GALOUIN</t>
  </si>
  <si>
    <t>382031912</t>
  </si>
  <si>
    <t>38203191200035</t>
  </si>
  <si>
    <t>FINANCIERE VM DISTRIBUTION</t>
  </si>
  <si>
    <t>SUR YON</t>
  </si>
  <si>
    <t>ROUTE DE LA ROCHE</t>
  </si>
  <si>
    <t>391010170</t>
  </si>
  <si>
    <t>39101017000010</t>
  </si>
  <si>
    <t>FINAZUR</t>
  </si>
  <si>
    <t>429 RUE JEAN MOULIN</t>
  </si>
  <si>
    <t>392948816</t>
  </si>
  <si>
    <t>39294881600013</t>
  </si>
  <si>
    <t>SAS SIMAC</t>
  </si>
  <si>
    <t>204 ROUTE D ALES</t>
  </si>
  <si>
    <t>ST SERNIN</t>
  </si>
  <si>
    <t>395310857</t>
  </si>
  <si>
    <t>39531085700010</t>
  </si>
  <si>
    <t>RESO INVESTISSEMENTS SA</t>
  </si>
  <si>
    <t>403568447</t>
  </si>
  <si>
    <t>40356844700011</t>
  </si>
  <si>
    <t>COLL FINANCEMENT</t>
  </si>
  <si>
    <t>AVENUE ROBERT COLL</t>
  </si>
  <si>
    <t>65400</t>
  </si>
  <si>
    <t>ARGELES GAZOST</t>
  </si>
  <si>
    <t>404161713</t>
  </si>
  <si>
    <t>40416171300023</t>
  </si>
  <si>
    <t>JCM</t>
  </si>
  <si>
    <t>410152748</t>
  </si>
  <si>
    <t>41015274800019</t>
  </si>
  <si>
    <t>MDPA SAS</t>
  </si>
  <si>
    <t>412993719</t>
  </si>
  <si>
    <t>41299371900019</t>
  </si>
  <si>
    <t>JULARYA SA</t>
  </si>
  <si>
    <t>41889203000010</t>
  </si>
  <si>
    <t>419636626</t>
  </si>
  <si>
    <t>41963662600014</t>
  </si>
  <si>
    <t>ERIC FARJOT EURL</t>
  </si>
  <si>
    <t>ZONE INDUSTRIELLE DE LA GAITE</t>
  </si>
  <si>
    <t>AVENUE JEAN MOOS</t>
  </si>
  <si>
    <t>69550</t>
  </si>
  <si>
    <t>AMPLEPUIS</t>
  </si>
  <si>
    <t>41989323500038</t>
  </si>
  <si>
    <t>10 ALLEE IRENE JOLIOT CURIE</t>
  </si>
  <si>
    <t>420955122</t>
  </si>
  <si>
    <t>42095512200015</t>
  </si>
  <si>
    <t>FREVAL SAS</t>
  </si>
  <si>
    <t>423589134</t>
  </si>
  <si>
    <t>42358913400059</t>
  </si>
  <si>
    <t>FOREST STYLE SERVICES SAS</t>
  </si>
  <si>
    <t>424402576</t>
  </si>
  <si>
    <t>42440257600021</t>
  </si>
  <si>
    <t>DERREY</t>
  </si>
  <si>
    <t>431511690</t>
  </si>
  <si>
    <t>43151169000023</t>
  </si>
  <si>
    <t>HOLDING DES ETABLISSEMENTS PICARD</t>
  </si>
  <si>
    <t>EPINAY SUR SEINE</t>
  </si>
  <si>
    <t>434097960</t>
  </si>
  <si>
    <t>43409796000018</t>
  </si>
  <si>
    <t>LACAP</t>
  </si>
  <si>
    <t>30 AVENUE DE LA MOUYSSAGUESE</t>
  </si>
  <si>
    <t>DREMIL LAFAGE</t>
  </si>
  <si>
    <t>434375887</t>
  </si>
  <si>
    <t>43437588700016</t>
  </si>
  <si>
    <t>COFIMA</t>
  </si>
  <si>
    <t>LIEU DIT BAGLIONE KM 5</t>
  </si>
  <si>
    <t>43838134500034</t>
  </si>
  <si>
    <t>101 ALLEE DES SARMENTS</t>
  </si>
  <si>
    <t>440255057</t>
  </si>
  <si>
    <t>44025505700018</t>
  </si>
  <si>
    <t>WENDEL FINANCE SAS</t>
  </si>
  <si>
    <t>11 AVENUE FRANCOIS MITTERAND</t>
  </si>
  <si>
    <t>442215299</t>
  </si>
  <si>
    <t>44221529900029</t>
  </si>
  <si>
    <t>B ET E INVESTISSEMENT</t>
  </si>
  <si>
    <t>444250013</t>
  </si>
  <si>
    <t>44425001300026</t>
  </si>
  <si>
    <t>PGCM</t>
  </si>
  <si>
    <t>PARC D ACTIVITES AFTALION</t>
  </si>
  <si>
    <t>447593674</t>
  </si>
  <si>
    <t>44759367400016</t>
  </si>
  <si>
    <t>GROUPE BMC SAS</t>
  </si>
  <si>
    <t>447685751</t>
  </si>
  <si>
    <t>44768575100037</t>
  </si>
  <si>
    <t>SFK</t>
  </si>
  <si>
    <t>PARC D ACTIVITES LA PROVENCALE</t>
  </si>
  <si>
    <t>BP 186</t>
  </si>
  <si>
    <t>447891623</t>
  </si>
  <si>
    <t>44789162300012</t>
  </si>
  <si>
    <t>SPOG SAS</t>
  </si>
  <si>
    <t>30 RUE ALFRED DE VIGNY</t>
  </si>
  <si>
    <t>448511899</t>
  </si>
  <si>
    <t>44851189900016</t>
  </si>
  <si>
    <t>LGN</t>
  </si>
  <si>
    <t>MENASSOL</t>
  </si>
  <si>
    <t>449605229</t>
  </si>
  <si>
    <t>44960522900011</t>
  </si>
  <si>
    <t>HTC</t>
  </si>
  <si>
    <t>ROUTE DE PAU</t>
  </si>
  <si>
    <t>45075134200020</t>
  </si>
  <si>
    <t>ZONE D ACTIVITE DE MAIGNON</t>
  </si>
  <si>
    <t>451016018</t>
  </si>
  <si>
    <t>45101601800017</t>
  </si>
  <si>
    <t>HDM BROCARD</t>
  </si>
  <si>
    <t>452622327</t>
  </si>
  <si>
    <t>45262232700024</t>
  </si>
  <si>
    <t>ALIAMUS SARL</t>
  </si>
  <si>
    <t>454063124</t>
  </si>
  <si>
    <t>45406312400019</t>
  </si>
  <si>
    <t>ALTERAL</t>
  </si>
  <si>
    <t>46450064400305</t>
  </si>
  <si>
    <t>47977765800010</t>
  </si>
  <si>
    <t>482099355</t>
  </si>
  <si>
    <t>48209935500018</t>
  </si>
  <si>
    <t>PRESENCE INDUSTRIES</t>
  </si>
  <si>
    <t>483423091</t>
  </si>
  <si>
    <t>48342309100014</t>
  </si>
  <si>
    <t>FINANCIERE DE LA CHARSIE</t>
  </si>
  <si>
    <t>484183199</t>
  </si>
  <si>
    <t>48418319900013</t>
  </si>
  <si>
    <t>FV PARTICIPATIONS</t>
  </si>
  <si>
    <t>LIEU DIT LA MONGIE</t>
  </si>
  <si>
    <t>CAPDROT</t>
  </si>
  <si>
    <t>487461964</t>
  </si>
  <si>
    <t>48746196400016</t>
  </si>
  <si>
    <t>JFP</t>
  </si>
  <si>
    <t>ROUTE NATIONALE 502 LIEU DIT LE DEPOT</t>
  </si>
  <si>
    <t>ZONE ARTISANALE DES BASSES ECHARRIERES</t>
  </si>
  <si>
    <t>48786888700034</t>
  </si>
  <si>
    <t>18 RUE DU MOULIN</t>
  </si>
  <si>
    <t>VILLE ISSEY</t>
  </si>
  <si>
    <t>EUVILLE</t>
  </si>
  <si>
    <t>49009431500028</t>
  </si>
  <si>
    <t>LIEU DIT LA ROUILLERE DE ROBE</t>
  </si>
  <si>
    <t>490648003</t>
  </si>
  <si>
    <t>49064800300039</t>
  </si>
  <si>
    <t>2L DEVELOPPEMENT</t>
  </si>
  <si>
    <t>ZA DES TERRES NEUVES</t>
  </si>
  <si>
    <t>490716800</t>
  </si>
  <si>
    <t>49071680000019</t>
  </si>
  <si>
    <t>H M L</t>
  </si>
  <si>
    <t>49107203900028</t>
  </si>
  <si>
    <t>3 RUE JEANNE D ARC</t>
  </si>
  <si>
    <t>54570</t>
  </si>
  <si>
    <t>FOUG</t>
  </si>
  <si>
    <t>491326641</t>
  </si>
  <si>
    <t>49132664100017</t>
  </si>
  <si>
    <t>LESPINASSE DEVELOPPEMENT</t>
  </si>
  <si>
    <t>492841317</t>
  </si>
  <si>
    <t>49284131700018</t>
  </si>
  <si>
    <t>B MAT HOLDING</t>
  </si>
  <si>
    <t>CHEZ BEUVE MATERIAUX MME LEGOUEST</t>
  </si>
  <si>
    <t>492951447</t>
  </si>
  <si>
    <t>49295144700019</t>
  </si>
  <si>
    <t>GROUPE ALLIMANT</t>
  </si>
  <si>
    <t>49339075100011</t>
  </si>
  <si>
    <t>493873319</t>
  </si>
  <si>
    <t>FINANCIERE DE L ELNON</t>
  </si>
  <si>
    <t>497515262</t>
  </si>
  <si>
    <t>49751526200010</t>
  </si>
  <si>
    <t>TP HABITAT SARL</t>
  </si>
  <si>
    <t>2 RUE DU 11 NOVEMBRE</t>
  </si>
  <si>
    <t>37360</t>
  </si>
  <si>
    <t>SONZAY</t>
  </si>
  <si>
    <t>498155233</t>
  </si>
  <si>
    <t>49815523300030</t>
  </si>
  <si>
    <t>BATIPROD</t>
  </si>
  <si>
    <t>498645589</t>
  </si>
  <si>
    <t>49864558900017</t>
  </si>
  <si>
    <t>LOBE</t>
  </si>
  <si>
    <t>49985121000017</t>
  </si>
  <si>
    <t>180 AVENUE DE JOUQUES</t>
  </si>
  <si>
    <t>500718515</t>
  </si>
  <si>
    <t>50071851500017</t>
  </si>
  <si>
    <t>MAT MAX</t>
  </si>
  <si>
    <t>501232730</t>
  </si>
  <si>
    <t>50123273000017</t>
  </si>
  <si>
    <t>GROUPE GRANIER SAS</t>
  </si>
  <si>
    <t>50134304000025</t>
  </si>
  <si>
    <t>502706104</t>
  </si>
  <si>
    <t>50270610400010</t>
  </si>
  <si>
    <t>ACOB</t>
  </si>
  <si>
    <t>503265647</t>
  </si>
  <si>
    <t>50326564700035</t>
  </si>
  <si>
    <t>T T M B DISTRI</t>
  </si>
  <si>
    <t>ZA MONZIERES</t>
  </si>
  <si>
    <t>50331177100029</t>
  </si>
  <si>
    <t>ALLEE DU GRAND CLOS</t>
  </si>
  <si>
    <t>503358558</t>
  </si>
  <si>
    <t>50335855800016</t>
  </si>
  <si>
    <t>BECAT MANAGEMENT</t>
  </si>
  <si>
    <t>507663029</t>
  </si>
  <si>
    <t>50766302900027</t>
  </si>
  <si>
    <t>BOIS ENERGIE</t>
  </si>
  <si>
    <t>508316940</t>
  </si>
  <si>
    <t>50831694000016</t>
  </si>
  <si>
    <t>ALP DEVELOPPEMENT</t>
  </si>
  <si>
    <t>LE STILETTO</t>
  </si>
  <si>
    <t>509306114</t>
  </si>
  <si>
    <t>50930611400042</t>
  </si>
  <si>
    <t>BIAK BAT</t>
  </si>
  <si>
    <t>CHEZ EIPB</t>
  </si>
  <si>
    <t>511939951</t>
  </si>
  <si>
    <t>51193995100022</t>
  </si>
  <si>
    <t>HOLDING MARMORINI DESIGN</t>
  </si>
  <si>
    <t>34 BOULEVARD GENERAL DE GAULLE</t>
  </si>
  <si>
    <t>06340</t>
  </si>
  <si>
    <t>520245697</t>
  </si>
  <si>
    <t>52024569700013</t>
  </si>
  <si>
    <t>FINAV</t>
  </si>
  <si>
    <t>ZA DES PERRASSES</t>
  </si>
  <si>
    <t>530266378</t>
  </si>
  <si>
    <t>53026637800013</t>
  </si>
  <si>
    <t>FINN EST HOLDING</t>
  </si>
  <si>
    <t>6 RUE DES DOLINES</t>
  </si>
  <si>
    <t>534980834</t>
  </si>
  <si>
    <t>53498083400012</t>
  </si>
  <si>
    <t>RUPY</t>
  </si>
  <si>
    <t>539388538</t>
  </si>
  <si>
    <t>53938853800016</t>
  </si>
  <si>
    <t>VIEU HOLDING</t>
  </si>
  <si>
    <t>539476598</t>
  </si>
  <si>
    <t>53947659800013</t>
  </si>
  <si>
    <t>GBMC</t>
  </si>
  <si>
    <t>CHEMIN DES 4 JOURNAUX</t>
  </si>
  <si>
    <t>70568001500025</t>
  </si>
  <si>
    <t>71201239200122</t>
  </si>
  <si>
    <t>751655424</t>
  </si>
  <si>
    <t>75165542400016</t>
  </si>
  <si>
    <t>FBD FINANCES</t>
  </si>
  <si>
    <t>1 ALLEE MAEVA</t>
  </si>
  <si>
    <t>775632367</t>
  </si>
  <si>
    <t>77563236700014</t>
  </si>
  <si>
    <t>CHRETIEN MATERIAUX DISTRIBUTION</t>
  </si>
  <si>
    <t>789929619</t>
  </si>
  <si>
    <t>78992961900011</t>
  </si>
  <si>
    <t>GUIMARES</t>
  </si>
  <si>
    <t>6 ROUTE DU BAC</t>
  </si>
  <si>
    <t>790533566</t>
  </si>
  <si>
    <t>79053356600010</t>
  </si>
  <si>
    <t>PASCAL PEROIS INVEST</t>
  </si>
  <si>
    <t>792136913</t>
  </si>
  <si>
    <t>79213691300029</t>
  </si>
  <si>
    <t>AFC DEVELOPPEMENT AFC DISTRIBUTION</t>
  </si>
  <si>
    <t>40 B BOULEVARD DE LA REPUBLIQUE</t>
  </si>
  <si>
    <t>793289901</t>
  </si>
  <si>
    <t>79328990100019</t>
  </si>
  <si>
    <t>ADOUE DIFFUSION SAS</t>
  </si>
  <si>
    <t>1 B RUE DU GENERAL LAPENE</t>
  </si>
  <si>
    <t>79648024200042</t>
  </si>
  <si>
    <t>799332648</t>
  </si>
  <si>
    <t>79933264800010</t>
  </si>
  <si>
    <t>H.B.M.</t>
  </si>
  <si>
    <t>799692405</t>
  </si>
  <si>
    <t>79969240500019</t>
  </si>
  <si>
    <t>ELANIE</t>
  </si>
  <si>
    <t>802777979</t>
  </si>
  <si>
    <t>HOLDING PDM</t>
  </si>
  <si>
    <t>813258316</t>
  </si>
  <si>
    <t>81325831600013</t>
  </si>
  <si>
    <t>FALCETTE POGU SAS</t>
  </si>
  <si>
    <t>82176278800023</t>
  </si>
  <si>
    <t>22 RUE DU BOULOI</t>
  </si>
  <si>
    <t>823385257</t>
  </si>
  <si>
    <t>82338525700014</t>
  </si>
  <si>
    <t>JF RIEZ HOLDING</t>
  </si>
  <si>
    <t>8 CHEMIN DE LA BATTERIE</t>
  </si>
  <si>
    <t>824674774</t>
  </si>
  <si>
    <t>82467477400016</t>
  </si>
  <si>
    <t>C4M FINANCE SAS</t>
  </si>
  <si>
    <t>88678038600068</t>
  </si>
  <si>
    <t>4 RUE DES 2 BOULES</t>
  </si>
  <si>
    <t>32827560700062</t>
  </si>
  <si>
    <t>384287421</t>
  </si>
  <si>
    <t>38428742100026</t>
  </si>
  <si>
    <t>ADIBOIS</t>
  </si>
  <si>
    <t>48 ROUTE DU REVARD</t>
  </si>
  <si>
    <t>MOUXY</t>
  </si>
  <si>
    <t>399963594</t>
  </si>
  <si>
    <t>39996359400011</t>
  </si>
  <si>
    <t>GROUPE PAUL SA</t>
  </si>
  <si>
    <t>429028681</t>
  </si>
  <si>
    <t>42902868100014</t>
  </si>
  <si>
    <t>GUISLAIN PATRIMOINE SAS</t>
  </si>
  <si>
    <t>488089368</t>
  </si>
  <si>
    <t>48808936800028</t>
  </si>
  <si>
    <t>FINARMORIC SAS</t>
  </si>
  <si>
    <t>48892155200029</t>
  </si>
  <si>
    <t>LIEU DIT NISSON</t>
  </si>
  <si>
    <t>BOULIGNEUX</t>
  </si>
  <si>
    <t>499739142</t>
  </si>
  <si>
    <t>49973914200028</t>
  </si>
  <si>
    <t>ARTIS DIVERSUS</t>
  </si>
  <si>
    <t>ZA LA BUTTE AU BERGER IV</t>
  </si>
  <si>
    <t>507697589</t>
  </si>
  <si>
    <t>50769758900012</t>
  </si>
  <si>
    <t>MOURIER PARTICIPATION</t>
  </si>
  <si>
    <t>RUE DES JUSTICES</t>
  </si>
  <si>
    <t>809910177</t>
  </si>
  <si>
    <t>80991017700017</t>
  </si>
  <si>
    <t>FLORENCIA</t>
  </si>
  <si>
    <t>479937542</t>
  </si>
  <si>
    <t>47993754200013</t>
  </si>
  <si>
    <t>GROUPE OBRE</t>
  </si>
  <si>
    <t>6619A</t>
  </si>
  <si>
    <t>413202557</t>
  </si>
  <si>
    <t>41320255700018</t>
  </si>
  <si>
    <t>SOCIETE DE GESTION DU GROUPE CHAVIGNY</t>
  </si>
  <si>
    <t>LA GRANDE METAIRIE</t>
  </si>
  <si>
    <t>LAVARDIN</t>
  </si>
  <si>
    <t>6630Z</t>
  </si>
  <si>
    <t>42404588800031</t>
  </si>
  <si>
    <t>39 RUE DU CHATEAU D EAU</t>
  </si>
  <si>
    <t>482611761</t>
  </si>
  <si>
    <t>48261176100016</t>
  </si>
  <si>
    <t>GROUPE QUEGUINER SAS</t>
  </si>
  <si>
    <t>085581304</t>
  </si>
  <si>
    <t>08558130400020</t>
  </si>
  <si>
    <t>ROGER BARBIER</t>
  </si>
  <si>
    <t>115 RUE DE CUREMBOURG</t>
  </si>
  <si>
    <t>30198569300011</t>
  </si>
  <si>
    <t>31078517500020</t>
  </si>
  <si>
    <t>34437443400043</t>
  </si>
  <si>
    <t>532159613</t>
  </si>
  <si>
    <t>53215961300019</t>
  </si>
  <si>
    <t>ALMAX SARL</t>
  </si>
  <si>
    <t>GACOU</t>
  </si>
  <si>
    <t>VANOSC</t>
  </si>
  <si>
    <t>662003490</t>
  </si>
  <si>
    <t>66200349000023</t>
  </si>
  <si>
    <t>RATHEAU ROGER SA</t>
  </si>
  <si>
    <t>493634943</t>
  </si>
  <si>
    <t>49363494300028</t>
  </si>
  <si>
    <t>ARMORIC PRESTATIONS</t>
  </si>
  <si>
    <t>6920Z</t>
  </si>
  <si>
    <t>33758742200045</t>
  </si>
  <si>
    <t>33910555300012</t>
  </si>
  <si>
    <t>38383177300015</t>
  </si>
  <si>
    <t>397479536</t>
  </si>
  <si>
    <t>TERAGEOS SARL</t>
  </si>
  <si>
    <t>38113</t>
  </si>
  <si>
    <t>VEUREY VOROIZE</t>
  </si>
  <si>
    <t>42036108100011</t>
  </si>
  <si>
    <t>47862265700037</t>
  </si>
  <si>
    <t>NATIONALE 4</t>
  </si>
  <si>
    <t>20 RUE PAUL LANGEVIN</t>
  </si>
  <si>
    <t>483606802</t>
  </si>
  <si>
    <t>48360680200021</t>
  </si>
  <si>
    <t>F2G SAS</t>
  </si>
  <si>
    <t>AVENUE JEAN MONNET</t>
  </si>
  <si>
    <t>489621987</t>
  </si>
  <si>
    <t>48962198700028</t>
  </si>
  <si>
    <t>JBB HOLDING SAS</t>
  </si>
  <si>
    <t>49073912500030</t>
  </si>
  <si>
    <t>ZA EXTENSION LIVAROT NORD</t>
  </si>
  <si>
    <t>50016846300023</t>
  </si>
  <si>
    <t>ZONE INDUSTRIELLE DU COUDRAY</t>
  </si>
  <si>
    <t>4 AVENUE ALBERT EINSTEIN</t>
  </si>
  <si>
    <t>504786807</t>
  </si>
  <si>
    <t>50478680700017</t>
  </si>
  <si>
    <t>SGEA SARL</t>
  </si>
  <si>
    <t>30 RUE DU MONT WANQUETIN</t>
  </si>
  <si>
    <t>62123</t>
  </si>
  <si>
    <t>MONTENESCOURT</t>
  </si>
  <si>
    <t>523432144</t>
  </si>
  <si>
    <t>52343214400013</t>
  </si>
  <si>
    <t>PORTAKABIN MODULAIRE SAS</t>
  </si>
  <si>
    <t>ZONNE INDUSTRIELLE DE LILLE TEMPLEMARS</t>
  </si>
  <si>
    <t>8 RUE DE L EPINOY</t>
  </si>
  <si>
    <t>59175</t>
  </si>
  <si>
    <t>TEMPLEMARS</t>
  </si>
  <si>
    <t>749842019</t>
  </si>
  <si>
    <t>74984201900012</t>
  </si>
  <si>
    <t>AZ CLOTURE DISTRIBUTION</t>
  </si>
  <si>
    <t>73 AVENUE CHARLES BURGEAT</t>
  </si>
  <si>
    <t>GOURZON</t>
  </si>
  <si>
    <t>52170</t>
  </si>
  <si>
    <t>BAYARD SUR MARNE</t>
  </si>
  <si>
    <t>751187592</t>
  </si>
  <si>
    <t>75118759200017</t>
  </si>
  <si>
    <t>GEDIMAT CULOZ SNEE</t>
  </si>
  <si>
    <t>ZONE INDUSTRIELLE EN BRACHAY</t>
  </si>
  <si>
    <t>01350</t>
  </si>
  <si>
    <t>CULOZ</t>
  </si>
  <si>
    <t>751295627</t>
  </si>
  <si>
    <t>75129562700010</t>
  </si>
  <si>
    <t>FIBAR</t>
  </si>
  <si>
    <t>ZI LES BRUILLES NORD RD 50</t>
  </si>
  <si>
    <t>ROUTE D ONNAING</t>
  </si>
  <si>
    <t>753143783</t>
  </si>
  <si>
    <t>75314378300011</t>
  </si>
  <si>
    <t>SBL INVESTISSEMENTS</t>
  </si>
  <si>
    <t>790013841</t>
  </si>
  <si>
    <t>79001384100016</t>
  </si>
  <si>
    <t>GEDINVEST RHONE ALPES</t>
  </si>
  <si>
    <t>799380944</t>
  </si>
  <si>
    <t>79938094400014</t>
  </si>
  <si>
    <t>S D I</t>
  </si>
  <si>
    <t>5 RUE LAMORICIERE</t>
  </si>
  <si>
    <t>43389144700180</t>
  </si>
  <si>
    <t>VALPARC</t>
  </si>
  <si>
    <t>CS 73003</t>
  </si>
  <si>
    <t>67205</t>
  </si>
  <si>
    <t>OBERHAUSBERGEN</t>
  </si>
  <si>
    <t>801719964</t>
  </si>
  <si>
    <t>80171996400018</t>
  </si>
  <si>
    <t>SCIERIE EPAILLARD</t>
  </si>
  <si>
    <t>BP40525</t>
  </si>
  <si>
    <t>AXE REDON LA GRACILLY</t>
  </si>
  <si>
    <t>35600 BAINS SUR OUST</t>
  </si>
  <si>
    <t>35605</t>
  </si>
  <si>
    <t>REDON CEDEX</t>
  </si>
  <si>
    <t>80525898500029</t>
  </si>
  <si>
    <t>809311327</t>
  </si>
  <si>
    <t>80931132700013</t>
  </si>
  <si>
    <t>MARLOO</t>
  </si>
  <si>
    <t>ZA LA QUEUE D ANE</t>
  </si>
  <si>
    <t>513791251</t>
  </si>
  <si>
    <t>51379125100012</t>
  </si>
  <si>
    <t>URBAMAT ENVIRONNEMENT</t>
  </si>
  <si>
    <t>4 RUE D ALTENHEIM</t>
  </si>
  <si>
    <t>LUPSTEIN</t>
  </si>
  <si>
    <t>810859447</t>
  </si>
  <si>
    <t>81085944700015</t>
  </si>
  <si>
    <t>LASSIETTE MATERIAUX</t>
  </si>
  <si>
    <t>44 RUE DE PLESSIER</t>
  </si>
  <si>
    <t>80134</t>
  </si>
  <si>
    <t>HANGEST EN SANTERRE</t>
  </si>
  <si>
    <t>812267912</t>
  </si>
  <si>
    <t>81226791200010</t>
  </si>
  <si>
    <t>SAGAME SAS</t>
  </si>
  <si>
    <t>1125 RUE DE SAINT WINOCQ</t>
  </si>
  <si>
    <t>REBECQUES</t>
  </si>
  <si>
    <t>ST AUGUSTIN</t>
  </si>
  <si>
    <t>823832324</t>
  </si>
  <si>
    <t>82383232400011</t>
  </si>
  <si>
    <t>GUITHEO SARL</t>
  </si>
  <si>
    <t>900 ROUTE DE PROMERY</t>
  </si>
  <si>
    <t>830855136</t>
  </si>
  <si>
    <t>83085513600016</t>
  </si>
  <si>
    <t>MARSALEIX MATERIAUX</t>
  </si>
  <si>
    <t>26 RTE DES REJAUDOUX</t>
  </si>
  <si>
    <t>19410</t>
  </si>
  <si>
    <t>SAINT BONNET L ENFANTIER</t>
  </si>
  <si>
    <t>85580236900816</t>
  </si>
  <si>
    <t>482464302</t>
  </si>
  <si>
    <t>48246430200017</t>
  </si>
  <si>
    <t>HOLDING MANEN</t>
  </si>
  <si>
    <t>QUARTIER LE TAVION</t>
  </si>
  <si>
    <t>7021Z</t>
  </si>
  <si>
    <t>493767370</t>
  </si>
  <si>
    <t>49376737000015</t>
  </si>
  <si>
    <t>CMEM SAS</t>
  </si>
  <si>
    <t>ZAC ECOPARC</t>
  </si>
  <si>
    <t>438342495</t>
  </si>
  <si>
    <t>43834249500027</t>
  </si>
  <si>
    <t>SOGED</t>
  </si>
  <si>
    <t>ZA LA PEPINIERE</t>
  </si>
  <si>
    <t>RUE DE LA PEPINIERE</t>
  </si>
  <si>
    <t>490242518</t>
  </si>
  <si>
    <t>49024251800010</t>
  </si>
  <si>
    <t>AGP CONSEIL</t>
  </si>
  <si>
    <t>MELLAY</t>
  </si>
  <si>
    <t>VIABON</t>
  </si>
  <si>
    <t>28150</t>
  </si>
  <si>
    <t>EOLE EN BEAUCE</t>
  </si>
  <si>
    <t>494509466</t>
  </si>
  <si>
    <t>49450946600012</t>
  </si>
  <si>
    <t>DCL INVESTISSEMENTS</t>
  </si>
  <si>
    <t>CHEMIN DES BRUGUES</t>
  </si>
  <si>
    <t>500695366</t>
  </si>
  <si>
    <t>50069536600012</t>
  </si>
  <si>
    <t>TERINAT</t>
  </si>
  <si>
    <t>ZA DE MAUPET</t>
  </si>
  <si>
    <t>50863985300045</t>
  </si>
  <si>
    <t>21 QUAI DES MINES</t>
  </si>
  <si>
    <t>50878283600037</t>
  </si>
  <si>
    <t>ZONE INDUSTRIELLE PUITS DES GAVOTTES</t>
  </si>
  <si>
    <t>100 RUE DES BANQUETS</t>
  </si>
  <si>
    <t>509606661</t>
  </si>
  <si>
    <t>50960666100015</t>
  </si>
  <si>
    <t>SARL SOFIDO</t>
  </si>
  <si>
    <t>251 RUE HENRY BESSEMER</t>
  </si>
  <si>
    <t>510584428</t>
  </si>
  <si>
    <t>51058442800013</t>
  </si>
  <si>
    <t>BWC</t>
  </si>
  <si>
    <t>574 QUARTIER SAINT JEAN</t>
  </si>
  <si>
    <t>TOURVES</t>
  </si>
  <si>
    <t>52913027000026</t>
  </si>
  <si>
    <t>538351032</t>
  </si>
  <si>
    <t>53835103200015</t>
  </si>
  <si>
    <t>AHC</t>
  </si>
  <si>
    <t>PARC ESPRIT 1</t>
  </si>
  <si>
    <t>5 RUE ARCHIMEDE</t>
  </si>
  <si>
    <t>CS 10006</t>
  </si>
  <si>
    <t>18022</t>
  </si>
  <si>
    <t>BOURGES CEDEX</t>
  </si>
  <si>
    <t>792141137</t>
  </si>
  <si>
    <t>79214113700010</t>
  </si>
  <si>
    <t>P2R MANAGEMENT</t>
  </si>
  <si>
    <t>45 ROUTE DE GIVORS</t>
  </si>
  <si>
    <t>794831834</t>
  </si>
  <si>
    <t>79483183400021</t>
  </si>
  <si>
    <t>BATIMAN</t>
  </si>
  <si>
    <t>3 AVENUE ARMAND TOULET</t>
  </si>
  <si>
    <t>797908696</t>
  </si>
  <si>
    <t>79790869600017</t>
  </si>
  <si>
    <t>LPS ASSOCIES</t>
  </si>
  <si>
    <t>78 RUE PIERRE DE MONTREUIL</t>
  </si>
  <si>
    <t>802543959</t>
  </si>
  <si>
    <t>80254395900018</t>
  </si>
  <si>
    <t>CARRELIA DEVELOPPEMENT</t>
  </si>
  <si>
    <t>15 RUE BOUVERIE</t>
  </si>
  <si>
    <t>802674077</t>
  </si>
  <si>
    <t>80267407700010</t>
  </si>
  <si>
    <t>MBK FAUCHER</t>
  </si>
  <si>
    <t>2 BOULEVARD DE LA MARINE</t>
  </si>
  <si>
    <t>440434991</t>
  </si>
  <si>
    <t>44043499100012</t>
  </si>
  <si>
    <t>TRAVAUX TECHNIQUES DU SUD EST</t>
  </si>
  <si>
    <t>83 BOULEVARD DE L EUROPE</t>
  </si>
  <si>
    <t>BP 263</t>
  </si>
  <si>
    <t>51423282600024</t>
  </si>
  <si>
    <t>723000469</t>
  </si>
  <si>
    <t>72300046900046</t>
  </si>
  <si>
    <t>GEDIMAT GIE</t>
  </si>
  <si>
    <t>6 8 RUE LOUIS ROUQUIER</t>
  </si>
  <si>
    <t>414283952</t>
  </si>
  <si>
    <t>41428395200037</t>
  </si>
  <si>
    <t>ARBORIS</t>
  </si>
  <si>
    <t>381 RUE DU MONT BLANC</t>
  </si>
  <si>
    <t>7219Z</t>
  </si>
  <si>
    <t>829337146</t>
  </si>
  <si>
    <t>82933714600015</t>
  </si>
  <si>
    <t>ALELUIA CERAMICAS FRANCE</t>
  </si>
  <si>
    <t>58 RUE GEORGE SAND</t>
  </si>
  <si>
    <t>7311Z</t>
  </si>
  <si>
    <t>39747132700023</t>
  </si>
  <si>
    <t>50021307900022</t>
  </si>
  <si>
    <t>ZA ACTIPOLE 2</t>
  </si>
  <si>
    <t>LIEU DIT SOLETTE</t>
  </si>
  <si>
    <t>59268</t>
  </si>
  <si>
    <t>SANCOURT</t>
  </si>
  <si>
    <t>514864511</t>
  </si>
  <si>
    <t>51486451100027</t>
  </si>
  <si>
    <t>DM CERAMICA</t>
  </si>
  <si>
    <t>ZONE INDUSTRIELLE DU BAS DE LA COTE</t>
  </si>
  <si>
    <t>IMPASSE DU VAL</t>
  </si>
  <si>
    <t>7490A</t>
  </si>
  <si>
    <t>797880358</t>
  </si>
  <si>
    <t>79788035800016</t>
  </si>
  <si>
    <t>DOCKS HABITAT</t>
  </si>
  <si>
    <t>1 RUE DE HARAUSTA</t>
  </si>
  <si>
    <t>820150274</t>
  </si>
  <si>
    <t>82015027400018</t>
  </si>
  <si>
    <t>SAS AJ HABITAT</t>
  </si>
  <si>
    <t>3 RUE DE LA CHAUSSEE</t>
  </si>
  <si>
    <t>51240</t>
  </si>
  <si>
    <t>ABLANCOURT</t>
  </si>
  <si>
    <t>408492775</t>
  </si>
  <si>
    <t>40849277500015</t>
  </si>
  <si>
    <t>480625938</t>
  </si>
  <si>
    <t>48062593800034</t>
  </si>
  <si>
    <t>2 L'EAU PROTECTION</t>
  </si>
  <si>
    <t>KERONVEL TREGONDERN</t>
  </si>
  <si>
    <t>523738482</t>
  </si>
  <si>
    <t>52373848200018</t>
  </si>
  <si>
    <t>FDI</t>
  </si>
  <si>
    <t>14 RUE ALPHONSE COCHE</t>
  </si>
  <si>
    <t>792564577</t>
  </si>
  <si>
    <t>79256457700015</t>
  </si>
  <si>
    <t>TOUT FAIRE PLATEFORME</t>
  </si>
  <si>
    <t>AVENUE DE PARIS</t>
  </si>
  <si>
    <t>79915277200015</t>
  </si>
  <si>
    <t>42074463300025</t>
  </si>
  <si>
    <t>7711A</t>
  </si>
  <si>
    <t>39356944700013</t>
  </si>
  <si>
    <t>88 AVENUE DU GENERAL DE GAULLE</t>
  </si>
  <si>
    <t>30220710500032</t>
  </si>
  <si>
    <t>ZI LILLE TEMPLEMARS TEMPLEMARS</t>
  </si>
  <si>
    <t>CS 50020</t>
  </si>
  <si>
    <t>59637</t>
  </si>
  <si>
    <t>WATTIGNIES CEDEX</t>
  </si>
  <si>
    <t>453074288</t>
  </si>
  <si>
    <t>45307428800011</t>
  </si>
  <si>
    <t>JAMICA</t>
  </si>
  <si>
    <t>ZONE INDUSTRIELLE DE LANNUGAT</t>
  </si>
  <si>
    <t>751754847</t>
  </si>
  <si>
    <t>75175484700018</t>
  </si>
  <si>
    <t>GROUPEMENT D'EMPLOYEURS VILLEBOISIEN</t>
  </si>
  <si>
    <t>7830Z</t>
  </si>
  <si>
    <t>538694886</t>
  </si>
  <si>
    <t>53869488600010</t>
  </si>
  <si>
    <t>TILHET MATERIAUX SERVICES</t>
  </si>
  <si>
    <t>ROUTE DE GARLIN</t>
  </si>
  <si>
    <t>43311957500028</t>
  </si>
  <si>
    <t>43371017500053</t>
  </si>
  <si>
    <t>21 RUE DU 3 AOUT 1944</t>
  </si>
  <si>
    <t>504307158</t>
  </si>
  <si>
    <t>50430715800015</t>
  </si>
  <si>
    <t>PROTECBAT GIE</t>
  </si>
  <si>
    <t>530162171</t>
  </si>
  <si>
    <t>53016217100025</t>
  </si>
  <si>
    <t>FEMAT</t>
  </si>
  <si>
    <t>14 CHEMIN DES HIRONDELLES</t>
  </si>
  <si>
    <t>531997468</t>
  </si>
  <si>
    <t>53199746800024</t>
  </si>
  <si>
    <t>DOINEAU HOLDING SARL</t>
  </si>
  <si>
    <t>791851587</t>
  </si>
  <si>
    <t>79185158700018</t>
  </si>
  <si>
    <t>GIE SIP</t>
  </si>
  <si>
    <t>180 ALL G PERSONNIER DE ROBERVAL</t>
  </si>
  <si>
    <t>797921004</t>
  </si>
  <si>
    <t>79792100400017</t>
  </si>
  <si>
    <t>TOMA GILI</t>
  </si>
  <si>
    <t>53 CHEMIN DES CARRIERES</t>
  </si>
  <si>
    <t>ST VAIZE</t>
  </si>
  <si>
    <t>809610819</t>
  </si>
  <si>
    <t>80961081900025</t>
  </si>
  <si>
    <t>GIE BASE LOGISTIQUE GROUPE UNION MAT</t>
  </si>
  <si>
    <t>813877842</t>
  </si>
  <si>
    <t>81387784200027</t>
  </si>
  <si>
    <t>CARO COOP SARL</t>
  </si>
  <si>
    <t>434788303</t>
  </si>
  <si>
    <t>43478830300015</t>
  </si>
  <si>
    <t>CENTRE DE FORMATION CIFFREO BONA</t>
  </si>
  <si>
    <t>QUARTIER ST JACQUES</t>
  </si>
  <si>
    <t>8559A</t>
  </si>
  <si>
    <t>802112060</t>
  </si>
  <si>
    <t>80211206000016</t>
  </si>
  <si>
    <t>SANKEV</t>
  </si>
  <si>
    <t>11 RUE DE LA FOSSE PARROT</t>
  </si>
  <si>
    <t>94520</t>
  </si>
  <si>
    <t>MANDRES LES ROSES</t>
  </si>
  <si>
    <t>9002Z</t>
  </si>
  <si>
    <t>784311821</t>
  </si>
  <si>
    <t>78431182100010</t>
  </si>
  <si>
    <t>FNBM</t>
  </si>
  <si>
    <t>215 B BOULEVARD SAINT GERMAIN</t>
  </si>
  <si>
    <t>9411Z</t>
  </si>
  <si>
    <t>450943279</t>
  </si>
  <si>
    <t>45094327900015</t>
  </si>
  <si>
    <t>BOISLIM</t>
  </si>
  <si>
    <t>MAISON DU POLE BOIS</t>
  </si>
  <si>
    <t>AV DU DOCTEUR ALBERT SCHWEITZER</t>
  </si>
  <si>
    <t>19001</t>
  </si>
  <si>
    <t>TULLE CEDEX</t>
  </si>
  <si>
    <t>9499Z</t>
  </si>
  <si>
    <t>443481007</t>
  </si>
  <si>
    <t>44348100700013</t>
  </si>
  <si>
    <t>LAMBIN INDUSTRIES</t>
  </si>
  <si>
    <t>6 CHEMIN DU BOIS DU GROS CHENE</t>
  </si>
  <si>
    <t>9524Z</t>
  </si>
  <si>
    <t>751044942</t>
  </si>
  <si>
    <t>DL RENOVATION 51</t>
  </si>
  <si>
    <t>429581275</t>
  </si>
  <si>
    <t>S ET V DIFFUSION</t>
  </si>
  <si>
    <t>5 RUE HENRY DE MONTHERLANT</t>
  </si>
  <si>
    <t>33400</t>
  </si>
  <si>
    <t>TALENCE</t>
  </si>
  <si>
    <t>517687810</t>
  </si>
  <si>
    <t>FENETRES ET PORTES DE PROVENCE SARL</t>
  </si>
  <si>
    <t>418909487</t>
  </si>
  <si>
    <t>V.L.P. VENDEE LAMBRIS PARQUETS</t>
  </si>
  <si>
    <t>RUE GRAHAM BELL</t>
  </si>
  <si>
    <t>534811609</t>
  </si>
  <si>
    <t>NCI</t>
  </si>
  <si>
    <t>78640</t>
  </si>
  <si>
    <t>530596949</t>
  </si>
  <si>
    <t>BC GROUPE</t>
  </si>
  <si>
    <t>823905492</t>
  </si>
  <si>
    <t>LYM CONSTRUCTION</t>
  </si>
  <si>
    <t>435280334</t>
  </si>
  <si>
    <t>GINESTET MATERIAUX</t>
  </si>
  <si>
    <t>LA CABANE</t>
  </si>
  <si>
    <t>MIRANDOL BOURGNOUNAC</t>
  </si>
  <si>
    <t>514004712</t>
  </si>
  <si>
    <t>2A HABITAT BATMAN</t>
  </si>
  <si>
    <t>578503682</t>
  </si>
  <si>
    <t>57850368200010</t>
  </si>
  <si>
    <t>VIOLA ET FILS SAS</t>
  </si>
  <si>
    <t>6 ROUTE DE STRASBOURG</t>
  </si>
  <si>
    <t>309917441</t>
  </si>
  <si>
    <t>MATERIAUX BRINGEL SARL</t>
  </si>
  <si>
    <t>312300858</t>
  </si>
  <si>
    <t>SIMONGIOVANNI MATERIAUX</t>
  </si>
  <si>
    <t>490734985</t>
  </si>
  <si>
    <t>FENETRES ET PORTES DU SOLEIL</t>
  </si>
  <si>
    <t>726350051</t>
  </si>
  <si>
    <t>WENDEL FRERES</t>
  </si>
  <si>
    <t>75104494200025</t>
  </si>
  <si>
    <t>35 RUE DE LA VIOLETTE</t>
  </si>
  <si>
    <t>MAROLLES</t>
  </si>
  <si>
    <t>517992962</t>
  </si>
  <si>
    <t>51799296200012</t>
  </si>
  <si>
    <t>NEOBOIS CONSTRUCTIONS</t>
  </si>
  <si>
    <t>19 RUE DES MINEURS</t>
  </si>
  <si>
    <t>70250</t>
  </si>
  <si>
    <t>RONCHAMP</t>
  </si>
  <si>
    <t>335172383</t>
  </si>
  <si>
    <t>33517238300069</t>
  </si>
  <si>
    <t>THERMIE FRANCE SARL</t>
  </si>
  <si>
    <t>112 ROUTE NATIONALE</t>
  </si>
  <si>
    <t>MARQUION</t>
  </si>
  <si>
    <t>4329A</t>
  </si>
  <si>
    <t>819501057</t>
  </si>
  <si>
    <t>81950105700023</t>
  </si>
  <si>
    <t>GPE DE DIAGNOSTIC FR DE L'HABITAT</t>
  </si>
  <si>
    <t>534496369</t>
  </si>
  <si>
    <t>53449636900024</t>
  </si>
  <si>
    <t>C.LEV</t>
  </si>
  <si>
    <t>10 RUE VICTOR POUGET</t>
  </si>
  <si>
    <t>37928614900123</t>
  </si>
  <si>
    <t>41 ROUTE DE MALESHERBES</t>
  </si>
  <si>
    <t>45390</t>
  </si>
  <si>
    <t>PUISEAUX</t>
  </si>
  <si>
    <t>404109126</t>
  </si>
  <si>
    <t>40410912600023</t>
  </si>
  <si>
    <t>BATIVER SARL</t>
  </si>
  <si>
    <t>PARC D ACTIVITES DES PYRENEES</t>
  </si>
  <si>
    <t>RUE D ESTAUBE</t>
  </si>
  <si>
    <t>65420</t>
  </si>
  <si>
    <t>IBOS</t>
  </si>
  <si>
    <t>411279201</t>
  </si>
  <si>
    <t>41127920100031</t>
  </si>
  <si>
    <t>FP1 MENUISERIE</t>
  </si>
  <si>
    <t>28 BOULEVARD DES ALLIES</t>
  </si>
  <si>
    <t>42958127500030</t>
  </si>
  <si>
    <t>453974750</t>
  </si>
  <si>
    <t>45397475000011</t>
  </si>
  <si>
    <t>LESUR MENUISERIES</t>
  </si>
  <si>
    <t>489635987</t>
  </si>
  <si>
    <t>48963598700014</t>
  </si>
  <si>
    <t>AZ HABITAT SARL</t>
  </si>
  <si>
    <t>5 ZONE INDUSTRIELLE DE BALEONE</t>
  </si>
  <si>
    <t>51400471200030</t>
  </si>
  <si>
    <t>PINZUTA</t>
  </si>
  <si>
    <t>VIGGIANELLO</t>
  </si>
  <si>
    <t>51768781000047</t>
  </si>
  <si>
    <t>ROUTE DU VAL</t>
  </si>
  <si>
    <t>801643834</t>
  </si>
  <si>
    <t>80164383400014</t>
  </si>
  <si>
    <t>REGOR CONCEPT TRYBA</t>
  </si>
  <si>
    <t>96 BOULEVARD RENE CASSIN</t>
  </si>
  <si>
    <t>803316181</t>
  </si>
  <si>
    <t>80331618100012</t>
  </si>
  <si>
    <t>BONIS ENERGIES</t>
  </si>
  <si>
    <t>LES GONDIES</t>
  </si>
  <si>
    <t>LIEU DIT LE LYONNET</t>
  </si>
  <si>
    <t>24460</t>
  </si>
  <si>
    <t>AGONAC</t>
  </si>
  <si>
    <t>822184529</t>
  </si>
  <si>
    <t>82218452900011</t>
  </si>
  <si>
    <t>HOME RENOV</t>
  </si>
  <si>
    <t>37 RUE BARTHELEMY THIMONNIER</t>
  </si>
  <si>
    <t>404426405</t>
  </si>
  <si>
    <t>40442640500019</t>
  </si>
  <si>
    <t>GURY CONCEPT AGENCT</t>
  </si>
  <si>
    <t>65 RUE DU GENERAL DE GAULLE</t>
  </si>
  <si>
    <t>4332C</t>
  </si>
  <si>
    <t>341553527</t>
  </si>
  <si>
    <t>34155352700019</t>
  </si>
  <si>
    <t>GB BATI CENTER</t>
  </si>
  <si>
    <t>28 RUE DE SARREGUEMINES</t>
  </si>
  <si>
    <t>57410</t>
  </si>
  <si>
    <t>ROHRBACH LES BITCHE</t>
  </si>
  <si>
    <t>532132479</t>
  </si>
  <si>
    <t>53213247900017</t>
  </si>
  <si>
    <t>JDNE SARL</t>
  </si>
  <si>
    <t>530 AVENUE RENE JACOT</t>
  </si>
  <si>
    <t>25460</t>
  </si>
  <si>
    <t>ETUPES</t>
  </si>
  <si>
    <t>811054808</t>
  </si>
  <si>
    <t>81105480800019</t>
  </si>
  <si>
    <t>PROS TRAVAUX</t>
  </si>
  <si>
    <t>22 AVENUE HENRI BARBUSSE</t>
  </si>
  <si>
    <t>05520098400270</t>
  </si>
  <si>
    <t>36 B RUE DELAAGE</t>
  </si>
  <si>
    <t>CS 40446</t>
  </si>
  <si>
    <t>49004</t>
  </si>
  <si>
    <t>ANGERS CEDEX 01</t>
  </si>
  <si>
    <t>49000</t>
  </si>
  <si>
    <t>800388852</t>
  </si>
  <si>
    <t>80038885200017</t>
  </si>
  <si>
    <t>7 RUE DU CHENE</t>
  </si>
  <si>
    <t>WICKERSHEIM WILSHAUSEN</t>
  </si>
  <si>
    <t>4 RUE DES TRAINEAUX</t>
  </si>
  <si>
    <t>68116</t>
  </si>
  <si>
    <t>GUEWENHEIM</t>
  </si>
  <si>
    <t>31230085800023</t>
  </si>
  <si>
    <t>ZONE INDUSTRIELLE DU VAZZIO</t>
  </si>
  <si>
    <t>327879128</t>
  </si>
  <si>
    <t>32787912800053</t>
  </si>
  <si>
    <t>FERMETURES PK</t>
  </si>
  <si>
    <t>ZONE DACTIVITE SOULTZBACH</t>
  </si>
  <si>
    <t>4 RUE DE LASBORDES</t>
  </si>
  <si>
    <t>330413808</t>
  </si>
  <si>
    <t>33041380800040</t>
  </si>
  <si>
    <t>SCAM 19</t>
  </si>
  <si>
    <t>62 AVENUE HONORE DE BALZAC</t>
  </si>
  <si>
    <t>344116553</t>
  </si>
  <si>
    <t>34411655300019</t>
  </si>
  <si>
    <t>COMPT DU PLATRE</t>
  </si>
  <si>
    <t>41890948700021</t>
  </si>
  <si>
    <t>BELLEVUE</t>
  </si>
  <si>
    <t>440915627</t>
  </si>
  <si>
    <t>44091562700028</t>
  </si>
  <si>
    <t>PROMOBAT</t>
  </si>
  <si>
    <t>COTE DU CASSE</t>
  </si>
  <si>
    <t>PUJOLS</t>
  </si>
  <si>
    <t>447966490</t>
  </si>
  <si>
    <t>44796649000016</t>
  </si>
  <si>
    <t>LIMOUSIN MATERIAUX SARL</t>
  </si>
  <si>
    <t>16 AVENUE FRANCOIS MITTERRAND</t>
  </si>
  <si>
    <t>87240</t>
  </si>
  <si>
    <t>AMBAZAC</t>
  </si>
  <si>
    <t>49073498500032</t>
  </si>
  <si>
    <t>ROUTE DEPARTEMENTALE N7</t>
  </si>
  <si>
    <t>493173488</t>
  </si>
  <si>
    <t>49317348800013</t>
  </si>
  <si>
    <t>KER DESIGN SARL</t>
  </si>
  <si>
    <t>10 RUE DU COMMANDANT CHARCOT</t>
  </si>
  <si>
    <t>53059694900012</t>
  </si>
  <si>
    <t>22 RUE DE THANN</t>
  </si>
  <si>
    <t>53481160900021</t>
  </si>
  <si>
    <t>38 RUE DE LA VALLEE YART</t>
  </si>
  <si>
    <t>ST GERMAIN DE LA GRANGE</t>
  </si>
  <si>
    <t>72635005100025</t>
  </si>
  <si>
    <t>11 AV FRANCOIS MITTERRAND</t>
  </si>
  <si>
    <t>789542966</t>
  </si>
  <si>
    <t>78954296600013</t>
  </si>
  <si>
    <t>JARDIVRAC PICARDIE</t>
  </si>
  <si>
    <t>ZAC DU SANTERRE</t>
  </si>
  <si>
    <t>802171702</t>
  </si>
  <si>
    <t>80217170200011</t>
  </si>
  <si>
    <t>HERVE BLANC</t>
  </si>
  <si>
    <t>RUE DE LA BRANDE</t>
  </si>
  <si>
    <t>802787713</t>
  </si>
  <si>
    <t>80278771300014</t>
  </si>
  <si>
    <t>CLEMENT MATHIEU FERMETURES - CMF</t>
  </si>
  <si>
    <t>RUE DE GOA</t>
  </si>
  <si>
    <t>812267573</t>
  </si>
  <si>
    <t>81226757300010</t>
  </si>
  <si>
    <t>ECOFERMETURES</t>
  </si>
  <si>
    <t>1 AVENUE BERTHELOT</t>
  </si>
  <si>
    <t>54350</t>
  </si>
  <si>
    <t>MONT ST MARTIN</t>
  </si>
  <si>
    <t>82390549200026</t>
  </si>
  <si>
    <t>1 LIEU DIT LA ROTONDE</t>
  </si>
  <si>
    <t>828693853</t>
  </si>
  <si>
    <t>METALDEAL FEAL DESIGN</t>
  </si>
  <si>
    <t>43528033400036</t>
  </si>
  <si>
    <t>523618205</t>
  </si>
  <si>
    <t>52361820500026</t>
  </si>
  <si>
    <t>SMA FENETRES</t>
  </si>
  <si>
    <t>14 B RUE CHASLES</t>
  </si>
  <si>
    <t>534236674</t>
  </si>
  <si>
    <t>53423667400022</t>
  </si>
  <si>
    <t>J.P.M. ENERGY</t>
  </si>
  <si>
    <t>184 BOULEVARD DRION</t>
  </si>
  <si>
    <t>422282236</t>
  </si>
  <si>
    <t>42228223600021</t>
  </si>
  <si>
    <t>BETAG</t>
  </si>
  <si>
    <t>BP 54 FOLELLI</t>
  </si>
  <si>
    <t>20213</t>
  </si>
  <si>
    <t>PENTA DI CASINCA</t>
  </si>
  <si>
    <t>513223750</t>
  </si>
  <si>
    <t>51322375000011</t>
  </si>
  <si>
    <t>ORENSANZ INVESTISSEMENT</t>
  </si>
  <si>
    <t>105 RUE DES METIERS</t>
  </si>
  <si>
    <t>ADRESSE</t>
  </si>
  <si>
    <t xml:space="preserve">VILLE </t>
  </si>
  <si>
    <t>CODE POSTAL</t>
  </si>
  <si>
    <t>CODE NACE</t>
  </si>
  <si>
    <t>SIRET SIEGE</t>
  </si>
  <si>
    <t xml:space="preserve">ENTREPRISE </t>
  </si>
  <si>
    <t>INFORMATIONS GENERALES</t>
  </si>
  <si>
    <t>TEL</t>
  </si>
  <si>
    <t>MAIL @</t>
  </si>
  <si>
    <t>NOM</t>
  </si>
  <si>
    <t>PRENOM</t>
  </si>
  <si>
    <t>IDCC N°</t>
  </si>
  <si>
    <t>LIBELLE</t>
  </si>
  <si>
    <t>MASSE SALARIALE 2018</t>
  </si>
  <si>
    <t>MODALITES DE REGLEMENTS</t>
  </si>
  <si>
    <t>PAR VIREMENT</t>
  </si>
  <si>
    <t xml:space="preserve">PAR CHEQUE </t>
  </si>
  <si>
    <t xml:space="preserve">32 RENE BOULANGER </t>
  </si>
  <si>
    <t xml:space="preserve">75483 PARIS CEDEX 10 </t>
  </si>
  <si>
    <t>MONTANT DE L'ACOMPTE A VERSER AU 15 SEPTEMBRE 2019</t>
  </si>
  <si>
    <t>ECD_ANMS</t>
  </si>
  <si>
    <t>COMPARATIF FICHIER 1 / SIRET</t>
  </si>
  <si>
    <t>_TypeTaxe</t>
  </si>
  <si>
    <t>TETEGRP.NOM</t>
  </si>
  <si>
    <t>ETB_SIRET</t>
  </si>
  <si>
    <t>ENT_SIREN</t>
  </si>
  <si>
    <t>ENT_RAISOC</t>
  </si>
  <si>
    <t>ADD_CP_Phys</t>
  </si>
  <si>
    <t>ADD_VILLE_Phys</t>
  </si>
  <si>
    <t>NACE COLLECTE</t>
  </si>
  <si>
    <t>IDCC COLLECTE</t>
  </si>
  <si>
    <t>_MsFC</t>
  </si>
  <si>
    <t>_EffectifFC</t>
  </si>
  <si>
    <t>EFFECTIF SUP A 11</t>
  </si>
  <si>
    <t xml:space="preserve">FICHIER   </t>
  </si>
  <si>
    <t>OUI</t>
  </si>
  <si>
    <t>FICHIER CCN 3154</t>
  </si>
  <si>
    <t>Lot 4</t>
  </si>
  <si>
    <t>FICHIER CCN 3287</t>
  </si>
  <si>
    <t>Lot 3 intégré</t>
  </si>
  <si>
    <t>Lot 5</t>
  </si>
  <si>
    <t>07380001300028</t>
  </si>
  <si>
    <t>073800013</t>
  </si>
  <si>
    <t>PIERRE BERNARD ETS</t>
  </si>
  <si>
    <t>PLAN MARSEILLAIS VIOLESI</t>
  </si>
  <si>
    <t>422 VIOLESI</t>
  </si>
  <si>
    <t>Fichier 2017 mais pas 2018</t>
  </si>
  <si>
    <t>Fichier 2017</t>
  </si>
  <si>
    <t>ETABLISSEMENTS CAMBON PAUL</t>
  </si>
  <si>
    <t>SOCIETE LAMBERT ET FILS</t>
  </si>
  <si>
    <t>535 ROUTE D YVOIRE</t>
  </si>
  <si>
    <t>PISANO MATERIAUX SA</t>
  </si>
  <si>
    <t>ROYANS CARRELAGE SARL</t>
  </si>
  <si>
    <t>SOBOPLAC SARL</t>
  </si>
  <si>
    <t>ROGER GOUYON  ET  FILS ETS</t>
  </si>
  <si>
    <t>AFG ARTICLES DE FERBLANTERIE EN GROS</t>
  </si>
  <si>
    <t>ZONE ARTISANALE ARIANE</t>
  </si>
  <si>
    <t>SA BRUN MATERIAUX PERE ET FILS</t>
  </si>
  <si>
    <t>30646171600012</t>
  </si>
  <si>
    <t>306461716</t>
  </si>
  <si>
    <t>ACCESSOIRES SANITAIRES 2000</t>
  </si>
  <si>
    <t>42 AVENUE GALLIENI</t>
  </si>
  <si>
    <t>LD CHEF LIEU</t>
  </si>
  <si>
    <t>Lot 4 pas présent en 2018</t>
  </si>
  <si>
    <t>FICHIER 2017</t>
  </si>
  <si>
    <t>ETS LARROUY</t>
  </si>
  <si>
    <t>RUE DE MONT ST JEAN</t>
  </si>
  <si>
    <t>31168945900015</t>
  </si>
  <si>
    <t>311689459</t>
  </si>
  <si>
    <t>LE COMPTOIR MANTAIS DES BOIS</t>
  </si>
  <si>
    <t>ZONE INDUSTRIELLE BUCHELAY</t>
  </si>
  <si>
    <t>2 RUE DES CLOZEAUX</t>
  </si>
  <si>
    <t>31257527700016</t>
  </si>
  <si>
    <t>312575277</t>
  </si>
  <si>
    <t>SAINT CHAMONAISE DES BOIS</t>
  </si>
  <si>
    <t>2 ROUTE DE LA VARIZELLE</t>
  </si>
  <si>
    <t>2 RUE LION D OR</t>
  </si>
  <si>
    <t>1 LE PERROT</t>
  </si>
  <si>
    <t>31723579400011</t>
  </si>
  <si>
    <t>317235794</t>
  </si>
  <si>
    <t>K'JET-OCCAS SARL</t>
  </si>
  <si>
    <t>117 RUE DES ALLIES</t>
  </si>
  <si>
    <t>SOC EXPL ETABL JULIENNE DUPONT</t>
  </si>
  <si>
    <t>32345794500042</t>
  </si>
  <si>
    <t>323457945</t>
  </si>
  <si>
    <t>ALU CAGIRE</t>
  </si>
  <si>
    <t>1 RUE JEAN MERMOZ</t>
  </si>
  <si>
    <t>VILVERT MATERIAUX SAS</t>
  </si>
  <si>
    <t>32399604100030</t>
  </si>
  <si>
    <t>323996041</t>
  </si>
  <si>
    <t>LORRAINE ACCESSOIRES BATIMENT</t>
  </si>
  <si>
    <t>ZAC FONTAINE DES SAINTS</t>
  </si>
  <si>
    <t>RUE ANDRE MAGINOT</t>
  </si>
  <si>
    <t>FLEVY</t>
  </si>
  <si>
    <t>SOCIETE DES ETABLISSEMENTS CLAUDE ICARD</t>
  </si>
  <si>
    <t>MILBLED WIMEZ SARL</t>
  </si>
  <si>
    <t>2360 RUE D AIRE</t>
  </si>
  <si>
    <t>32502032900018</t>
  </si>
  <si>
    <t>325020329</t>
  </si>
  <si>
    <t>RUNSER MATERIAUX</t>
  </si>
  <si>
    <t>5 RUE DE FOLGENSBOURG</t>
  </si>
  <si>
    <t>MICHELBACH LE HAUT</t>
  </si>
  <si>
    <t>32551741500023</t>
  </si>
  <si>
    <t>325517415</t>
  </si>
  <si>
    <t>GROUPEMENT DES ARTISANS POUR L'ACHAT D</t>
  </si>
  <si>
    <t>5 RUE JULES VERNE</t>
  </si>
  <si>
    <t>110 CHEMIN DEPARTEMENTAL</t>
  </si>
  <si>
    <t>125 ALLEE DE LA GEODE</t>
  </si>
  <si>
    <t>35 RUE LOUIS ARMAND</t>
  </si>
  <si>
    <t>LA GARNAUDIENNE SARL</t>
  </si>
  <si>
    <t>SOCIETE PARISIENNE D'ALUMINIUM SPAL</t>
  </si>
  <si>
    <t>MR JEAN-LUC MOURE-ETS MOURE FILS</t>
  </si>
  <si>
    <t>ETS MOURE FILS</t>
  </si>
  <si>
    <t>1 RUE DES CHARPENTIER</t>
  </si>
  <si>
    <t>EURL ARRAS CARRELAGES ET SANITAIRES</t>
  </si>
  <si>
    <t>PLISSON MATERIAUX</t>
  </si>
  <si>
    <t>34416095700025</t>
  </si>
  <si>
    <t>344160957</t>
  </si>
  <si>
    <t>EBENISTERIE SERVICE</t>
  </si>
  <si>
    <t>BROULARD MATERIAUX CONSTRUCTION</t>
  </si>
  <si>
    <t>GUY DURAND SAS</t>
  </si>
  <si>
    <t>14 ROUTE D AUTUN</t>
  </si>
  <si>
    <t>MIDOL SA</t>
  </si>
  <si>
    <t>34853862000017</t>
  </si>
  <si>
    <t>348538620</t>
  </si>
  <si>
    <t>AU FAITE</t>
  </si>
  <si>
    <t>2 CHEMIN DU GENIE</t>
  </si>
  <si>
    <t>2 4 ZONE COMMERCIALE EUROMARCHE</t>
  </si>
  <si>
    <t>35246932400011</t>
  </si>
  <si>
    <t>352469324</t>
  </si>
  <si>
    <t>ROYANS SIGNALISATION SARL</t>
  </si>
  <si>
    <t>158 RTE DES LOYES</t>
  </si>
  <si>
    <t>ST JUST DE CLAIX</t>
  </si>
  <si>
    <t>37822152700013</t>
  </si>
  <si>
    <t>378221527</t>
  </si>
  <si>
    <t>MIR PISCINES</t>
  </si>
  <si>
    <t>ZAC TAPIS VERT</t>
  </si>
  <si>
    <t>ISOFRANCE FENETRE ET ENERGIES</t>
  </si>
  <si>
    <t>BALEONE</t>
  </si>
  <si>
    <t>38059575100039</t>
  </si>
  <si>
    <t>380595751</t>
  </si>
  <si>
    <t>VIEILLE MATERIAUX</t>
  </si>
  <si>
    <t>1 RUE DES PLANCHES</t>
  </si>
  <si>
    <t>38109830000035</t>
  </si>
  <si>
    <t>381098300</t>
  </si>
  <si>
    <t>HORCONEX</t>
  </si>
  <si>
    <t>5 RUE DE DOUAI</t>
  </si>
  <si>
    <t>38284975000015</t>
  </si>
  <si>
    <t>382849750</t>
  </si>
  <si>
    <t>ETABLISSEMENT ROMANET  SARL</t>
  </si>
  <si>
    <t>LIEU DIT TELEGRAPHE</t>
  </si>
  <si>
    <t>CHEMIN DU TELEGRAPHE</t>
  </si>
  <si>
    <t>SONNAY</t>
  </si>
  <si>
    <t>38325594000017</t>
  </si>
  <si>
    <t>383255940</t>
  </si>
  <si>
    <t>BOIS FORETS PAYSAGES</t>
  </si>
  <si>
    <t>27 RUE D AMIENS</t>
  </si>
  <si>
    <t>BP 50159</t>
  </si>
  <si>
    <t>144 RUE DE NANTES</t>
  </si>
  <si>
    <t>38747957900022</t>
  </si>
  <si>
    <t>387479579</t>
  </si>
  <si>
    <t>GJC</t>
  </si>
  <si>
    <t>80 RUE JEAN JACQUES ROUSSEAU</t>
  </si>
  <si>
    <t>38768396400010</t>
  </si>
  <si>
    <t>387683964</t>
  </si>
  <si>
    <t>CHERO FRANCE SA</t>
  </si>
  <si>
    <t>ZONE INDUSTRIELLE DE L ISLE</t>
  </si>
  <si>
    <t>3 RUE JACQUES MONOD</t>
  </si>
  <si>
    <t>LA GRANDE MENUISERIE ALUMINIUM</t>
  </si>
  <si>
    <t>39015974700034</t>
  </si>
  <si>
    <t>390159747</t>
  </si>
  <si>
    <t>FINI TOP NETTOYAGE SARL</t>
  </si>
  <si>
    <t>8121Z</t>
  </si>
  <si>
    <t>39203542400010</t>
  </si>
  <si>
    <t>392035424</t>
  </si>
  <si>
    <t>SARL D EXPLOITATION DES ETS BE</t>
  </si>
  <si>
    <t>ZONE ARTISANALE DES PEUPLIERS</t>
  </si>
  <si>
    <t>39519016800074</t>
  </si>
  <si>
    <t>395190168</t>
  </si>
  <si>
    <t>9 RUE JEAN JAURES</t>
  </si>
  <si>
    <t>39747953600039</t>
  </si>
  <si>
    <t>ZA ACTISUD</t>
  </si>
  <si>
    <t>39936450400015</t>
  </si>
  <si>
    <t>399364504</t>
  </si>
  <si>
    <t>SERF STE NOUVELLE</t>
  </si>
  <si>
    <t>ZA LA COLLONGE</t>
  </si>
  <si>
    <t>1139 CHEMIN DES GRANDS MOULINS</t>
  </si>
  <si>
    <t>39985415700019</t>
  </si>
  <si>
    <t>399854157</t>
  </si>
  <si>
    <t>DOM DIFFUSION ORCHESIENNE MATERIAUX</t>
  </si>
  <si>
    <t>2 RUE DE FALEMPRISE</t>
  </si>
  <si>
    <t>BP 50056</t>
  </si>
  <si>
    <t>ORCHIES CEDEX</t>
  </si>
  <si>
    <t>40172380400043</t>
  </si>
  <si>
    <t>401723804</t>
  </si>
  <si>
    <t>VILLARET</t>
  </si>
  <si>
    <t>ZA DU RIOTORD</t>
  </si>
  <si>
    <t>MAZT ST VOY</t>
  </si>
  <si>
    <t>40219930100019</t>
  </si>
  <si>
    <t>402199301</t>
  </si>
  <si>
    <t>BERROU TECHNI COPEAUX</t>
  </si>
  <si>
    <t>LIEU DIT KERBUZUGUET</t>
  </si>
  <si>
    <t>29233</t>
  </si>
  <si>
    <t>CLEDER</t>
  </si>
  <si>
    <t>40272181500015</t>
  </si>
  <si>
    <t>402721815</t>
  </si>
  <si>
    <t>SWS</t>
  </si>
  <si>
    <t>5 PLACE CHARRAS</t>
  </si>
  <si>
    <t>ENTREE NORD</t>
  </si>
  <si>
    <t>1264 ROUTE DE BIDAILLE</t>
  </si>
  <si>
    <t>TECHNOPARC ESPACE CRISTAL</t>
  </si>
  <si>
    <t>BP 10058</t>
  </si>
  <si>
    <t>40996501900022</t>
  </si>
  <si>
    <t>409965019</t>
  </si>
  <si>
    <t>BOIS GIRAUDO</t>
  </si>
  <si>
    <t>1376 RTE DE LA MER</t>
  </si>
  <si>
    <t>06410</t>
  </si>
  <si>
    <t>BIOT</t>
  </si>
  <si>
    <t>41107925400024</t>
  </si>
  <si>
    <t>411079254</t>
  </si>
  <si>
    <t>SIP CARCASSONNE SARL</t>
  </si>
  <si>
    <t>6 RUE DEMOGE</t>
  </si>
  <si>
    <t>21 RUE DU DOCTEUR QULGNARD</t>
  </si>
  <si>
    <t>41247296100025</t>
  </si>
  <si>
    <t>412472961</t>
  </si>
  <si>
    <t>MENUISERIES CONFORT PLUS</t>
  </si>
  <si>
    <t>22 BOULEVARD GABRIEL PERI</t>
  </si>
  <si>
    <t>41318337700063</t>
  </si>
  <si>
    <t>413183377</t>
  </si>
  <si>
    <t>APS 28</t>
  </si>
  <si>
    <t>362 CHEMIN ROMIEU</t>
  </si>
  <si>
    <t>41342126400016</t>
  </si>
  <si>
    <t>413421264</t>
  </si>
  <si>
    <t>ROUTE DEPARTEMENTALE 121</t>
  </si>
  <si>
    <t>58230</t>
  </si>
  <si>
    <t>MOUX EN MORVAN</t>
  </si>
  <si>
    <t>3 ALLEE BARTHELEMY THIMONNIER</t>
  </si>
  <si>
    <t>CHAPONNAY</t>
  </si>
  <si>
    <t>41433465600025</t>
  </si>
  <si>
    <t>414334656</t>
  </si>
  <si>
    <t>BRC SARL</t>
  </si>
  <si>
    <t>36 AVENUE WINSTON CHURCHILL</t>
  </si>
  <si>
    <t>41526518000059</t>
  </si>
  <si>
    <t>415265180</t>
  </si>
  <si>
    <t>POLYFIB CONSULTING SARL</t>
  </si>
  <si>
    <t>9 RTE DE BORDEAUX</t>
  </si>
  <si>
    <t>33125</t>
  </si>
  <si>
    <t>HOSTENS</t>
  </si>
  <si>
    <t>41765181700039</t>
  </si>
  <si>
    <t>417651817</t>
  </si>
  <si>
    <t>NORD EST PALETTES</t>
  </si>
  <si>
    <t>2 RUE AMIRAL LANCRET</t>
  </si>
  <si>
    <t>08350</t>
  </si>
  <si>
    <t>DONCHERY</t>
  </si>
  <si>
    <t>LD TERRALET</t>
  </si>
  <si>
    <t>RTE DU PUY</t>
  </si>
  <si>
    <t>24 BOULEVARD DENFERT ROCHEREAU</t>
  </si>
  <si>
    <t>42057144000031</t>
  </si>
  <si>
    <t>420571440</t>
  </si>
  <si>
    <t>CALLIGRAVE</t>
  </si>
  <si>
    <t>DOMAINE DE CLAIRBOIS</t>
  </si>
  <si>
    <t>6 AVENUE DES ROURES</t>
  </si>
  <si>
    <t>42077489500015</t>
  </si>
  <si>
    <t>420774895</t>
  </si>
  <si>
    <t>LA FERTE DIFFUSION</t>
  </si>
  <si>
    <t>LES TREVAUX</t>
  </si>
  <si>
    <t>LOHEAC</t>
  </si>
  <si>
    <t>42112867900030</t>
  </si>
  <si>
    <t>421128679</t>
  </si>
  <si>
    <t>EURO BOIS</t>
  </si>
  <si>
    <t>55 CHEMIN DE SAINT SAUVEUR</t>
  </si>
  <si>
    <t>42169189000014</t>
  </si>
  <si>
    <t>421691890</t>
  </si>
  <si>
    <t>MENUISERIE ANTOINE</t>
  </si>
  <si>
    <t>6 B AVENUE DE VIENNE</t>
  </si>
  <si>
    <t>AVENUE DE MIRAMAS</t>
  </si>
  <si>
    <t>42325995100022</t>
  </si>
  <si>
    <t>423259951</t>
  </si>
  <si>
    <t>COMPTOIR DES BOIS LIMOUSIN GUYANE</t>
  </si>
  <si>
    <t>ROUTE DU CAILLAUD</t>
  </si>
  <si>
    <t>87170</t>
  </si>
  <si>
    <t>ISLE</t>
  </si>
  <si>
    <t>14 RUE DES JARDINS</t>
  </si>
  <si>
    <t>42963631900023</t>
  </si>
  <si>
    <t>429636319</t>
  </si>
  <si>
    <t>SOFINORD</t>
  </si>
  <si>
    <t>24 RUE DU 11 NOVEMBRE 1918</t>
  </si>
  <si>
    <t>59172</t>
  </si>
  <si>
    <t>ROEULX</t>
  </si>
  <si>
    <t>43170440200038</t>
  </si>
  <si>
    <t>LD LA BORDE</t>
  </si>
  <si>
    <t>43207844200022</t>
  </si>
  <si>
    <t>432078442</t>
  </si>
  <si>
    <t>EURO PVC SERVICE SARL</t>
  </si>
  <si>
    <t>214 BOULEVARD GAMBETTA</t>
  </si>
  <si>
    <t>43280492000010</t>
  </si>
  <si>
    <t>432804920</t>
  </si>
  <si>
    <t>SECAM</t>
  </si>
  <si>
    <t>175 CHEMIN DE L AIGLETTE</t>
  </si>
  <si>
    <t>43339067100025</t>
  </si>
  <si>
    <t>433390671</t>
  </si>
  <si>
    <t>NOS FORETS DE BOURGOGNE SARL</t>
  </si>
  <si>
    <t>6 RUE DES PAUDINS</t>
  </si>
  <si>
    <t>4 RUE JANIG CORLAY</t>
  </si>
  <si>
    <t>43376549200023</t>
  </si>
  <si>
    <t>433765492</t>
  </si>
  <si>
    <t>DO ARISTIDE BARREAU SARL</t>
  </si>
  <si>
    <t>ZAC ACTIPOLE OUEST</t>
  </si>
  <si>
    <t>LA FLOTTERIE</t>
  </si>
  <si>
    <t>43387684400047</t>
  </si>
  <si>
    <t>433876844</t>
  </si>
  <si>
    <t>LATITUDES</t>
  </si>
  <si>
    <t>LD MARIGOT</t>
  </si>
  <si>
    <t>97133</t>
  </si>
  <si>
    <t>43433895000018</t>
  </si>
  <si>
    <t>434338950</t>
  </si>
  <si>
    <t>BX SANIKRO</t>
  </si>
  <si>
    <t>10 AVENUE DE BERLINCAN</t>
  </si>
  <si>
    <t>PIZANCON</t>
  </si>
  <si>
    <t>2 IMPASSE MARCEL GAUTHIER</t>
  </si>
  <si>
    <t>CHATUZANGE LE GOUBET</t>
  </si>
  <si>
    <t>43827969700066</t>
  </si>
  <si>
    <t>438279697</t>
  </si>
  <si>
    <t>AMIANTIT FRANCE SAS</t>
  </si>
  <si>
    <t>58 B RUE DE L AMBASSADEUR</t>
  </si>
  <si>
    <t>43959088600032</t>
  </si>
  <si>
    <t>439590886</t>
  </si>
  <si>
    <t>COLATA</t>
  </si>
  <si>
    <t>44216513000042</t>
  </si>
  <si>
    <t>442165130</t>
  </si>
  <si>
    <t>ATLANTIQUE FENETRES</t>
  </si>
  <si>
    <t>57 B AV DU PDT FRANCOIS MITTERRAND</t>
  </si>
  <si>
    <t>44220640500015</t>
  </si>
  <si>
    <t>442206405</t>
  </si>
  <si>
    <t>CRISTAL D EAU</t>
  </si>
  <si>
    <t>12 AV DU GENERAL DE GAULLE</t>
  </si>
  <si>
    <t>MONTFORT L AMAURY</t>
  </si>
  <si>
    <t>436 MONTFURON</t>
  </si>
  <si>
    <t>44261591000035</t>
  </si>
  <si>
    <t>23 B RUE LOUIS LE SENECHAL</t>
  </si>
  <si>
    <t>FERQUES</t>
  </si>
  <si>
    <t>44481445300023</t>
  </si>
  <si>
    <t>DOMAINE DU VAL RIANT</t>
  </si>
  <si>
    <t>19 ALLEE DES MAGNOLIAS</t>
  </si>
  <si>
    <t>CIDEX 80</t>
  </si>
  <si>
    <t>06330</t>
  </si>
  <si>
    <t>ROQUEFORT LES PINS</t>
  </si>
  <si>
    <t>44492482300065</t>
  </si>
  <si>
    <t>444924823</t>
  </si>
  <si>
    <t>IMCA PANELS SARL</t>
  </si>
  <si>
    <t>53 RUE JEAN JAURES</t>
  </si>
  <si>
    <t>44844861300027</t>
  </si>
  <si>
    <t>448448613</t>
  </si>
  <si>
    <t>LAGORCE WILLY</t>
  </si>
  <si>
    <t>ZAC SAINTE ANNE SAINTE ANNE</t>
  </si>
  <si>
    <t>ROUTE DE VEDENE</t>
  </si>
  <si>
    <t>HAM DE COUSTELLET</t>
  </si>
  <si>
    <t>44889678700026</t>
  </si>
  <si>
    <t>448896787</t>
  </si>
  <si>
    <t>MONSIEUR THOMAS LANTENOIS</t>
  </si>
  <si>
    <t>RUE DE LA VIE DE CHATELME</t>
  </si>
  <si>
    <t>CROZET</t>
  </si>
  <si>
    <t>44906329600015</t>
  </si>
  <si>
    <t>449063296</t>
  </si>
  <si>
    <t>D'HOME MENUISERIE</t>
  </si>
  <si>
    <t>8 AVENUE DU PRESIDENT HOOVER</t>
  </si>
  <si>
    <t>ASTARAC PATRIMOINE INNOVATION SARL</t>
  </si>
  <si>
    <t>45032995800034</t>
  </si>
  <si>
    <t>450329958</t>
  </si>
  <si>
    <t>A.G.E</t>
  </si>
  <si>
    <t>60 CHEMIN DE FICOLOGNE</t>
  </si>
  <si>
    <t>45224701800016</t>
  </si>
  <si>
    <t>452247018</t>
  </si>
  <si>
    <t>CARRE DECO</t>
  </si>
  <si>
    <t>50 AVENUE ROSA LUXEMBURG</t>
  </si>
  <si>
    <t>87200</t>
  </si>
  <si>
    <t>ST JUNIEN</t>
  </si>
  <si>
    <t>47678077000147</t>
  </si>
  <si>
    <t>476780770</t>
  </si>
  <si>
    <t>DERBIGUM FRANCE</t>
  </si>
  <si>
    <t>4 B AVENUE JEAN FRANCOIS RACLET</t>
  </si>
  <si>
    <t>47774287800036</t>
  </si>
  <si>
    <t>POIGNET LACOMBE</t>
  </si>
  <si>
    <t>ROUMEZAT</t>
  </si>
  <si>
    <t>19500</t>
  </si>
  <si>
    <t>TURENNE</t>
  </si>
  <si>
    <t>47781729000018</t>
  </si>
  <si>
    <t>477817290</t>
  </si>
  <si>
    <t>SOBRAPI NEGOCE</t>
  </si>
  <si>
    <t>72 RUE DE LA TOUR</t>
  </si>
  <si>
    <t>BATIMENT 4 ACTIPARC 1 AUX CAMOINS</t>
  </si>
  <si>
    <t>47914006300013</t>
  </si>
  <si>
    <t>479140063</t>
  </si>
  <si>
    <t>ALFA PALETTES</t>
  </si>
  <si>
    <t>36 RUE VICTOR GRIGNARD</t>
  </si>
  <si>
    <t>48085473600018</t>
  </si>
  <si>
    <t>480854736</t>
  </si>
  <si>
    <t>SERANTONI FERMETURES ET EQUIPEMENTS</t>
  </si>
  <si>
    <t>831 ROUTE D OPIO</t>
  </si>
  <si>
    <t>BP 80216</t>
  </si>
  <si>
    <t>48325143500069</t>
  </si>
  <si>
    <t>6 PL D ITALIE</t>
  </si>
  <si>
    <t>194 BIS PETIT CHEMIN D ESPEYRAN</t>
  </si>
  <si>
    <t>48430868900039</t>
  </si>
  <si>
    <t>484308689</t>
  </si>
  <si>
    <t>DISTRI'TILES</t>
  </si>
  <si>
    <t>LA POINTE</t>
  </si>
  <si>
    <t>7 ZONE ARTISANALE DE LUCHAC</t>
  </si>
  <si>
    <t>CHASSORS</t>
  </si>
  <si>
    <t>48491587100012</t>
  </si>
  <si>
    <t>484915871</t>
  </si>
  <si>
    <t>SOLOGNE RENOVE SARL</t>
  </si>
  <si>
    <t>DU LOIRET</t>
  </si>
  <si>
    <t>8 ROUTE DE COULLONS</t>
  </si>
  <si>
    <t>45620</t>
  </si>
  <si>
    <t>CERDON</t>
  </si>
  <si>
    <t>48511383100013</t>
  </si>
  <si>
    <t>485113831</t>
  </si>
  <si>
    <t>JULLIER NEGOCE BOIS</t>
  </si>
  <si>
    <t>9 RUE EMMANUEL VITRIA</t>
  </si>
  <si>
    <t>48535273600022</t>
  </si>
  <si>
    <t>485352736</t>
  </si>
  <si>
    <t>RENE VOYNE</t>
  </si>
  <si>
    <t>49027524500010</t>
  </si>
  <si>
    <t>490275245</t>
  </si>
  <si>
    <t>TINATUR</t>
  </si>
  <si>
    <t>LA VILLE NEUVE</t>
  </si>
  <si>
    <t>22580</t>
  </si>
  <si>
    <t>PLOUHA</t>
  </si>
  <si>
    <t>49142065900022</t>
  </si>
  <si>
    <t>491420659</t>
  </si>
  <si>
    <t>BRUYERES NEGOCE</t>
  </si>
  <si>
    <t>PIGEON BLANC</t>
  </si>
  <si>
    <t>33840</t>
  </si>
  <si>
    <t>CAPTIEUX</t>
  </si>
  <si>
    <t>49295459900063</t>
  </si>
  <si>
    <t>492954599</t>
  </si>
  <si>
    <t>SOCIETE NOUVELLE NMC</t>
  </si>
  <si>
    <t>88 AV DE WAGRAM</t>
  </si>
  <si>
    <t>49333819800036</t>
  </si>
  <si>
    <t>LES EXPERTS MENUISERIES SARL</t>
  </si>
  <si>
    <t>CARREFOUR DE LA BELLE CROIX</t>
  </si>
  <si>
    <t>RUE INORE FABBRI</t>
  </si>
  <si>
    <t>49345307000010</t>
  </si>
  <si>
    <t>493453070</t>
  </si>
  <si>
    <t>COMPAGNIE EUROPEENN DES BOIS</t>
  </si>
  <si>
    <t>ZONE PORTUAIRE DE CHEVIRE AVAL</t>
  </si>
  <si>
    <t>49356040300013</t>
  </si>
  <si>
    <t>493560403</t>
  </si>
  <si>
    <t>MENORAL</t>
  </si>
  <si>
    <t>PORS BEAC H</t>
  </si>
  <si>
    <t>29460</t>
  </si>
  <si>
    <t>LOGONNA DAOULAS</t>
  </si>
  <si>
    <t>49387331900039</t>
  </si>
  <si>
    <t>PARC D ACTIVITE DE ROUBAIX EST</t>
  </si>
  <si>
    <t>49473158100018</t>
  </si>
  <si>
    <t>494731581</t>
  </si>
  <si>
    <t>PATRICK PUJOL LIVRAISON</t>
  </si>
  <si>
    <t>23 RUE RENE GOMEZ</t>
  </si>
  <si>
    <t>YC BAIES SASU</t>
  </si>
  <si>
    <t>186 AV EMILE RIPERT</t>
  </si>
  <si>
    <t>50062687400019</t>
  </si>
  <si>
    <t>500626874</t>
  </si>
  <si>
    <t>PHIDRA</t>
  </si>
  <si>
    <t>5 RUE HENRI FARMAN</t>
  </si>
  <si>
    <t>444 RUE ROSA LUXEMBOURG</t>
  </si>
  <si>
    <t>80450</t>
  </si>
  <si>
    <t>CAMON</t>
  </si>
  <si>
    <t>50183536700035</t>
  </si>
  <si>
    <t>501835367</t>
  </si>
  <si>
    <t>ELIE BOIS</t>
  </si>
  <si>
    <t>CHEZ SORECA</t>
  </si>
  <si>
    <t>11 RUE GALIN</t>
  </si>
  <si>
    <t>50206778800039</t>
  </si>
  <si>
    <t>502067788</t>
  </si>
  <si>
    <t>PRO FERM</t>
  </si>
  <si>
    <t>LES ARCADES ROUTE DEPARTEMENTALE 96</t>
  </si>
  <si>
    <t>179 ROUTE DES VIGNERONS</t>
  </si>
  <si>
    <t>13112</t>
  </si>
  <si>
    <t>LA DESTROUSSE</t>
  </si>
  <si>
    <t>50238137900036</t>
  </si>
  <si>
    <t>502381379</t>
  </si>
  <si>
    <t>J3M</t>
  </si>
  <si>
    <t>36 B CHEMIN DE REVAISON</t>
  </si>
  <si>
    <t>PBN EURL</t>
  </si>
  <si>
    <t>50345793900026</t>
  </si>
  <si>
    <t>503457939</t>
  </si>
  <si>
    <t>WEB ISOLATION</t>
  </si>
  <si>
    <t>ZAC MULTISITE DU LONG BUISSON 2</t>
  </si>
  <si>
    <t>4791B</t>
  </si>
  <si>
    <t>50396900800013</t>
  </si>
  <si>
    <t>503969008</t>
  </si>
  <si>
    <t>C.S.F VAR</t>
  </si>
  <si>
    <t>CHEMIN DES GAUDIERES</t>
  </si>
  <si>
    <t>50523073000036</t>
  </si>
  <si>
    <t>505230730</t>
  </si>
  <si>
    <t>PEIKKO FRANCE</t>
  </si>
  <si>
    <t>BATIMENT B 9 11 AXE NORD</t>
  </si>
  <si>
    <t>9 AVENUE MICHELET</t>
  </si>
  <si>
    <t>50742494300037</t>
  </si>
  <si>
    <t>32 RUE ALSACE LORRAINE</t>
  </si>
  <si>
    <t>50813460800027</t>
  </si>
  <si>
    <t>508134608</t>
  </si>
  <si>
    <t>FG TRANSACTION SARL</t>
  </si>
  <si>
    <t>12 B RUE DE DAINVILLE</t>
  </si>
  <si>
    <t>77580</t>
  </si>
  <si>
    <t>COUTEVROULT</t>
  </si>
  <si>
    <t>6810Z</t>
  </si>
  <si>
    <t>50861664600016</t>
  </si>
  <si>
    <t>508616646</t>
  </si>
  <si>
    <t>STFL</t>
  </si>
  <si>
    <t>CHE BIRGAILENEA</t>
  </si>
  <si>
    <t>USTARITZ</t>
  </si>
  <si>
    <t>50892737300011</t>
  </si>
  <si>
    <t>508927373</t>
  </si>
  <si>
    <t>VEODIF</t>
  </si>
  <si>
    <t>8 RUE DU CHALET</t>
  </si>
  <si>
    <t>KOESTLACH</t>
  </si>
  <si>
    <t>MARBRE ET DECO/EPSTONE SARL</t>
  </si>
  <si>
    <t>51121821600014</t>
  </si>
  <si>
    <t>511218216</t>
  </si>
  <si>
    <t>LANDES WOOD TRADING</t>
  </si>
  <si>
    <t>1860 AVENUE DU 11 NOVEMBRE 1918</t>
  </si>
  <si>
    <t>40440</t>
  </si>
  <si>
    <t>ONDRES</t>
  </si>
  <si>
    <t>51222679600021</t>
  </si>
  <si>
    <t>512226796</t>
  </si>
  <si>
    <t>ZEITINE SOLUTION PARTNERS</t>
  </si>
  <si>
    <t>34 RUE HENRI BARBUSSE</t>
  </si>
  <si>
    <t>77124</t>
  </si>
  <si>
    <t>CREGY LES MEAUX</t>
  </si>
  <si>
    <t>51341064700038</t>
  </si>
  <si>
    <t>513410647</t>
  </si>
  <si>
    <t>ALTA</t>
  </si>
  <si>
    <t>34 AVENUE DE LA MAVERIA</t>
  </si>
  <si>
    <t>51371632400019</t>
  </si>
  <si>
    <t>513716324</t>
  </si>
  <si>
    <t>AV D AZEREIX</t>
  </si>
  <si>
    <t>ZA DE LA MOTTE</t>
  </si>
  <si>
    <t>51458032300012</t>
  </si>
  <si>
    <t>514580323</t>
  </si>
  <si>
    <t>MBC SCOP</t>
  </si>
  <si>
    <t>64 RUE DE FENOUILLET</t>
  </si>
  <si>
    <t>51760398100021</t>
  </si>
  <si>
    <t>517603981</t>
  </si>
  <si>
    <t>MODERN CONCEPT</t>
  </si>
  <si>
    <t>ZA LE CHENE DU MOULIN</t>
  </si>
  <si>
    <t>34 RUE DU CLOS DE LA NINOCHAIS</t>
  </si>
  <si>
    <t>ROUTE DE MEZIDON CANON</t>
  </si>
  <si>
    <t>51795355000012</t>
  </si>
  <si>
    <t>517953550</t>
  </si>
  <si>
    <t>EDRV ILE DE FRANCE</t>
  </si>
  <si>
    <t>10 RUE JEAN MOULIN</t>
  </si>
  <si>
    <t>GARGENVILLE</t>
  </si>
  <si>
    <t>3514Z</t>
  </si>
  <si>
    <t>51846291600025</t>
  </si>
  <si>
    <t>518462916</t>
  </si>
  <si>
    <t>NPS NICOLAS PUYOO SOCIETE</t>
  </si>
  <si>
    <t>3 AVENUE FELIX GRAS</t>
  </si>
  <si>
    <t>51908655700062</t>
  </si>
  <si>
    <t>519086557</t>
  </si>
  <si>
    <t>PROTEC HABITAT SANTE EURL</t>
  </si>
  <si>
    <t>447 BOULEVARD JEAN MOULIN</t>
  </si>
  <si>
    <t>51953073700013</t>
  </si>
  <si>
    <t>519530737</t>
  </si>
  <si>
    <t>A PRO TP</t>
  </si>
  <si>
    <t>QUARTIER LES LOTS</t>
  </si>
  <si>
    <t>10 CHEMIN DE LA GRAVIERE</t>
  </si>
  <si>
    <t>MERCUROL</t>
  </si>
  <si>
    <t>CHRONO CHAPE REGION NORD</t>
  </si>
  <si>
    <t>51983447700035</t>
  </si>
  <si>
    <t>519834477</t>
  </si>
  <si>
    <t>SEFC EXPLOITATION FORESTIERE</t>
  </si>
  <si>
    <t>55 RUE ESCUDIER</t>
  </si>
  <si>
    <t>52006325600033</t>
  </si>
  <si>
    <t>LOT 1</t>
  </si>
  <si>
    <t>3 RUE DES FRERES SEIGNEURIE</t>
  </si>
  <si>
    <t>52064616700012</t>
  </si>
  <si>
    <t>520646167</t>
  </si>
  <si>
    <t>CHEVEAUX BOIS CONSEIL</t>
  </si>
  <si>
    <t>VIEILLE ROUTE</t>
  </si>
  <si>
    <t>71480</t>
  </si>
  <si>
    <t>CUISEAUX</t>
  </si>
  <si>
    <t>52112030300024</t>
  </si>
  <si>
    <t>120 RUE GEORGES CONVERT ZI LE BLANCHON</t>
  </si>
  <si>
    <t>01160</t>
  </si>
  <si>
    <t>PONT D AIN</t>
  </si>
  <si>
    <t>52200261700028</t>
  </si>
  <si>
    <t>522002617</t>
  </si>
  <si>
    <t>ANGOULEME BOIS CULTURE DECO</t>
  </si>
  <si>
    <t>140 ROUTE DE PARIS</t>
  </si>
  <si>
    <t>52204828900022</t>
  </si>
  <si>
    <t>522048289</t>
  </si>
  <si>
    <t>NUANCE PIERRES</t>
  </si>
  <si>
    <t>ZA DE LA GARE</t>
  </si>
  <si>
    <t>24 B AVENUE ALBIN GILLES</t>
  </si>
  <si>
    <t>13210</t>
  </si>
  <si>
    <t>ST REMY DE PROVENCE</t>
  </si>
  <si>
    <t>52209229500024</t>
  </si>
  <si>
    <t>522092295</t>
  </si>
  <si>
    <t>EXEVA</t>
  </si>
  <si>
    <t>52228895000010</t>
  </si>
  <si>
    <t>522288950</t>
  </si>
  <si>
    <t>FENETRES ET FERMETURES</t>
  </si>
  <si>
    <t>9 AVENUE DE LA DIVISION LECLERC</t>
  </si>
  <si>
    <t>95170</t>
  </si>
  <si>
    <t>DEUIL LA BARRE</t>
  </si>
  <si>
    <t>52276035400038</t>
  </si>
  <si>
    <t>522760354</t>
  </si>
  <si>
    <t>LG BOIS ENVIRONNEMENT  SARL</t>
  </si>
  <si>
    <t>BEAUPREAU</t>
  </si>
  <si>
    <t>2840 ZI EVRE ET LOIRE</t>
  </si>
  <si>
    <t>35 RUE DE LA PETITE VITESSE</t>
  </si>
  <si>
    <t>NTD FRANCE</t>
  </si>
  <si>
    <t>JULIEN THONNELIER SARL</t>
  </si>
  <si>
    <t>53070230700022</t>
  </si>
  <si>
    <t>530702307</t>
  </si>
  <si>
    <t>EMC</t>
  </si>
  <si>
    <t>LES GRENADIERS</t>
  </si>
  <si>
    <t>5 RUE MARIUS JOUVEAU</t>
  </si>
  <si>
    <t>53080987000013</t>
  </si>
  <si>
    <t>530809870</t>
  </si>
  <si>
    <t>AMTHIMA SERVICES</t>
  </si>
  <si>
    <t>46 B RUE MAL JOFFRE</t>
  </si>
  <si>
    <t>54790</t>
  </si>
  <si>
    <t>VAL DE BRIEY</t>
  </si>
  <si>
    <t>53089094600029</t>
  </si>
  <si>
    <t>530890946</t>
  </si>
  <si>
    <t>GDS MATERIAUX SAS</t>
  </si>
  <si>
    <t>10 RUE DU NICKEL</t>
  </si>
  <si>
    <t>77176</t>
  </si>
  <si>
    <t>SAVIGNY LE TEMPLE</t>
  </si>
  <si>
    <t>53277968300012</t>
  </si>
  <si>
    <t>532779683</t>
  </si>
  <si>
    <t>BAIE ECO</t>
  </si>
  <si>
    <t>ZAC DU TUBOEUF 220</t>
  </si>
  <si>
    <t>4 ALLEE DES ORMETEAUX</t>
  </si>
  <si>
    <t>53341226800013</t>
  </si>
  <si>
    <t>533412268</t>
  </si>
  <si>
    <t>LA CAMBE MATERIAUX SARL</t>
  </si>
  <si>
    <t>RUE DE THOVILLE</t>
  </si>
  <si>
    <t>LA CAMBE</t>
  </si>
  <si>
    <t>53372993500015</t>
  </si>
  <si>
    <t>533729935</t>
  </si>
  <si>
    <t>GROUPE MICHAL</t>
  </si>
  <si>
    <t>53489928100024</t>
  </si>
  <si>
    <t>HOME ID SAS</t>
  </si>
  <si>
    <t>53808754500017</t>
  </si>
  <si>
    <t>538087545</t>
  </si>
  <si>
    <t>GIE GOURMAND</t>
  </si>
  <si>
    <t>AVENUE DE LA TURGOTINE</t>
  </si>
  <si>
    <t>53869493600013</t>
  </si>
  <si>
    <t>538694936</t>
  </si>
  <si>
    <t>BD MAT SAS</t>
  </si>
  <si>
    <t>38 AVENUE DES DROITS DE L HOMME</t>
  </si>
  <si>
    <t>SAINT PANTALEON E LARCHE</t>
  </si>
  <si>
    <t>53929613700026</t>
  </si>
  <si>
    <t>539296137</t>
  </si>
  <si>
    <t>5M MATERIAUX</t>
  </si>
  <si>
    <t>111 RUE DE LA PRAIRIE</t>
  </si>
  <si>
    <t>54009162600015</t>
  </si>
  <si>
    <t>540091626</t>
  </si>
  <si>
    <t>RM MATERIAUX</t>
  </si>
  <si>
    <t>CHEMIN DES CADENEDES</t>
  </si>
  <si>
    <t>34570</t>
  </si>
  <si>
    <t>ST PAUL ET VALMALLE</t>
  </si>
  <si>
    <t>64622023600038</t>
  </si>
  <si>
    <t>646220236</t>
  </si>
  <si>
    <t>BIGMAT WAHU SA</t>
  </si>
  <si>
    <t>ZONE D ACTIVITE DU VAL DE L ORNE</t>
  </si>
  <si>
    <t>54800</t>
  </si>
  <si>
    <t>CONFLANS EN JARNISY</t>
  </si>
  <si>
    <t>69642020700032</t>
  </si>
  <si>
    <t>BAT 5</t>
  </si>
  <si>
    <t>152 RTE DU CANNET</t>
  </si>
  <si>
    <t>75017806300012</t>
  </si>
  <si>
    <t>750178063</t>
  </si>
  <si>
    <t>LES 6 TRONCS</t>
  </si>
  <si>
    <t>75025282700019</t>
  </si>
  <si>
    <t>750252827</t>
  </si>
  <si>
    <t>DIAM INVEST</t>
  </si>
  <si>
    <t>75112161700045</t>
  </si>
  <si>
    <t>751121617</t>
  </si>
  <si>
    <t>BAT'IPAC SAS</t>
  </si>
  <si>
    <t>7 RUE ANTOINE DE SAINT EXUPERY</t>
  </si>
  <si>
    <t>75316023300015</t>
  </si>
  <si>
    <t>753160233</t>
  </si>
  <si>
    <t>SOCOTEXT</t>
  </si>
  <si>
    <t>99 MONTEE DU CHATEAU D EAU</t>
  </si>
  <si>
    <t>78863318800040</t>
  </si>
  <si>
    <t>788633188</t>
  </si>
  <si>
    <t>TECHNI-TOITURE</t>
  </si>
  <si>
    <t>175 RUE DE PARIS</t>
  </si>
  <si>
    <t>LA CHAPELLE EN SERVAL</t>
  </si>
  <si>
    <t>79002501900023</t>
  </si>
  <si>
    <t>790025019</t>
  </si>
  <si>
    <t>JDB HOLDING</t>
  </si>
  <si>
    <t>LD LA TUILIERE</t>
  </si>
  <si>
    <t>79071167500013</t>
  </si>
  <si>
    <t>790711675</t>
  </si>
  <si>
    <t>DM</t>
  </si>
  <si>
    <t>460 CHEMIN DE BELLE DAME</t>
  </si>
  <si>
    <t>79080038700017</t>
  </si>
  <si>
    <t>790800387</t>
  </si>
  <si>
    <t>SIP EQUIPEMENTS SARL</t>
  </si>
  <si>
    <t>ALL GILLES DE ROBERVAL</t>
  </si>
  <si>
    <t>79089066900019</t>
  </si>
  <si>
    <t>790890669</t>
  </si>
  <si>
    <t>CARRELAGE CONCEPT</t>
  </si>
  <si>
    <t>305 RTE DE NIMES</t>
  </si>
  <si>
    <t>79164534400015</t>
  </si>
  <si>
    <t>791645344</t>
  </si>
  <si>
    <t>MADECO</t>
  </si>
  <si>
    <t>7 RUE AMBROISE PARE</t>
  </si>
  <si>
    <t>77610</t>
  </si>
  <si>
    <t>FONTENAY TRESIGNY</t>
  </si>
  <si>
    <t>79220046100012</t>
  </si>
  <si>
    <t>792200461</t>
  </si>
  <si>
    <t>ESCALIERS DE FRANCE</t>
  </si>
  <si>
    <t>58 AVENUE DE WAGRAM</t>
  </si>
  <si>
    <t>79229831700027</t>
  </si>
  <si>
    <t>792298317</t>
  </si>
  <si>
    <t>COLOR ENDUIT</t>
  </si>
  <si>
    <t>BOIS ET CHARPENTES COLOR ENDUIT</t>
  </si>
  <si>
    <t>55 AV 1ERE DIV FRANCAISE LIBRE</t>
  </si>
  <si>
    <t>97  ROUTE DE TOULON</t>
  </si>
  <si>
    <t>PLN PLAINE DE LACHAUP</t>
  </si>
  <si>
    <t>79453256400018</t>
  </si>
  <si>
    <t>794532564</t>
  </si>
  <si>
    <t>SEGURAJA FRANCE</t>
  </si>
  <si>
    <t>147 AVENUE DE LA DIVISION LECLERC</t>
  </si>
  <si>
    <t>8 RUE DE LA POMPELLE</t>
  </si>
  <si>
    <t>51360</t>
  </si>
  <si>
    <t>PRUNAY</t>
  </si>
  <si>
    <t>79523948200016</t>
  </si>
  <si>
    <t>795239482</t>
  </si>
  <si>
    <t>AUX CARREAUX DE MAX</t>
  </si>
  <si>
    <t>HDO SAS</t>
  </si>
  <si>
    <t>79537880100018</t>
  </si>
  <si>
    <t>795378801</t>
  </si>
  <si>
    <t>J D</t>
  </si>
  <si>
    <t>ZAC DE BEAULIEU</t>
  </si>
  <si>
    <t>45 RUE DU 8 MAI</t>
  </si>
  <si>
    <t>79748181900028</t>
  </si>
  <si>
    <t>797481819</t>
  </si>
  <si>
    <t>SHUN LITEC</t>
  </si>
  <si>
    <t>121 AVENUE JEAN MERMOZ</t>
  </si>
  <si>
    <t>1983 AVENUE DU MAS DESPORTS</t>
  </si>
  <si>
    <t>79869103600023</t>
  </si>
  <si>
    <t>798691036</t>
  </si>
  <si>
    <t>EURO SATURN</t>
  </si>
  <si>
    <t>80132371800016</t>
  </si>
  <si>
    <t>801323718</t>
  </si>
  <si>
    <t>BRET MATERIAUX</t>
  </si>
  <si>
    <t>ZA LA CORNELLA</t>
  </si>
  <si>
    <t>01110</t>
  </si>
  <si>
    <t>HAUTEVILLE LOMPNES</t>
  </si>
  <si>
    <t>80153345600027</t>
  </si>
  <si>
    <t>801533456</t>
  </si>
  <si>
    <t>BEKKAR PARQUET</t>
  </si>
  <si>
    <t>140 AVENUE PAUL VAILLANT COUTURIER</t>
  </si>
  <si>
    <t>80174436800029</t>
  </si>
  <si>
    <t>801744368</t>
  </si>
  <si>
    <t>SCHNEIDER FACADE</t>
  </si>
  <si>
    <t>24 AVENUE DE BALE</t>
  </si>
  <si>
    <t>80176364000019</t>
  </si>
  <si>
    <t>801763640</t>
  </si>
  <si>
    <t>NEGOCE BOIS SAS</t>
  </si>
  <si>
    <t>BOIS SUR MESURE</t>
  </si>
  <si>
    <t>2 CHE DES VIGNES</t>
  </si>
  <si>
    <t>80203316700015</t>
  </si>
  <si>
    <t>802033167</t>
  </si>
  <si>
    <t>REMY GASPAR SASU</t>
  </si>
  <si>
    <t>54 BOULEVARD DE VANVES</t>
  </si>
  <si>
    <t>SETRAAG PIERRES NATURELLES SARL</t>
  </si>
  <si>
    <t>80208777500028</t>
  </si>
  <si>
    <t>ZA FRANCOIS ARCHER</t>
  </si>
  <si>
    <t>SAINT BENIN D AZY</t>
  </si>
  <si>
    <t>80277797900021</t>
  </si>
  <si>
    <t>19 RUE HENRI SAUREL</t>
  </si>
  <si>
    <t>80367918200011</t>
  </si>
  <si>
    <t>803679182</t>
  </si>
  <si>
    <t>BETONS MATERIAUX DU CHENET</t>
  </si>
  <si>
    <t>23 RUE DU CHENET</t>
  </si>
  <si>
    <t>91490</t>
  </si>
  <si>
    <t>MILLY LA FORET</t>
  </si>
  <si>
    <t>80378128500025</t>
  </si>
  <si>
    <t>803781285</t>
  </si>
  <si>
    <t>KRISMANN CONCEPT</t>
  </si>
  <si>
    <t>21 23 AV MICHEL CREPEAU</t>
  </si>
  <si>
    <t>SECDA RESI LA GARDE DE MER BP3071</t>
  </si>
  <si>
    <t>LA ROCHELLE CEDE</t>
  </si>
  <si>
    <t>80382944900013</t>
  </si>
  <si>
    <t>803829449</t>
  </si>
  <si>
    <t>ESPACE MENUISERIES FRESNOIS</t>
  </si>
  <si>
    <t>54 AVENUE CHARLES DE GAULLE</t>
  </si>
  <si>
    <t>72130</t>
  </si>
  <si>
    <t>FRESNAY SUR SARTHE</t>
  </si>
  <si>
    <t>80433467000036</t>
  </si>
  <si>
    <t>804334670</t>
  </si>
  <si>
    <t>SOCIETE PALETTES IROISE S.P.I</t>
  </si>
  <si>
    <t>590 RUE MONJARET DE KERJEGU</t>
  </si>
  <si>
    <t>80466932300011</t>
  </si>
  <si>
    <t>804669323</t>
  </si>
  <si>
    <t>AVISOL SARL</t>
  </si>
  <si>
    <t>157 RUE DE CAEN</t>
  </si>
  <si>
    <t>22 RUE JULES LAUNAY</t>
  </si>
  <si>
    <t>BUREAU A</t>
  </si>
  <si>
    <t>CREAMANCHE ATELIER 7</t>
  </si>
  <si>
    <t>80783329800027</t>
  </si>
  <si>
    <t>807833298</t>
  </si>
  <si>
    <t>APTI BAT SAS</t>
  </si>
  <si>
    <t>99 MONTEE DE CHOULANS</t>
  </si>
  <si>
    <t>80815494200011</t>
  </si>
  <si>
    <t>808154942</t>
  </si>
  <si>
    <t>ARMA DISTRIBUTION</t>
  </si>
  <si>
    <t>TOURNAN EN BRIE</t>
  </si>
  <si>
    <t>80822298800012</t>
  </si>
  <si>
    <t>808222988</t>
  </si>
  <si>
    <t>AUX CARRELAGES BLESOIS</t>
  </si>
  <si>
    <t>ZA RTE NATIONALE 152</t>
  </si>
  <si>
    <t>IMPASSE DU GRAIN D OR</t>
  </si>
  <si>
    <t>80846583500011</t>
  </si>
  <si>
    <t>808465835</t>
  </si>
  <si>
    <t>COSTA BOIS INDUSTRIE SARL</t>
  </si>
  <si>
    <t>ZONE D ACTIVITE LES PLAINES</t>
  </si>
  <si>
    <t>41300</t>
  </si>
  <si>
    <t>SOUESMES</t>
  </si>
  <si>
    <t>ZA DU BON PUITS</t>
  </si>
  <si>
    <t>49480</t>
  </si>
  <si>
    <t>SAINT SYLVAIN D ANJOU</t>
  </si>
  <si>
    <t>80863069300014</t>
  </si>
  <si>
    <t>808630693</t>
  </si>
  <si>
    <t>DIRECT FACTORY</t>
  </si>
  <si>
    <t>ESPACE BRAZZA</t>
  </si>
  <si>
    <t>183 QUAI DE BRAZZA</t>
  </si>
  <si>
    <t>LES RHODES</t>
  </si>
  <si>
    <t>80945674200018</t>
  </si>
  <si>
    <t>809456742</t>
  </si>
  <si>
    <t>GROUPEMENT D ACHAT BIGMAT GABI</t>
  </si>
  <si>
    <t>80952769000014</t>
  </si>
  <si>
    <t>809527690</t>
  </si>
  <si>
    <t>LIMPUTRESCIBLE</t>
  </si>
  <si>
    <t>LIEU DIT LES BAUCHES</t>
  </si>
  <si>
    <t>ZI CHARTREUSE GUIERS</t>
  </si>
  <si>
    <t>ENTRE DEUX GUIERS</t>
  </si>
  <si>
    <t>81109841700017</t>
  </si>
  <si>
    <t>811098417</t>
  </si>
  <si>
    <t>2MPS</t>
  </si>
  <si>
    <t>ZONE DES TREILLES</t>
  </si>
  <si>
    <t>37 B IMPASSE DE L ARDIERES</t>
  </si>
  <si>
    <t>69430</t>
  </si>
  <si>
    <t>QUINCIE EN BEAUJOLAIS</t>
  </si>
  <si>
    <t>81117841700010</t>
  </si>
  <si>
    <t>811178417</t>
  </si>
  <si>
    <t>3BV</t>
  </si>
  <si>
    <t>250 RUE DE L ORMIERE</t>
  </si>
  <si>
    <t>MONTASTRUC LA CONSEILLERE</t>
  </si>
  <si>
    <t>81217759000013</t>
  </si>
  <si>
    <t>812177590</t>
  </si>
  <si>
    <t>FH BATI SERVICES</t>
  </si>
  <si>
    <t>5 RUE DE WECKOLSHEIM</t>
  </si>
  <si>
    <t>68600</t>
  </si>
  <si>
    <t>WOLFGANTZEN</t>
  </si>
  <si>
    <t>81293528600011</t>
  </si>
  <si>
    <t>812935286</t>
  </si>
  <si>
    <t>AP BAT SARL</t>
  </si>
  <si>
    <t>2 RUE DES ROBOGNIERS</t>
  </si>
  <si>
    <t>VRIGNY</t>
  </si>
  <si>
    <t>81332122100018</t>
  </si>
  <si>
    <t>813321221</t>
  </si>
  <si>
    <t>SL SOLUTIONS SAS</t>
  </si>
  <si>
    <t>14 RUE DES FORGES</t>
  </si>
  <si>
    <t>14250</t>
  </si>
  <si>
    <t>FONTENAY LE PESNEL</t>
  </si>
  <si>
    <t>81369463500026</t>
  </si>
  <si>
    <t>813694635</t>
  </si>
  <si>
    <t>NLTP SASU</t>
  </si>
  <si>
    <t>LES FRICAUDIERES MALE</t>
  </si>
  <si>
    <t>ZA LES BOULAIES</t>
  </si>
  <si>
    <t>61260</t>
  </si>
  <si>
    <t>VAL AU PERCHE</t>
  </si>
  <si>
    <t>81378154900023</t>
  </si>
  <si>
    <t>813781549</t>
  </si>
  <si>
    <t>GL DIFFUSION BOIS</t>
  </si>
  <si>
    <t>10 RUE D ARGOUBET</t>
  </si>
  <si>
    <t>81397994500025</t>
  </si>
  <si>
    <t>813979945</t>
  </si>
  <si>
    <t>ROYAL 78</t>
  </si>
  <si>
    <t>RUE DES GRAVIERS</t>
  </si>
  <si>
    <t>MAGNANVILLE</t>
  </si>
  <si>
    <t>81406888800027</t>
  </si>
  <si>
    <t>814068888</t>
  </si>
  <si>
    <t>ALPHANEGOCE SARL</t>
  </si>
  <si>
    <t>LIEU DIT CHAMP THIBAULT</t>
  </si>
  <si>
    <t>71520</t>
  </si>
  <si>
    <t>LA CHAPELLE DU MONT DE FRANCE</t>
  </si>
  <si>
    <t>81447842600012</t>
  </si>
  <si>
    <t>814478426</t>
  </si>
  <si>
    <t>TECHNI-LOGIS</t>
  </si>
  <si>
    <t>56 GRAND RUE</t>
  </si>
  <si>
    <t>81451908800011</t>
  </si>
  <si>
    <t>814519088</t>
  </si>
  <si>
    <t>SAVOIE CARRELAGE  CO</t>
  </si>
  <si>
    <t>LD LES GLIERES</t>
  </si>
  <si>
    <t>CRUET</t>
  </si>
  <si>
    <t>81488044900016</t>
  </si>
  <si>
    <t>814880449</t>
  </si>
  <si>
    <t>CATMAT</t>
  </si>
  <si>
    <t>42 ROUTE DE PERPIGNAN</t>
  </si>
  <si>
    <t>81530175900016</t>
  </si>
  <si>
    <t>815301759</t>
  </si>
  <si>
    <t>MATERIAUX PROFESSIONNELS CONSTRUCTION</t>
  </si>
  <si>
    <t>620 CHEMIN DE ROBERT</t>
  </si>
  <si>
    <t>81753723600017</t>
  </si>
  <si>
    <t>817537236</t>
  </si>
  <si>
    <t>BATI COLMAN</t>
  </si>
  <si>
    <t>ZONE ARTISANALE ET COMMERCIALE</t>
  </si>
  <si>
    <t>4 AV MARCHANDE</t>
  </si>
  <si>
    <t>81815315700024</t>
  </si>
  <si>
    <t>818153157</t>
  </si>
  <si>
    <t>INN EAUVA</t>
  </si>
  <si>
    <t>8 BOULEVARD DE JOFFRERY</t>
  </si>
  <si>
    <t>81870400900021</t>
  </si>
  <si>
    <t>818704009</t>
  </si>
  <si>
    <t>NONAME FLOORING DEVELOPMENT</t>
  </si>
  <si>
    <t>3 RUE LUCIE AUBRAC</t>
  </si>
  <si>
    <t>81886865500015</t>
  </si>
  <si>
    <t>818868655</t>
  </si>
  <si>
    <t>TOUT MATERIAUX SASU</t>
  </si>
  <si>
    <t>12 ALLEE DE L EUROPE</t>
  </si>
  <si>
    <t>67140</t>
  </si>
  <si>
    <t>BARR</t>
  </si>
  <si>
    <t>81916309800026</t>
  </si>
  <si>
    <t>5 RUE DE LA VIEILLE FONTAINE</t>
  </si>
  <si>
    <t>85590</t>
  </si>
  <si>
    <t>TREIZE VENTS</t>
  </si>
  <si>
    <t>K RO ET D CO SARL</t>
  </si>
  <si>
    <t>81934011800010</t>
  </si>
  <si>
    <t>819340118</t>
  </si>
  <si>
    <t>PARIS EST MATERIAUX</t>
  </si>
  <si>
    <t>81948450200011</t>
  </si>
  <si>
    <t>819484502</t>
  </si>
  <si>
    <t>BH FERMETURES</t>
  </si>
  <si>
    <t>19 ALL JEAN JACQUES ROUSSEAU</t>
  </si>
  <si>
    <t>81970122800028</t>
  </si>
  <si>
    <t>819701228</t>
  </si>
  <si>
    <t>SASU PANAROTTO SASU</t>
  </si>
  <si>
    <t>127 RTE DE CASTELSARRASIN</t>
  </si>
  <si>
    <t>82210</t>
  </si>
  <si>
    <t>ANGEVILLE</t>
  </si>
  <si>
    <t>82021165400018</t>
  </si>
  <si>
    <t>820211654</t>
  </si>
  <si>
    <t>NORD BACHE EQUIPEMENT</t>
  </si>
  <si>
    <t>CENTRE FLEMING</t>
  </si>
  <si>
    <t>218 RUE FLEMING</t>
  </si>
  <si>
    <t>82036915500016</t>
  </si>
  <si>
    <t>820369155</t>
  </si>
  <si>
    <t>SAS RAMD</t>
  </si>
  <si>
    <t>51 RUE DU MORTIER</t>
  </si>
  <si>
    <t>59181</t>
  </si>
  <si>
    <t>STEENWERCK</t>
  </si>
  <si>
    <t>3821Z</t>
  </si>
  <si>
    <t>ZAC DU CORMIER</t>
  </si>
  <si>
    <t>1 RUE WILBUR WRIGHT</t>
  </si>
  <si>
    <t>82081166900028</t>
  </si>
  <si>
    <t>820811669</t>
  </si>
  <si>
    <t>COMPAGNIE DES PIERRES SASU</t>
  </si>
  <si>
    <t>2634 CHEMIN ROMIEU</t>
  </si>
  <si>
    <t>82083302800021</t>
  </si>
  <si>
    <t>820833028</t>
  </si>
  <si>
    <t>TOLTECK</t>
  </si>
  <si>
    <t>6 RUE D ALEXANDRIE</t>
  </si>
  <si>
    <t>82120620800018</t>
  </si>
  <si>
    <t>821206208</t>
  </si>
  <si>
    <t>LBH</t>
  </si>
  <si>
    <t>40 RUE BOB WOLLEK</t>
  </si>
  <si>
    <t>82122502600011</t>
  </si>
  <si>
    <t>821225026</t>
  </si>
  <si>
    <t>CHAPE DISTRIBUTION SARL</t>
  </si>
  <si>
    <t>LE DIGUET</t>
  </si>
  <si>
    <t>RUE DU CLOS SAINT JOSEPH</t>
  </si>
  <si>
    <t>ST MARTIN DE FONTENAY</t>
  </si>
  <si>
    <t>82168992400016</t>
  </si>
  <si>
    <t>821689924</t>
  </si>
  <si>
    <t>ADESOL CONSTRUCTION</t>
  </si>
  <si>
    <t>12 PLACE DE LA BASTILLE</t>
  </si>
  <si>
    <t>82193359500018</t>
  </si>
  <si>
    <t>821933595</t>
  </si>
  <si>
    <t>GENTLEMAN DE LA FERMETURE</t>
  </si>
  <si>
    <t>2 COURS VICTOR HUGO</t>
  </si>
  <si>
    <t>82207906700010</t>
  </si>
  <si>
    <t>822079067</t>
  </si>
  <si>
    <t>SYSTEM PORTES INDUSTRIE</t>
  </si>
  <si>
    <t>ZAC KM DELTA</t>
  </si>
  <si>
    <t>182 RUE ETIENNE LENOIR</t>
  </si>
  <si>
    <t>82239189200012</t>
  </si>
  <si>
    <t>822391892</t>
  </si>
  <si>
    <t>BSM NEGOCE</t>
  </si>
  <si>
    <t>88 RUE DE VERDUN</t>
  </si>
  <si>
    <t>82265716900014</t>
  </si>
  <si>
    <t>822657169</t>
  </si>
  <si>
    <t>SIMPAUL SAS</t>
  </si>
  <si>
    <t>17 B RTE DE VILLENEUVE D AVAL</t>
  </si>
  <si>
    <t>82313066100015</t>
  </si>
  <si>
    <t>823130661</t>
  </si>
  <si>
    <t>BOIS ET GRUMES OCCITAN</t>
  </si>
  <si>
    <t>SOUYRI PEYRIGNAC</t>
  </si>
  <si>
    <t>SALLES LA SOURCE</t>
  </si>
  <si>
    <t>82314143700017</t>
  </si>
  <si>
    <t>823141437</t>
  </si>
  <si>
    <t>BATIPROJETS 24</t>
  </si>
  <si>
    <t>34 CRS SAINT GEORGES</t>
  </si>
  <si>
    <t>82335590400025</t>
  </si>
  <si>
    <t>823355904</t>
  </si>
  <si>
    <t>231 CHEMIN DU CHAMPBON</t>
  </si>
  <si>
    <t>03290</t>
  </si>
  <si>
    <t>DOMPIERRE SUR BESBRE</t>
  </si>
  <si>
    <t>82343106900017</t>
  </si>
  <si>
    <t>823431069</t>
  </si>
  <si>
    <t>ISOMEN SAS</t>
  </si>
  <si>
    <t>92 RTE DES AVALATS</t>
  </si>
  <si>
    <t>CUNAC</t>
  </si>
  <si>
    <t>82365577400011</t>
  </si>
  <si>
    <t>823655774</t>
  </si>
  <si>
    <t>SAS JDL</t>
  </si>
  <si>
    <t>ZONE ARTISANALE DE LAPEYROUSE MO</t>
  </si>
  <si>
    <t>26210</t>
  </si>
  <si>
    <t>LAPEYROUSE MORNAY</t>
  </si>
  <si>
    <t>82382361200010</t>
  </si>
  <si>
    <t>823823612</t>
  </si>
  <si>
    <t>AZUR PROMAT</t>
  </si>
  <si>
    <t>27 RUE VERDI</t>
  </si>
  <si>
    <t>82386253700011</t>
  </si>
  <si>
    <t>823862537</t>
  </si>
  <si>
    <t>SB FLOOR</t>
  </si>
  <si>
    <t>62 RTE DE JOUE</t>
  </si>
  <si>
    <t>33830</t>
  </si>
  <si>
    <t>BELIN BELIET</t>
  </si>
  <si>
    <t>82429456500018</t>
  </si>
  <si>
    <t>824294565</t>
  </si>
  <si>
    <t>MIROITERIE DES YVELINES ENTREPRISES</t>
  </si>
  <si>
    <t>9 RUE DE LA MALADRERIE</t>
  </si>
  <si>
    <t>82452479700019</t>
  </si>
  <si>
    <t>824524797</t>
  </si>
  <si>
    <t>HB MAT</t>
  </si>
  <si>
    <t>ZONE INDUSTRIELLE DES QUATRE CHEMINS</t>
  </si>
  <si>
    <t>154 ROUTE DE BERCK</t>
  </si>
  <si>
    <t>62600</t>
  </si>
  <si>
    <t>GROFFLIERS</t>
  </si>
  <si>
    <t>82475176200017</t>
  </si>
  <si>
    <t>824751762</t>
  </si>
  <si>
    <t>HOME DESIGNING</t>
  </si>
  <si>
    <t>22A RUE DE FORT LOUIS</t>
  </si>
  <si>
    <t>67480</t>
  </si>
  <si>
    <t>ROESCHWOOG</t>
  </si>
  <si>
    <t>82523792800015</t>
  </si>
  <si>
    <t>825237928</t>
  </si>
  <si>
    <t>3D KONCEPT</t>
  </si>
  <si>
    <t>SITE LOISINORD BP 117</t>
  </si>
  <si>
    <t>RUE LEON BLUM</t>
  </si>
  <si>
    <t>82524058300013</t>
  </si>
  <si>
    <t>825240583</t>
  </si>
  <si>
    <t>PARIS FREDERIC SARL</t>
  </si>
  <si>
    <t>MAS LE GALILOUBIN</t>
  </si>
  <si>
    <t>1096 CHE DE CANSEQUIERS</t>
  </si>
  <si>
    <t>DESGRANGE SAS</t>
  </si>
  <si>
    <t>82815868300023</t>
  </si>
  <si>
    <t>828158683</t>
  </si>
  <si>
    <t>MADAME GERALDINE BOITEAU</t>
  </si>
  <si>
    <t>ZI LA FRANCE</t>
  </si>
  <si>
    <t>3 ALLEE DE L INDUSTRIE</t>
  </si>
  <si>
    <t>82827248400019</t>
  </si>
  <si>
    <t>828272484</t>
  </si>
  <si>
    <t>EXPLOIT DIRECTE DES HAUTES BERGERES</t>
  </si>
  <si>
    <t>20 AVENUE DES CHAMPS LASNIERS</t>
  </si>
  <si>
    <t>82834499400011</t>
  </si>
  <si>
    <t>828344994</t>
  </si>
  <si>
    <t>CONCEPT TRAVAUX PICARDIE</t>
  </si>
  <si>
    <t>32 B RUE DE CORBIE</t>
  </si>
  <si>
    <t>82859908400013</t>
  </si>
  <si>
    <t>828599084</t>
  </si>
  <si>
    <t>WOODEN UP</t>
  </si>
  <si>
    <t>1 CHE DE LA GRANGE</t>
  </si>
  <si>
    <t>82869385300024</t>
  </si>
  <si>
    <t>11 RUE CONSTANTIN PECQUEUR</t>
  </si>
  <si>
    <t>DIDIER MATERIAUX SA</t>
  </si>
  <si>
    <t>82887442000015</t>
  </si>
  <si>
    <t>828874420</t>
  </si>
  <si>
    <t>FMS</t>
  </si>
  <si>
    <t>37 BIS RUE DE VAILLY</t>
  </si>
  <si>
    <t>SOISSONS</t>
  </si>
  <si>
    <t>82938488200017</t>
  </si>
  <si>
    <t>829384882</t>
  </si>
  <si>
    <t>MATERIAUX RENOVATION DEMICHELIS MRD</t>
  </si>
  <si>
    <t>322 ROUTE DE CANNES</t>
  </si>
  <si>
    <t>82948716400016</t>
  </si>
  <si>
    <t>829487164</t>
  </si>
  <si>
    <t>COLOMB BOIS</t>
  </si>
  <si>
    <t>LES GIERES</t>
  </si>
  <si>
    <t>69860</t>
  </si>
  <si>
    <t>MONSOLS</t>
  </si>
  <si>
    <t>82969408200019</t>
  </si>
  <si>
    <t>829694082</t>
  </si>
  <si>
    <t>ANJAVIDY FRANCE</t>
  </si>
  <si>
    <t>2 RUE DES MORILLES</t>
  </si>
  <si>
    <t>83026519500016</t>
  </si>
  <si>
    <t>830265195</t>
  </si>
  <si>
    <t>LS BOIS</t>
  </si>
  <si>
    <t>16 RUE DES COURBES</t>
  </si>
  <si>
    <t>25160</t>
  </si>
  <si>
    <t>VAUX ET CHANTEGRUE</t>
  </si>
  <si>
    <t>83047012600038</t>
  </si>
  <si>
    <t>830470126</t>
  </si>
  <si>
    <t>STONES PARTNER</t>
  </si>
  <si>
    <t>ZA BEAUSEJOUR</t>
  </si>
  <si>
    <t>RUE DE LA GARE DU TRAM</t>
  </si>
  <si>
    <t>83075455200016</t>
  </si>
  <si>
    <t>830754552</t>
  </si>
  <si>
    <t>PGH INVESTISSEMENTS</t>
  </si>
  <si>
    <t>5 RUE JEAN MONNET</t>
  </si>
  <si>
    <t>83086062300016</t>
  </si>
  <si>
    <t>830860623</t>
  </si>
  <si>
    <t>L2D3</t>
  </si>
  <si>
    <t>74 RUE DE LA PLAINE DES BOUCHERS</t>
  </si>
  <si>
    <t>83106336700013</t>
  </si>
  <si>
    <t>831063367</t>
  </si>
  <si>
    <t>ROANNAISE OUVERTURES</t>
  </si>
  <si>
    <t>23 AVENUE DE LA LIBERATION</t>
  </si>
  <si>
    <t>LE COTEAU</t>
  </si>
  <si>
    <t>83118800800013</t>
  </si>
  <si>
    <t>831188008</t>
  </si>
  <si>
    <t>ABC MATERIEL BATIMENT</t>
  </si>
  <si>
    <t>6 ALLEE PAUL LAFARGUE</t>
  </si>
  <si>
    <t>83150766000015</t>
  </si>
  <si>
    <t>831507660</t>
  </si>
  <si>
    <t>E.H.R</t>
  </si>
  <si>
    <t>BATIMENT N17 LES GRANDES CARRIERES</t>
  </si>
  <si>
    <t>MOULT CHICHEBOVILLE</t>
  </si>
  <si>
    <t>83152255200015</t>
  </si>
  <si>
    <t>831522552</t>
  </si>
  <si>
    <t>PALETT'OUEST</t>
  </si>
  <si>
    <t>83173899200013</t>
  </si>
  <si>
    <t>831738992</t>
  </si>
  <si>
    <t>ARAS ARAS HABITAT</t>
  </si>
  <si>
    <t>69 AVENUE DENIS PAPIN</t>
  </si>
  <si>
    <t>83182929600019</t>
  </si>
  <si>
    <t>831829296</t>
  </si>
  <si>
    <t>SARL DU LIZAY</t>
  </si>
  <si>
    <t>10 RUE JACQUES CARTIER</t>
  </si>
  <si>
    <t>83225292800011</t>
  </si>
  <si>
    <t>832252928</t>
  </si>
  <si>
    <t>LARRETA FRANCE</t>
  </si>
  <si>
    <t>ESPACE ENTREPRISES ALDATU</t>
  </si>
  <si>
    <t>RUE LEON LARREGAIN</t>
  </si>
  <si>
    <t>83225807300010</t>
  </si>
  <si>
    <t>832258073</t>
  </si>
  <si>
    <t>VILLARET BOIS</t>
  </si>
  <si>
    <t>CHEMIN DE L USINE DE LA PLANQUE</t>
  </si>
  <si>
    <t>ZONE D ACTIVITE LA PERIGOULE</t>
  </si>
  <si>
    <t>CEYRAS</t>
  </si>
  <si>
    <t>83245869900010</t>
  </si>
  <si>
    <t>832458699</t>
  </si>
  <si>
    <t>PANOSTOCK-TRESVITO</t>
  </si>
  <si>
    <t>BAT G1</t>
  </si>
  <si>
    <t>41 IMP JEAN BAPTISTE MARCHAND</t>
  </si>
  <si>
    <t>83253689000011</t>
  </si>
  <si>
    <t>832536890</t>
  </si>
  <si>
    <t>COMINEX</t>
  </si>
  <si>
    <t>17 RUE LA NOUE BRAS DE FER</t>
  </si>
  <si>
    <t>83319841900016</t>
  </si>
  <si>
    <t>833198419</t>
  </si>
  <si>
    <t>FABHESTIA INDUSTRIES</t>
  </si>
  <si>
    <t>83372659900016</t>
  </si>
  <si>
    <t>833726599</t>
  </si>
  <si>
    <t>SB INNOV</t>
  </si>
  <si>
    <t>24 BIS RECOUVRANCE</t>
  </si>
  <si>
    <t>83387695600016</t>
  </si>
  <si>
    <t>833876956</t>
  </si>
  <si>
    <t>AGSIVO OY</t>
  </si>
  <si>
    <t>VAARAKOSKENKUJA 28</t>
  </si>
  <si>
    <t>63700 AHTARI FINLANDE</t>
  </si>
  <si>
    <t>83391250400010</t>
  </si>
  <si>
    <t>833912504</t>
  </si>
  <si>
    <t>PMC2A</t>
  </si>
  <si>
    <t>30 AVENUE RIBOT</t>
  </si>
  <si>
    <t>83398019600012</t>
  </si>
  <si>
    <t>833980196</t>
  </si>
  <si>
    <t>11 RUE JEAN SEGUREL</t>
  </si>
  <si>
    <t>83399724000019</t>
  </si>
  <si>
    <t>833997240</t>
  </si>
  <si>
    <t>OCCI PRO ENVIRONNEMENT SASU</t>
  </si>
  <si>
    <t>ZA SAINT JEAN</t>
  </si>
  <si>
    <t>640 RUE DE LA PAIX</t>
  </si>
  <si>
    <t>83411213800013</t>
  </si>
  <si>
    <t>834112138</t>
  </si>
  <si>
    <t>EURO STONE</t>
  </si>
  <si>
    <t>181 RUE VOLNEY</t>
  </si>
  <si>
    <t>83414334900019</t>
  </si>
  <si>
    <t>834143349</t>
  </si>
  <si>
    <t>KAWAS NEGOCE</t>
  </si>
  <si>
    <t>37 RUE DE DRAGUIGNAN</t>
  </si>
  <si>
    <t>ARNOUVILLE</t>
  </si>
  <si>
    <t>83416759500018</t>
  </si>
  <si>
    <t>834167595</t>
  </si>
  <si>
    <t>LOMBARD MATERIAUX EXPLOITATION</t>
  </si>
  <si>
    <t>83423658000017</t>
  </si>
  <si>
    <t>834236580</t>
  </si>
  <si>
    <t>MATERIAUX NORMANDS</t>
  </si>
  <si>
    <t>83435751900018</t>
  </si>
  <si>
    <t>834357519</t>
  </si>
  <si>
    <t>FRPV SAS</t>
  </si>
  <si>
    <t>236 RUE PIERRE ET MARIE CURIE</t>
  </si>
  <si>
    <t>83448915500012</t>
  </si>
  <si>
    <t>834489155</t>
  </si>
  <si>
    <t>MZ NATURE BOIS</t>
  </si>
  <si>
    <t>42 AVENUE EDOUARD HERRIOT</t>
  </si>
  <si>
    <t>CHATILLON SUR SEINE</t>
  </si>
  <si>
    <t>83449398300011</t>
  </si>
  <si>
    <t>834493983</t>
  </si>
  <si>
    <t>ANBOR</t>
  </si>
  <si>
    <t>6 RUE D ASPACH</t>
  </si>
  <si>
    <t>83450009200012</t>
  </si>
  <si>
    <t>834500092</t>
  </si>
  <si>
    <t>BULLY MATERIAUX</t>
  </si>
  <si>
    <t>BULLY LES MINES</t>
  </si>
  <si>
    <t>83468871500012</t>
  </si>
  <si>
    <t>834688715</t>
  </si>
  <si>
    <t>MY HOME PROJECT</t>
  </si>
  <si>
    <t>5 ALL CONSTANT AUGUSTE THOMSEN</t>
  </si>
  <si>
    <t>83502894500011</t>
  </si>
  <si>
    <t>835028945</t>
  </si>
  <si>
    <t>MILLE FENETRES HTS FRANCE</t>
  </si>
  <si>
    <t>83504776200017</t>
  </si>
  <si>
    <t>835047762</t>
  </si>
  <si>
    <t>APA</t>
  </si>
  <si>
    <t>3 RUE VICTOR HUGO</t>
  </si>
  <si>
    <t>CHERISY</t>
  </si>
  <si>
    <t>83508627300017</t>
  </si>
  <si>
    <t>835086273</t>
  </si>
  <si>
    <t>L'ATELIER.D.PEINTRES</t>
  </si>
  <si>
    <t>118 ROUTE DE LYON</t>
  </si>
  <si>
    <t>83531311500015</t>
  </si>
  <si>
    <t>835313115</t>
  </si>
  <si>
    <t>CAP-SERVICES 59</t>
  </si>
  <si>
    <t>99 RUE D ANOR</t>
  </si>
  <si>
    <t>83750635100019</t>
  </si>
  <si>
    <t>837506351</t>
  </si>
  <si>
    <t>PIEDFER PLAQUETTES</t>
  </si>
  <si>
    <t>WOEL</t>
  </si>
  <si>
    <t>83752881900019</t>
  </si>
  <si>
    <t>837528819</t>
  </si>
  <si>
    <t>PROXIPAL</t>
  </si>
  <si>
    <t>136 CHEMIN DES CHAUVETS</t>
  </si>
  <si>
    <t>ST MAURICE SUR EYGUES</t>
  </si>
  <si>
    <t>83778101200013</t>
  </si>
  <si>
    <t>837781012</t>
  </si>
  <si>
    <t>ETABLISSEMENTS POULHAON</t>
  </si>
  <si>
    <t>MALBOUZON</t>
  </si>
  <si>
    <t>48270</t>
  </si>
  <si>
    <t>83798028300019</t>
  </si>
  <si>
    <t>837980283</t>
  </si>
  <si>
    <t>HESTIA</t>
  </si>
  <si>
    <t>28 AV FONTCOUVERTE</t>
  </si>
  <si>
    <t>83800789600015</t>
  </si>
  <si>
    <t>838007896</t>
  </si>
  <si>
    <t>F.PRO SAS</t>
  </si>
  <si>
    <t>10 RUE DU BOIS DE LA REMISE</t>
  </si>
  <si>
    <t>91480</t>
  </si>
  <si>
    <t>VARENNES JARCY</t>
  </si>
  <si>
    <t>83811974100018</t>
  </si>
  <si>
    <t>838119741</t>
  </si>
  <si>
    <t>CARRELAGE PARQUET ROCHOIS</t>
  </si>
  <si>
    <t>3 RUE DE FALTANS</t>
  </si>
  <si>
    <t>ROCHE LEZ BEAUPRE</t>
  </si>
  <si>
    <t>83833760800015</t>
  </si>
  <si>
    <t>838337608</t>
  </si>
  <si>
    <t>SKAMOL FRANCE</t>
  </si>
  <si>
    <t>9 AV VICTOR HUGO</t>
  </si>
  <si>
    <t>83858853100015</t>
  </si>
  <si>
    <t>838588531</t>
  </si>
  <si>
    <t>RAILS AMENAGEMENT CONSULTING</t>
  </si>
  <si>
    <t>10 RUE DES MARGUERITES</t>
  </si>
  <si>
    <t>SALLERTAINE</t>
  </si>
  <si>
    <t>83875149300019</t>
  </si>
  <si>
    <t>838751493</t>
  </si>
  <si>
    <t>JBS WELLNESS</t>
  </si>
  <si>
    <t>370 AVENUE DES JOURDIES</t>
  </si>
  <si>
    <t>83883699700018</t>
  </si>
  <si>
    <t>838836997</t>
  </si>
  <si>
    <t>MENUISERIES DE BRETAGNE</t>
  </si>
  <si>
    <t>83898595000016</t>
  </si>
  <si>
    <t>838985950</t>
  </si>
  <si>
    <t>ENVIDIS SAS</t>
  </si>
  <si>
    <t>25 RUE JOSEPH DESAYMARD</t>
  </si>
  <si>
    <t>63000</t>
  </si>
  <si>
    <t>83937519300019</t>
  </si>
  <si>
    <t>839375193</t>
  </si>
  <si>
    <t>NP2 SAS</t>
  </si>
  <si>
    <t>339 ROUTE DES MOTTES</t>
  </si>
  <si>
    <t>SAUBRIGUES</t>
  </si>
  <si>
    <t>83944799200018</t>
  </si>
  <si>
    <t>839447992</t>
  </si>
  <si>
    <t>PAYSAGES DE NOEL</t>
  </si>
  <si>
    <t>LES THERONDELS</t>
  </si>
  <si>
    <t>83950879300016</t>
  </si>
  <si>
    <t>839508793</t>
  </si>
  <si>
    <t>CENTRE HABITAT</t>
  </si>
  <si>
    <t>83972650200017</t>
  </si>
  <si>
    <t>839726502</t>
  </si>
  <si>
    <t>GLOBAL HABITAT TOULON</t>
  </si>
  <si>
    <t>CENTRE D AFFAIRES LA FREGATE</t>
  </si>
  <si>
    <t>133 RUE DES POIRIERS</t>
  </si>
  <si>
    <t>83978143200019</t>
  </si>
  <si>
    <t>839781432</t>
  </si>
  <si>
    <t>CESCO SASU</t>
  </si>
  <si>
    <t>3 RUE DE L EGLISE</t>
  </si>
  <si>
    <t>AMBLAINVILLE</t>
  </si>
  <si>
    <t>84022490100016</t>
  </si>
  <si>
    <t>840224901</t>
  </si>
  <si>
    <t>FD MATERIAUX</t>
  </si>
  <si>
    <t>HAMEAU LE MARCELET</t>
  </si>
  <si>
    <t>1 ROUTE DE CAEN</t>
  </si>
  <si>
    <t>14740</t>
  </si>
  <si>
    <t>ST MANVIEU NORREY</t>
  </si>
  <si>
    <t>84028865800015</t>
  </si>
  <si>
    <t>840288658</t>
  </si>
  <si>
    <t>SARL CARREAU DEPOT</t>
  </si>
  <si>
    <t>CARRELAGES DISCOUNT</t>
  </si>
  <si>
    <t>33 CHE DES FADES</t>
  </si>
  <si>
    <t>84043769300012</t>
  </si>
  <si>
    <t>840437693</t>
  </si>
  <si>
    <t>AQUITER AMENAGEMENT URBAIN</t>
  </si>
  <si>
    <t>LA TUILIERE</t>
  </si>
  <si>
    <t>84048596500015</t>
  </si>
  <si>
    <t>840485965</t>
  </si>
  <si>
    <t>ACHPAC FINANCIERE</t>
  </si>
  <si>
    <t>59 RUE DE PIED DE FOND</t>
  </si>
  <si>
    <t>84094021700010</t>
  </si>
  <si>
    <t>840940217</t>
  </si>
  <si>
    <t>RUE DE L ACQUELINE</t>
  </si>
  <si>
    <t>84096955400020</t>
  </si>
  <si>
    <t>840969554</t>
  </si>
  <si>
    <t>L'ART DE LA PIERRE</t>
  </si>
  <si>
    <t>ZA LES PLANTES</t>
  </si>
  <si>
    <t>5A RUE PIERRE ET MARIE CURIE</t>
  </si>
  <si>
    <t>84098850500011</t>
  </si>
  <si>
    <t>840988505</t>
  </si>
  <si>
    <t>SCENEO NORD</t>
  </si>
  <si>
    <t>142 RUE DU HAUT VINAGE</t>
  </si>
  <si>
    <t>84114432200010</t>
  </si>
  <si>
    <t>841144322</t>
  </si>
  <si>
    <t>MENUISERIE NORD</t>
  </si>
  <si>
    <t>34 RUE BIACHE</t>
  </si>
  <si>
    <t>84122783800015</t>
  </si>
  <si>
    <t>841227838</t>
  </si>
  <si>
    <t>2M HABITAT</t>
  </si>
  <si>
    <t>13 RUE DES DEPORTES</t>
  </si>
  <si>
    <t>FONTAINE LA GUYON</t>
  </si>
  <si>
    <t>84143945800016</t>
  </si>
  <si>
    <t>841439458</t>
  </si>
  <si>
    <t>BG MATERIAUX</t>
  </si>
  <si>
    <t>6 RUE DE LA GARE AUX MARCHANDISES</t>
  </si>
  <si>
    <t>84144437500015</t>
  </si>
  <si>
    <t>841444375</t>
  </si>
  <si>
    <t>INNO-VISION</t>
  </si>
  <si>
    <t>3543 ROUTE DEPARTEMENTALE 86</t>
  </si>
  <si>
    <t>LA COTE D AIME</t>
  </si>
  <si>
    <t>73210</t>
  </si>
  <si>
    <t>LA PLAGNE TARENTAISE</t>
  </si>
  <si>
    <t>84166833800012</t>
  </si>
  <si>
    <t>841668338</t>
  </si>
  <si>
    <t>AMENAGEMENT BOIS VENDEE</t>
  </si>
  <si>
    <t>LA POIRIERE</t>
  </si>
  <si>
    <t>84167963200015</t>
  </si>
  <si>
    <t>841679632</t>
  </si>
  <si>
    <t>WATTSWOOD</t>
  </si>
  <si>
    <t>59 AV JEAN BOUTTON</t>
  </si>
  <si>
    <t>84177067000013</t>
  </si>
  <si>
    <t>841770670</t>
  </si>
  <si>
    <t>CASELIA</t>
  </si>
  <si>
    <t>58 ROUTE NATIONALE N 10</t>
  </si>
  <si>
    <t>84203154400013</t>
  </si>
  <si>
    <t>842031544</t>
  </si>
  <si>
    <t>COULOUVRAT</t>
  </si>
  <si>
    <t>33 ROUTE DU VILLAGE</t>
  </si>
  <si>
    <t>MONTAGNIEU</t>
  </si>
  <si>
    <t>84226043200013</t>
  </si>
  <si>
    <t>842260432</t>
  </si>
  <si>
    <t>CONCEPT'RENOV</t>
  </si>
  <si>
    <t>LA SAPINIERE DU GRAND VIVIER</t>
  </si>
  <si>
    <t>84236260000012</t>
  </si>
  <si>
    <t>842362600</t>
  </si>
  <si>
    <t>SAS BATIMENT</t>
  </si>
  <si>
    <t>9 RUE DES CHAUMES</t>
  </si>
  <si>
    <t>GENOUILLE</t>
  </si>
  <si>
    <t>84270709300014</t>
  </si>
  <si>
    <t>842707093</t>
  </si>
  <si>
    <t>REVET SOLS ET MURS</t>
  </si>
  <si>
    <t>30 A RUE DE SAINT LO</t>
  </si>
  <si>
    <t>84287252500014</t>
  </si>
  <si>
    <t>842872525</t>
  </si>
  <si>
    <t>FEMAT SLM SARL</t>
  </si>
  <si>
    <t>2 AVENUE DES CATELINES</t>
  </si>
  <si>
    <t>SAINT LAURENT DE MURE</t>
  </si>
  <si>
    <t>84289570800019</t>
  </si>
  <si>
    <t>842895708</t>
  </si>
  <si>
    <t>FEMAT CHAMBERY</t>
  </si>
  <si>
    <t>696 AV DES FOLLAZ</t>
  </si>
  <si>
    <t>84315868400020</t>
  </si>
  <si>
    <t>843158684</t>
  </si>
  <si>
    <t>L2M</t>
  </si>
  <si>
    <t>84316011000022</t>
  </si>
  <si>
    <t>843160110</t>
  </si>
  <si>
    <t>LGMAT</t>
  </si>
  <si>
    <t>BD DE LA GARE</t>
  </si>
  <si>
    <t>61230</t>
  </si>
  <si>
    <t>GACE</t>
  </si>
  <si>
    <t>84316711500016</t>
  </si>
  <si>
    <t>843167115</t>
  </si>
  <si>
    <t>M.C.N.I. MAITRISE OEUVRE-CONSTRUCTION</t>
  </si>
  <si>
    <t>132 CHE DE SAINT ROCH</t>
  </si>
  <si>
    <t>84371134200017</t>
  </si>
  <si>
    <t>843711342</t>
  </si>
  <si>
    <t>TOUBATI</t>
  </si>
  <si>
    <t>2400 AV JULIEN PANCHOT</t>
  </si>
  <si>
    <t>84393360700015</t>
  </si>
  <si>
    <t>843933607</t>
  </si>
  <si>
    <t>BASTI-BOIS-CONCEPT</t>
  </si>
  <si>
    <t>ALSACE CARREAUX SA</t>
  </si>
  <si>
    <t>68006</t>
  </si>
  <si>
    <t>97220290700036</t>
  </si>
  <si>
    <t>972202907</t>
  </si>
  <si>
    <t>SAF PEINTURE</t>
  </si>
  <si>
    <t>126 GRANDE RUE</t>
  </si>
  <si>
    <t>91360</t>
  </si>
  <si>
    <t>EPINAY SUR ORGE</t>
  </si>
  <si>
    <t>23 RUE DU FAUBOURG SAINT LAZARE</t>
  </si>
  <si>
    <t>Adresse Complète</t>
  </si>
  <si>
    <t>Ce bordereau est à retourner par mail à l'adresse suivante : collecte@constructys.fr</t>
  </si>
  <si>
    <r>
      <t xml:space="preserve">SIREN </t>
    </r>
    <r>
      <rPr>
        <b/>
        <sz val="18"/>
        <color rgb="FFFF0000"/>
        <rFont val="Calibri"/>
        <family val="2"/>
        <scheme val="minor"/>
      </rPr>
      <t>(à saisir)</t>
    </r>
  </si>
  <si>
    <r>
      <t xml:space="preserve">PERSONNE A CONTACTER </t>
    </r>
    <r>
      <rPr>
        <b/>
        <i/>
        <sz val="18"/>
        <color theme="0"/>
        <rFont val="Calibri"/>
        <family val="2"/>
        <scheme val="minor"/>
      </rPr>
      <t>(à renseigner)</t>
    </r>
  </si>
  <si>
    <r>
      <t xml:space="preserve">Merci d'établir votre chèque à l'ordre de </t>
    </r>
    <r>
      <rPr>
        <b/>
        <sz val="18"/>
        <color theme="1"/>
        <rFont val="Calibri"/>
        <family val="2"/>
        <scheme val="minor"/>
      </rPr>
      <t>CONSTRUCTYS</t>
    </r>
  </si>
  <si>
    <t>IBAN :   FR76   3025   8100   0008   0159   7309   447</t>
  </si>
  <si>
    <t>BIC :   BATIFRP1XXX</t>
  </si>
  <si>
    <t>* Montant de l'acompte à verser en Septembre = MS 2018 x 1% x 75%</t>
  </si>
  <si>
    <t xml:space="preserve">CONSTRUCTYS </t>
  </si>
  <si>
    <t>POLE COLLECTE</t>
  </si>
  <si>
    <t>MONTANT HT</t>
  </si>
  <si>
    <t>TVA</t>
  </si>
  <si>
    <t>MONTANT TTC</t>
  </si>
  <si>
    <t>BORDEREAU ACOMPTE 
ENTREPRISES DE PLUS DE 11 SALARIES</t>
  </si>
  <si>
    <t>NEGOCE DE MATERIAUX DE CONTRUCTION ET NEGOCE DE BOIS</t>
  </si>
  <si>
    <t>EFFECTIF
MOYEN 2018</t>
  </si>
  <si>
    <t>CALCUL DE L'ACOMPTE DE 75% DE SEPTEMBRE 2019</t>
  </si>
  <si>
    <r>
      <t xml:space="preserve">Merci de mentionner votre </t>
    </r>
    <r>
      <rPr>
        <b/>
        <sz val="19"/>
        <color theme="1"/>
        <rFont val="Calibri"/>
        <family val="2"/>
        <scheme val="minor"/>
      </rPr>
      <t>SIRET/ACOMPTE FP 2019</t>
    </r>
    <r>
      <rPr>
        <sz val="18"/>
        <color theme="1"/>
        <rFont val="Calibri"/>
        <family val="2"/>
        <scheme val="minor"/>
      </rPr>
      <t xml:space="preserve"> sur l'ordre de virement</t>
    </r>
  </si>
  <si>
    <t>Ce bordereau est à retourner accompagné de votre règlement à l'adresse suivante :</t>
  </si>
  <si>
    <t>Année de Franchissement de seuil de 11 salariés 
A compléter si &gt; ou = à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</si>
</sst>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 &quot;€&quot;"/>
    <numFmt numFmtId="165" formatCode="_-* #,##0\ &quot;€&quot;_-;\-* #,##0\ &quot;€&quot;_-;_-* &quot;-&quot;??\ &quot;€&quot;_-;_-@_-"/>
    <numFmt numFmtId="166" formatCode="_-* #,##0.00\ [$€-40C]_-;\-* #,##0.00\ [$€-40C]_-;_-* &quot;-&quot;??\ [$€-40C]_-;_-@_-"/>
  </numFmts>
  <fonts count="22"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b/>
      <sz val="18"/>
      <color theme="1"/>
      <name val="Calibri"/>
      <family val="2"/>
      <scheme val="minor"/>
    </font>
    <font>
      <b/>
      <sz val="8"/>
      <color theme="0"/>
      <name val="Tahoma"/>
      <family val="2"/>
    </font>
    <font>
      <sz val="8"/>
      <color theme="0"/>
      <name val="Tahoma"/>
      <family val="2"/>
    </font>
    <font>
      <sz val="16"/>
      <color theme="1"/>
      <name val="Calibri"/>
      <family val="2"/>
      <scheme val="minor"/>
    </font>
    <font>
      <b/>
      <sz val="26"/>
      <color theme="1"/>
      <name val="Calibri"/>
      <family val="2"/>
      <scheme val="minor"/>
    </font>
    <font>
      <sz val="18"/>
      <color theme="1"/>
      <name val="Calibri"/>
      <family val="2"/>
      <scheme val="minor"/>
    </font>
    <font>
      <b/>
      <sz val="18"/>
      <color theme="0"/>
      <name val="Calibri"/>
      <family val="2"/>
      <scheme val="minor"/>
    </font>
    <font>
      <b/>
      <sz val="18"/>
      <color rgb="FFFF0000"/>
      <name val="Calibri"/>
      <family val="2"/>
      <scheme val="minor"/>
    </font>
    <font>
      <b/>
      <i/>
      <sz val="18"/>
      <color theme="0"/>
      <name val="Calibri"/>
      <family val="2"/>
      <scheme val="minor"/>
    </font>
    <font>
      <sz val="18"/>
      <name val="Calibri"/>
      <family val="2"/>
      <scheme val="minor"/>
    </font>
    <font>
      <b/>
      <sz val="18"/>
      <color rgb="FFE95E27"/>
      <name val="Calibri"/>
      <family val="2"/>
      <scheme val="minor"/>
    </font>
    <font>
      <b/>
      <sz val="20"/>
      <color rgb="FFE95E27"/>
      <name val="Calibri"/>
      <family val="2"/>
      <scheme val="minor"/>
    </font>
    <font>
      <b/>
      <sz val="22"/>
      <color rgb="FFE95E27"/>
      <name val="Calibri"/>
      <family val="2"/>
      <scheme val="minor"/>
    </font>
    <font>
      <b/>
      <sz val="20"/>
      <color theme="0"/>
      <name val="Calibri"/>
      <family val="2"/>
      <scheme val="minor"/>
    </font>
    <font>
      <b/>
      <sz val="28"/>
      <color theme="1"/>
      <name val="Calibri"/>
      <family val="2"/>
      <scheme val="minor"/>
    </font>
    <font>
      <b/>
      <sz val="28"/>
      <color theme="0"/>
      <name val="Calibri"/>
      <family val="2"/>
      <scheme val="minor"/>
    </font>
    <font>
      <b/>
      <sz val="19"/>
      <color theme="1"/>
      <name val="Calibri"/>
      <family val="2"/>
      <scheme val="minor"/>
    </font>
    <font>
      <b/>
      <sz val="2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576065"/>
        <bgColor indexed="64"/>
      </patternFill>
    </fill>
    <fill>
      <patternFill patternType="solid">
        <fgColor theme="0"/>
        <bgColor theme="4" tint="0.79998168889431442"/>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rgb="FFE95E27"/>
        <bgColor indexed="64"/>
      </patternFill>
    </fill>
  </fills>
  <borders count="36">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Dashed">
        <color theme="0"/>
      </left>
      <right style="mediumDashed">
        <color theme="0"/>
      </right>
      <top style="mediumDashed">
        <color theme="0"/>
      </top>
      <bottom style="mediumDashed">
        <color theme="0"/>
      </bottom>
      <diagonal/>
    </border>
    <border>
      <left style="medium">
        <color indexed="64"/>
      </left>
      <right style="mediumDashed">
        <color theme="0"/>
      </right>
      <top style="mediumDashed">
        <color theme="0"/>
      </top>
      <bottom style="mediumDashed">
        <color theme="0"/>
      </bottom>
      <diagonal/>
    </border>
    <border>
      <left style="mediumDashed">
        <color theme="0"/>
      </left>
      <right style="medium">
        <color indexed="64"/>
      </right>
      <top style="mediumDashed">
        <color theme="0"/>
      </top>
      <bottom style="mediumDashed">
        <color theme="0"/>
      </bottom>
      <diagonal/>
    </border>
    <border>
      <left style="medium">
        <color indexed="64"/>
      </left>
      <right style="mediumDashed">
        <color theme="0"/>
      </right>
      <top style="mediumDashed">
        <color theme="0"/>
      </top>
      <bottom style="medium">
        <color indexed="64"/>
      </bottom>
      <diagonal/>
    </border>
    <border>
      <left style="mediumDashed">
        <color theme="0"/>
      </left>
      <right style="mediumDashed">
        <color theme="0"/>
      </right>
      <top style="mediumDashed">
        <color theme="0"/>
      </top>
      <bottom style="medium">
        <color indexed="64"/>
      </bottom>
      <diagonal/>
    </border>
    <border>
      <left style="medium">
        <color indexed="64"/>
      </left>
      <right style="mediumDashed">
        <color theme="0"/>
      </right>
      <top/>
      <bottom style="mediumDashed">
        <color theme="0"/>
      </bottom>
      <diagonal/>
    </border>
    <border>
      <left style="mediumDashed">
        <color theme="0"/>
      </left>
      <right style="mediumDashed">
        <color theme="0"/>
      </right>
      <top/>
      <bottom style="mediumDashed">
        <color theme="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Dashed">
        <color theme="0"/>
      </left>
      <right/>
      <top style="mediumDashed">
        <color theme="0"/>
      </top>
      <bottom style="medium">
        <color indexed="64"/>
      </bottom>
      <diagonal/>
    </border>
    <border>
      <left/>
      <right style="medium">
        <color indexed="64"/>
      </right>
      <top style="mediumDashed">
        <color theme="0"/>
      </top>
      <bottom style="medium">
        <color indexed="64"/>
      </bottom>
      <diagonal/>
    </border>
    <border>
      <left style="mediumDashed">
        <color theme="0"/>
      </left>
      <right/>
      <top style="medium">
        <color indexed="64"/>
      </top>
      <bottom style="mediumDashed">
        <color theme="0"/>
      </bottom>
      <diagonal/>
    </border>
    <border>
      <left/>
      <right style="medium">
        <color indexed="64"/>
      </right>
      <top style="medium">
        <color indexed="64"/>
      </top>
      <bottom style="mediumDashed">
        <color theme="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2" fillId="0" borderId="0" applyFont="0" applyFill="0" applyBorder="0" applyAlignment="0" applyProtection="0"/>
  </cellStyleXfs>
  <cellXfs count="114">
    <xf numFmtId="0" fontId="0" fillId="0" borderId="0" xfId="0"/>
    <xf numFmtId="0" fontId="0" fillId="0" borderId="0" xfId="0" applyAlignment="1">
      <alignment vertical="center"/>
    </xf>
    <xf numFmtId="0" fontId="0" fillId="0" borderId="0" xfId="0" applyBorder="1"/>
    <xf numFmtId="0" fontId="0" fillId="2" borderId="0" xfId="0" applyFill="1"/>
    <xf numFmtId="0" fontId="0" fillId="2" borderId="0" xfId="0" applyFill="1" applyBorder="1"/>
    <xf numFmtId="0" fontId="1" fillId="0" borderId="0" xfId="0" applyFont="1" applyAlignment="1">
      <alignment horizontal="center" vertical="center"/>
    </xf>
    <xf numFmtId="0" fontId="0" fillId="0" borderId="0" xfId="0" applyBorder="1" applyAlignment="1">
      <alignment horizontal="left"/>
    </xf>
    <xf numFmtId="0" fontId="1" fillId="0" borderId="0" xfId="0" applyFont="1" applyBorder="1" applyAlignment="1">
      <alignment vertical="center"/>
    </xf>
    <xf numFmtId="0" fontId="0" fillId="0" borderId="0" xfId="0" applyAlignment="1">
      <alignment horizontal="center" vertical="center" wrapText="1"/>
    </xf>
    <xf numFmtId="49" fontId="5" fillId="2" borderId="0" xfId="0" applyNumberFormat="1" applyFont="1" applyFill="1" applyBorder="1" applyAlignment="1">
      <alignment horizontal="center" vertical="center" wrapText="1"/>
    </xf>
    <xf numFmtId="0" fontId="6" fillId="2" borderId="0" xfId="0" applyFont="1" applyFill="1" applyBorder="1"/>
    <xf numFmtId="0" fontId="6" fillId="2" borderId="0" xfId="0" applyNumberFormat="1" applyFont="1" applyFill="1" applyBorder="1"/>
    <xf numFmtId="49" fontId="6" fillId="2" borderId="0" xfId="0" applyNumberFormat="1" applyFont="1" applyFill="1" applyBorder="1"/>
    <xf numFmtId="164" fontId="6" fillId="2" borderId="0" xfId="0" applyNumberFormat="1" applyFont="1" applyFill="1" applyBorder="1"/>
    <xf numFmtId="0" fontId="3" fillId="2" borderId="0" xfId="0" applyFont="1" applyFill="1" applyBorder="1"/>
    <xf numFmtId="0" fontId="7" fillId="2" borderId="0" xfId="0" applyFont="1" applyFill="1" applyBorder="1" applyAlignment="1">
      <alignment horizontal="center" vertical="center"/>
    </xf>
    <xf numFmtId="0" fontId="7" fillId="0" borderId="0" xfId="0" applyFont="1" applyAlignment="1">
      <alignment horizontal="center" vertical="center"/>
    </xf>
    <xf numFmtId="0" fontId="9" fillId="2" borderId="0" xfId="0" applyFont="1" applyFill="1" applyBorder="1" applyAlignment="1">
      <alignment horizontal="center" vertical="center"/>
    </xf>
    <xf numFmtId="0" fontId="9" fillId="0" borderId="0" xfId="0" applyFont="1" applyAlignment="1">
      <alignment horizontal="center" vertical="center"/>
    </xf>
    <xf numFmtId="0" fontId="4" fillId="2" borderId="14" xfId="0" applyFont="1" applyFill="1" applyBorder="1" applyAlignment="1">
      <alignment horizontal="left" vertical="center"/>
    </xf>
    <xf numFmtId="49" fontId="9" fillId="4" borderId="0" xfId="0" applyNumberFormat="1" applyFont="1" applyFill="1" applyBorder="1" applyAlignment="1">
      <alignment horizontal="left" vertical="center"/>
    </xf>
    <xf numFmtId="0" fontId="4" fillId="2" borderId="0"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0" xfId="0" applyFont="1" applyFill="1" applyAlignment="1">
      <alignment horizontal="center" vertical="center"/>
    </xf>
    <xf numFmtId="0" fontId="4" fillId="2" borderId="16" xfId="0" applyFont="1" applyFill="1" applyBorder="1" applyAlignment="1">
      <alignment horizontal="left" vertical="center"/>
    </xf>
    <xf numFmtId="0" fontId="9" fillId="5" borderId="17" xfId="0" applyNumberFormat="1" applyFont="1" applyFill="1" applyBorder="1" applyAlignment="1">
      <alignment horizontal="left" vertical="center"/>
    </xf>
    <xf numFmtId="0" fontId="9" fillId="2" borderId="17" xfId="0" applyFont="1" applyFill="1" applyBorder="1" applyAlignment="1">
      <alignment horizontal="center" vertical="center"/>
    </xf>
    <xf numFmtId="0" fontId="4"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9" fillId="2" borderId="0" xfId="0" applyNumberFormat="1" applyFont="1" applyFill="1" applyBorder="1" applyAlignment="1">
      <alignment horizontal="center" vertical="center"/>
    </xf>
    <xf numFmtId="0" fontId="9" fillId="2" borderId="15" xfId="0" applyNumberFormat="1" applyFont="1" applyFill="1" applyBorder="1" applyAlignment="1">
      <alignment horizontal="center" vertical="center"/>
    </xf>
    <xf numFmtId="0" fontId="4" fillId="2" borderId="16" xfId="0" applyFont="1" applyFill="1" applyBorder="1" applyAlignment="1">
      <alignment horizontal="center" vertical="center"/>
    </xf>
    <xf numFmtId="0" fontId="4" fillId="0" borderId="17" xfId="0" applyFont="1" applyBorder="1" applyAlignment="1">
      <alignment horizontal="center" vertical="center"/>
    </xf>
    <xf numFmtId="0" fontId="9" fillId="6" borderId="18"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5" xfId="0" applyFont="1" applyFill="1" applyBorder="1" applyAlignment="1">
      <alignment horizontal="center" vertical="center"/>
    </xf>
    <xf numFmtId="0" fontId="9" fillId="6" borderId="17" xfId="0" applyNumberFormat="1" applyFont="1" applyFill="1" applyBorder="1" applyAlignment="1">
      <alignment horizontal="center" vertical="center"/>
    </xf>
    <xf numFmtId="0" fontId="9" fillId="2" borderId="0" xfId="0" applyFont="1" applyFill="1" applyBorder="1"/>
    <xf numFmtId="0" fontId="9" fillId="0" borderId="0" xfId="0" applyFont="1"/>
    <xf numFmtId="0" fontId="9" fillId="0" borderId="0" xfId="0" applyFont="1" applyBorder="1" applyAlignment="1">
      <alignment vertical="center"/>
    </xf>
    <xf numFmtId="0" fontId="9" fillId="0" borderId="0" xfId="0" applyFont="1" applyAlignment="1">
      <alignmen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9" fillId="0" borderId="0" xfId="0" applyFont="1" applyBorder="1"/>
    <xf numFmtId="0" fontId="4" fillId="0" borderId="5" xfId="0" applyFont="1" applyBorder="1" applyAlignment="1">
      <alignment horizontal="center" vertical="center"/>
    </xf>
    <xf numFmtId="0" fontId="4" fillId="0" borderId="5" xfId="0" applyFont="1" applyBorder="1"/>
    <xf numFmtId="0" fontId="13" fillId="0" borderId="0" xfId="0" applyFont="1" applyAlignment="1"/>
    <xf numFmtId="0" fontId="9" fillId="0" borderId="6" xfId="0" applyFont="1" applyBorder="1"/>
    <xf numFmtId="0" fontId="9" fillId="0" borderId="5" xfId="0" applyFont="1" applyBorder="1"/>
    <xf numFmtId="0" fontId="4" fillId="0" borderId="0" xfId="0" applyFont="1" applyBorder="1" applyAlignment="1">
      <alignment vertical="center"/>
    </xf>
    <xf numFmtId="0" fontId="9" fillId="0" borderId="0" xfId="0" applyFont="1" applyBorder="1" applyAlignment="1">
      <alignment horizontal="left"/>
    </xf>
    <xf numFmtId="0" fontId="9" fillId="0" borderId="11" xfId="0" applyFont="1" applyBorder="1"/>
    <xf numFmtId="0" fontId="9" fillId="0" borderId="1" xfId="0" applyFont="1" applyBorder="1"/>
    <xf numFmtId="0" fontId="9" fillId="0" borderId="12" xfId="0" applyFont="1" applyBorder="1"/>
    <xf numFmtId="0" fontId="4" fillId="0" borderId="0" xfId="0" applyFont="1" applyBorder="1"/>
    <xf numFmtId="0" fontId="4" fillId="0" borderId="0" xfId="0" applyFont="1" applyAlignment="1">
      <alignment vertical="center"/>
    </xf>
    <xf numFmtId="0" fontId="15" fillId="0" borderId="5" xfId="0" applyFont="1" applyBorder="1" applyAlignment="1">
      <alignment horizontal="center" vertical="center"/>
    </xf>
    <xf numFmtId="49" fontId="9" fillId="0" borderId="0" xfId="0" applyNumberFormat="1" applyFont="1" applyAlignment="1">
      <alignment horizontal="center" vertical="center"/>
    </xf>
    <xf numFmtId="0" fontId="4" fillId="0" borderId="26" xfId="0" applyFont="1" applyBorder="1" applyAlignment="1">
      <alignment horizontal="center" vertical="center"/>
    </xf>
    <xf numFmtId="0" fontId="9" fillId="0" borderId="27" xfId="0" applyFont="1" applyBorder="1"/>
    <xf numFmtId="0" fontId="9" fillId="0" borderId="27" xfId="0" applyFont="1" applyBorder="1" applyAlignment="1">
      <alignment horizontal="left"/>
    </xf>
    <xf numFmtId="0" fontId="9" fillId="0" borderId="28" xfId="0" applyFont="1" applyBorder="1"/>
    <xf numFmtId="0" fontId="8" fillId="0" borderId="0" xfId="0" applyFont="1" applyBorder="1" applyAlignment="1">
      <alignment vertical="center" wrapText="1"/>
    </xf>
    <xf numFmtId="0" fontId="18" fillId="2" borderId="0" xfId="0" applyFont="1" applyFill="1" applyBorder="1" applyAlignment="1">
      <alignment horizontal="center"/>
    </xf>
    <xf numFmtId="0" fontId="4" fillId="2" borderId="16" xfId="0" applyFont="1" applyFill="1" applyBorder="1" applyAlignment="1">
      <alignment horizontal="center" vertical="top" wrapText="1"/>
    </xf>
    <xf numFmtId="49" fontId="13" fillId="2" borderId="0" xfId="0" applyNumberFormat="1" applyFont="1" applyFill="1" applyBorder="1" applyAlignment="1">
      <alignment horizontal="left" vertical="center"/>
    </xf>
    <xf numFmtId="165" fontId="9" fillId="6" borderId="18" xfId="1" applyNumberFormat="1" applyFont="1" applyFill="1" applyBorder="1" applyAlignment="1">
      <alignment horizontal="center" vertical="center"/>
    </xf>
    <xf numFmtId="0" fontId="9" fillId="6" borderId="0" xfId="0" applyFont="1" applyFill="1" applyBorder="1" applyAlignment="1">
      <alignment horizontal="center" vertical="center"/>
    </xf>
    <xf numFmtId="0" fontId="9" fillId="6" borderId="35" xfId="1" applyNumberFormat="1" applyFont="1" applyFill="1" applyBorder="1" applyAlignment="1">
      <alignment horizontal="center" vertical="center"/>
    </xf>
    <xf numFmtId="0" fontId="8" fillId="0" borderId="0" xfId="0" applyFont="1" applyBorder="1" applyAlignment="1">
      <alignment horizontal="center" vertical="center" wrapText="1"/>
    </xf>
    <xf numFmtId="0" fontId="19" fillId="3" borderId="10"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13" xfId="0" applyFont="1" applyFill="1" applyBorder="1" applyAlignment="1">
      <alignment horizontal="center" vertical="center"/>
    </xf>
    <xf numFmtId="0" fontId="17" fillId="7" borderId="22" xfId="0" applyFont="1" applyFill="1" applyBorder="1" applyAlignment="1">
      <alignment horizontal="center" vertical="center"/>
    </xf>
    <xf numFmtId="0" fontId="17" fillId="7" borderId="23" xfId="0" applyFont="1" applyFill="1" applyBorder="1" applyAlignment="1">
      <alignment horizontal="center" vertical="center"/>
    </xf>
    <xf numFmtId="0" fontId="9" fillId="6" borderId="0" xfId="0" applyNumberFormat="1" applyFont="1" applyFill="1" applyBorder="1" applyAlignment="1">
      <alignment horizontal="left" vertical="center"/>
    </xf>
    <xf numFmtId="0" fontId="9" fillId="6" borderId="15" xfId="0" applyNumberFormat="1" applyFont="1" applyFill="1" applyBorder="1" applyAlignment="1">
      <alignment horizontal="left" vertical="center"/>
    </xf>
    <xf numFmtId="0" fontId="14" fillId="0" borderId="1" xfId="0" applyFont="1" applyBorder="1" applyAlignment="1">
      <alignment horizontal="center" vertical="center" wrapText="1"/>
    </xf>
    <xf numFmtId="0" fontId="10" fillId="3" borderId="10"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3" xfId="0" applyFont="1" applyFill="1" applyBorder="1" applyAlignment="1">
      <alignment horizontal="center" vertical="center"/>
    </xf>
    <xf numFmtId="0" fontId="17" fillId="7" borderId="20" xfId="0" applyFont="1" applyFill="1" applyBorder="1" applyAlignment="1">
      <alignment horizontal="center" vertical="center" wrapText="1"/>
    </xf>
    <xf numFmtId="0" fontId="17" fillId="7" borderId="19" xfId="0" applyFont="1" applyFill="1" applyBorder="1" applyAlignment="1">
      <alignment horizontal="center" vertical="center" wrapText="1"/>
    </xf>
    <xf numFmtId="166" fontId="10" fillId="3" borderId="19" xfId="1" applyNumberFormat="1" applyFont="1" applyFill="1" applyBorder="1" applyAlignment="1">
      <alignment horizontal="center" vertical="center"/>
    </xf>
    <xf numFmtId="166" fontId="10" fillId="3" borderId="21" xfId="1" applyNumberFormat="1" applyFont="1" applyFill="1" applyBorder="1" applyAlignment="1">
      <alignment horizontal="center" vertical="center"/>
    </xf>
    <xf numFmtId="166" fontId="10" fillId="3" borderId="31" xfId="1" applyNumberFormat="1" applyFont="1" applyFill="1" applyBorder="1" applyAlignment="1">
      <alignment horizontal="center" vertical="center"/>
    </xf>
    <xf numFmtId="166" fontId="10" fillId="3" borderId="32" xfId="1" applyNumberFormat="1" applyFont="1" applyFill="1" applyBorder="1" applyAlignment="1">
      <alignment horizontal="center"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7" fillId="7" borderId="24" xfId="0" applyFont="1" applyFill="1" applyBorder="1" applyAlignment="1">
      <alignment horizontal="center" vertical="center" wrapText="1"/>
    </xf>
    <xf numFmtId="0" fontId="17" fillId="7" borderId="25"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2" borderId="33" xfId="0" applyFont="1" applyFill="1" applyBorder="1" applyAlignment="1">
      <alignment horizontal="center" vertical="center"/>
    </xf>
    <xf numFmtId="0" fontId="18" fillId="0" borderId="0" xfId="0" applyFont="1" applyBorder="1" applyAlignment="1">
      <alignment horizontal="center" vertical="center" wrapTex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9" fillId="0" borderId="0" xfId="0" applyFont="1" applyBorder="1" applyAlignment="1">
      <alignment horizontal="left" vertical="center" wrapText="1"/>
    </xf>
    <xf numFmtId="0" fontId="9" fillId="0" borderId="6" xfId="0" applyFont="1" applyBorder="1" applyAlignment="1">
      <alignment horizontal="left" vertical="center" wrapText="1"/>
    </xf>
    <xf numFmtId="0" fontId="4" fillId="2" borderId="0"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15" xfId="0" applyFont="1" applyFill="1" applyBorder="1" applyAlignment="1">
      <alignment horizontal="center" vertical="center"/>
    </xf>
    <xf numFmtId="0" fontId="9" fillId="6" borderId="0" xfId="0" applyFont="1" applyFill="1" applyBorder="1" applyAlignment="1">
      <alignment horizontal="left" vertical="center"/>
    </xf>
    <xf numFmtId="0" fontId="9" fillId="6" borderId="15" xfId="0" applyFont="1" applyFill="1" applyBorder="1" applyAlignment="1">
      <alignment horizontal="left" vertical="center"/>
    </xf>
    <xf numFmtId="0" fontId="9" fillId="6" borderId="17" xfId="0" applyFont="1" applyFill="1" applyBorder="1" applyAlignment="1">
      <alignment horizontal="left" vertical="center"/>
    </xf>
    <xf numFmtId="0" fontId="9" fillId="6" borderId="18" xfId="0" applyFont="1" applyFill="1" applyBorder="1" applyAlignment="1">
      <alignment horizontal="left" vertical="center"/>
    </xf>
    <xf numFmtId="0" fontId="4" fillId="2" borderId="17" xfId="0" applyFont="1" applyFill="1" applyBorder="1" applyAlignment="1">
      <alignment horizontal="center" vertical="center"/>
    </xf>
    <xf numFmtId="0" fontId="4" fillId="0" borderId="0" xfId="0" applyFont="1" applyBorder="1" applyAlignment="1">
      <alignment horizontal="center"/>
    </xf>
    <xf numFmtId="166" fontId="10" fillId="3" borderId="29" xfId="1" applyNumberFormat="1" applyFont="1" applyFill="1" applyBorder="1" applyAlignment="1">
      <alignment horizontal="center" vertical="center"/>
    </xf>
    <xf numFmtId="166" fontId="10" fillId="3" borderId="30" xfId="1" applyNumberFormat="1" applyFont="1" applyFill="1" applyBorder="1" applyAlignment="1">
      <alignment horizontal="center" vertical="center"/>
    </xf>
  </cellXfs>
  <cellStyles count="2">
    <cellStyle name="Milliers" xfId="1" builtinId="3"/>
    <cellStyle name="Normal" xfId="0" builtinId="0"/>
  </cellStyles>
  <dxfs count="5">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s>
  <tableStyles count="0" defaultTableStyle="TableStyleMedium2" defaultPivotStyle="PivotStyleLight16"/>
  <colors>
    <mruColors>
      <color rgb="FFE95E27"/>
      <color rgb="FF57606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1</xdr:row>
      <xdr:rowOff>11203</xdr:rowOff>
    </xdr:from>
    <xdr:to>
      <xdr:col>2</xdr:col>
      <xdr:colOff>606633</xdr:colOff>
      <xdr:row>4</xdr:row>
      <xdr:rowOff>121555</xdr:rowOff>
    </xdr:to>
    <xdr:pic>
      <xdr:nvPicPr>
        <xdr:cNvPr id="7" name="Image 6"/>
        <xdr:cNvPicPr>
          <a:picLocks noChangeAspect="1"/>
        </xdr:cNvPicPr>
      </xdr:nvPicPr>
      <xdr:blipFill>
        <a:blip xmlns:r="http://schemas.openxmlformats.org/officeDocument/2006/relationships" r:embed="rId1"/>
        <a:stretch>
          <a:fillRect/>
        </a:stretch>
      </xdr:blipFill>
      <xdr:spPr>
        <a:xfrm>
          <a:off x="22412" y="201703"/>
          <a:ext cx="2870221" cy="1344974"/>
        </a:xfrm>
        <a:prstGeom prst="rect">
          <a:avLst/>
        </a:prstGeom>
      </xdr:spPr>
    </xdr:pic>
    <xdr:clientData/>
  </xdr:twoCellAnchor>
  <xdr:twoCellAnchor>
    <xdr:from>
      <xdr:col>8</xdr:col>
      <xdr:colOff>904876</xdr:colOff>
      <xdr:row>35</xdr:row>
      <xdr:rowOff>31751</xdr:rowOff>
    </xdr:from>
    <xdr:to>
      <xdr:col>10</xdr:col>
      <xdr:colOff>209568</xdr:colOff>
      <xdr:row>37</xdr:row>
      <xdr:rowOff>133847</xdr:rowOff>
    </xdr:to>
    <xdr:sp macro="" textlink="">
      <xdr:nvSpPr>
        <xdr:cNvPr id="3" name="Pentagone 2"/>
        <xdr:cNvSpPr/>
      </xdr:nvSpPr>
      <xdr:spPr>
        <a:xfrm rot="20282913" flipH="1">
          <a:off x="8524876" y="10160001"/>
          <a:ext cx="2432067" cy="864096"/>
        </a:xfrm>
        <a:prstGeom prst="homePlate">
          <a:avLst/>
        </a:prstGeom>
        <a:solidFill>
          <a:srgbClr val="E95E27"/>
        </a:solidFill>
        <a:ln>
          <a:solidFill>
            <a:srgbClr val="E95E27"/>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a:ln>
                <a:solidFill>
                  <a:schemeClr val="bg1"/>
                </a:solidFill>
              </a:ln>
              <a:solidFill>
                <a:schemeClr val="bg1"/>
              </a:solidFill>
            </a:rPr>
            <a:t>A REGLER AVANT LE </a:t>
          </a:r>
        </a:p>
        <a:p>
          <a:pPr algn="ctr"/>
          <a:r>
            <a:rPr lang="fr-FR">
              <a:ln>
                <a:solidFill>
                  <a:schemeClr val="bg1"/>
                </a:solidFill>
              </a:ln>
              <a:solidFill>
                <a:schemeClr val="bg1"/>
              </a:solidFill>
            </a:rPr>
            <a:t>15 SEPTEMBRE 2019</a:t>
          </a:r>
        </a:p>
      </xdr:txBody>
    </xdr:sp>
    <xdr:clientData/>
  </xdr:twoCellAnchor>
  <xdr:twoCellAnchor editAs="oneCell">
    <xdr:from>
      <xdr:col>1</xdr:col>
      <xdr:colOff>285750</xdr:colOff>
      <xdr:row>39</xdr:row>
      <xdr:rowOff>0</xdr:rowOff>
    </xdr:from>
    <xdr:to>
      <xdr:col>1</xdr:col>
      <xdr:colOff>1514872</xdr:colOff>
      <xdr:row>41</xdr:row>
      <xdr:rowOff>340122</xdr:rowOff>
    </xdr:to>
    <xdr:pic>
      <xdr:nvPicPr>
        <xdr:cNvPr id="5" name="Picture 4" descr="Image associé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8500" y="11779250"/>
          <a:ext cx="1229122" cy="12291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428624</xdr:colOff>
      <xdr:row>46</xdr:row>
      <xdr:rowOff>254000</xdr:rowOff>
    </xdr:from>
    <xdr:to>
      <xdr:col>1</xdr:col>
      <xdr:colOff>1402621</xdr:colOff>
      <xdr:row>48</xdr:row>
      <xdr:rowOff>349249</xdr:rowOff>
    </xdr:to>
    <xdr:pic>
      <xdr:nvPicPr>
        <xdr:cNvPr id="2" name="Image 1"/>
        <xdr:cNvPicPr>
          <a:picLocks noChangeAspect="1"/>
        </xdr:cNvPicPr>
      </xdr:nvPicPr>
      <xdr:blipFill>
        <a:blip xmlns:r="http://schemas.openxmlformats.org/officeDocument/2006/relationships" r:embed="rId3"/>
        <a:stretch>
          <a:fillRect/>
        </a:stretch>
      </xdr:blipFill>
      <xdr:spPr>
        <a:xfrm>
          <a:off x="841374" y="16557625"/>
          <a:ext cx="973997" cy="984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CHIER%20FNBM%202018%20-%20B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IER FNBM TOTAL"/>
      <sheetName val="SIEGES"/>
      <sheetName val="Feuil1"/>
    </sheetNames>
    <sheetDataSet>
      <sheetData sheetId="0" refreshError="1"/>
      <sheetData sheetId="1" refreshError="1"/>
      <sheetData sheetId="2" refreshError="1">
        <row r="1">
          <cell r="A1" t="str">
            <v>751044942</v>
          </cell>
          <cell r="B1" t="str">
            <v>75104494200025</v>
          </cell>
        </row>
        <row r="2">
          <cell r="A2" t="str">
            <v>517992962</v>
          </cell>
          <cell r="B2" t="str">
            <v>51799296200012</v>
          </cell>
        </row>
        <row r="3">
          <cell r="A3" t="str">
            <v>819501057</v>
          </cell>
          <cell r="B3" t="str">
            <v>81950105700023</v>
          </cell>
        </row>
        <row r="4">
          <cell r="A4" t="str">
            <v>534496369</v>
          </cell>
          <cell r="B4" t="str">
            <v>53449636900024</v>
          </cell>
        </row>
        <row r="5">
          <cell r="A5" t="str">
            <v>404109126</v>
          </cell>
          <cell r="B5" t="str">
            <v>40410912600023</v>
          </cell>
        </row>
        <row r="6">
          <cell r="A6" t="str">
            <v>801643834</v>
          </cell>
          <cell r="B6" t="str">
            <v>80164383400014</v>
          </cell>
        </row>
        <row r="7">
          <cell r="A7" t="str">
            <v>803316181</v>
          </cell>
          <cell r="B7" t="str">
            <v>80331618100012</v>
          </cell>
        </row>
        <row r="8">
          <cell r="A8" t="str">
            <v>822184529</v>
          </cell>
          <cell r="B8" t="str">
            <v>82218452900011</v>
          </cell>
        </row>
        <row r="9">
          <cell r="A9" t="str">
            <v>811054808</v>
          </cell>
          <cell r="B9" t="str">
            <v>81105480800019</v>
          </cell>
        </row>
        <row r="10">
          <cell r="A10" t="str">
            <v>309917441</v>
          </cell>
          <cell r="B10" t="str">
            <v>30991744100011</v>
          </cell>
        </row>
        <row r="11">
          <cell r="A11" t="str">
            <v>327879128</v>
          </cell>
          <cell r="B11" t="str">
            <v>32787912800053</v>
          </cell>
        </row>
        <row r="12">
          <cell r="A12" t="str">
            <v>418909487</v>
          </cell>
          <cell r="B12" t="str">
            <v>41890948700021</v>
          </cell>
        </row>
        <row r="13">
          <cell r="A13" t="str">
            <v>493173488</v>
          </cell>
          <cell r="B13" t="str">
            <v>49317348800013</v>
          </cell>
        </row>
        <row r="14">
          <cell r="A14" t="str">
            <v>534811609</v>
          </cell>
          <cell r="B14" t="str">
            <v>53481160900021</v>
          </cell>
        </row>
        <row r="15">
          <cell r="A15" t="str">
            <v>812267573</v>
          </cell>
          <cell r="B15" t="str">
            <v>81226757300010</v>
          </cell>
        </row>
        <row r="16">
          <cell r="A16" t="str">
            <v>534236674</v>
          </cell>
          <cell r="B16" t="str">
            <v>53423667400022</v>
          </cell>
        </row>
        <row r="17">
          <cell r="A17" t="str">
            <v>513223750</v>
          </cell>
          <cell r="B17" t="str">
            <v>51322375000011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50"/>
  <sheetViews>
    <sheetView zoomScale="85" zoomScaleNormal="85" workbookViewId="0">
      <selection activeCell="G7" sqref="G7"/>
    </sheetView>
  </sheetViews>
  <sheetFormatPr baseColWidth="10" defaultRowHeight="15" x14ac:dyDescent="0.25"/>
  <cols>
    <col min="1" max="1" width="11" customWidth="1"/>
    <col min="2" max="2" width="21.42578125" customWidth="1"/>
    <col min="3" max="3" width="15.7109375" customWidth="1"/>
    <col min="4" max="4" width="25.28515625" bestFit="1" customWidth="1"/>
    <col min="5" max="5" width="11.140625" customWidth="1"/>
    <col min="6" max="6" width="15" customWidth="1"/>
    <col min="7" max="7" width="35.28515625" bestFit="1" customWidth="1"/>
    <col min="8" max="8" width="77.28515625" bestFit="1" customWidth="1"/>
    <col min="9" max="9" width="34.5703125" hidden="1" customWidth="1"/>
    <col min="10" max="10" width="20.7109375" hidden="1" customWidth="1"/>
    <col min="11" max="11" width="31.7109375" hidden="1" customWidth="1"/>
    <col min="12" max="12" width="8.7109375" customWidth="1"/>
    <col min="13" max="13" width="29" bestFit="1" customWidth="1"/>
    <col min="14" max="14" width="9.28515625" customWidth="1"/>
    <col min="15" max="15" width="9.140625" customWidth="1"/>
    <col min="16" max="17" width="255.7109375" bestFit="1" customWidth="1"/>
    <col min="19" max="19" width="14.140625" bestFit="1" customWidth="1"/>
  </cols>
  <sheetData>
    <row r="1" spans="1:19" s="8" customFormat="1" ht="29.25" customHeight="1" x14ac:dyDescent="0.25">
      <c r="A1" s="9" t="s">
        <v>18193</v>
      </c>
      <c r="B1" s="9" t="s">
        <v>18194</v>
      </c>
      <c r="C1" s="9" t="s">
        <v>18195</v>
      </c>
      <c r="D1" s="9" t="s">
        <v>18196</v>
      </c>
      <c r="E1" s="9" t="s">
        <v>18198</v>
      </c>
      <c r="F1" s="9" t="s">
        <v>18197</v>
      </c>
      <c r="G1" s="9" t="s">
        <v>18199</v>
      </c>
      <c r="H1" s="9" t="s">
        <v>19611</v>
      </c>
      <c r="I1" s="9" t="s">
        <v>1</v>
      </c>
      <c r="J1" s="9" t="s">
        <v>2</v>
      </c>
      <c r="K1" s="9" t="s">
        <v>3</v>
      </c>
      <c r="L1" s="9" t="s">
        <v>18200</v>
      </c>
      <c r="M1" s="9" t="s">
        <v>18201</v>
      </c>
      <c r="N1" s="9" t="s">
        <v>18202</v>
      </c>
      <c r="O1" s="9" t="s">
        <v>18203</v>
      </c>
      <c r="P1" s="9" t="s">
        <v>18204</v>
      </c>
      <c r="Q1" s="9" t="s">
        <v>18205</v>
      </c>
      <c r="R1" s="9" t="s">
        <v>18206</v>
      </c>
      <c r="S1" s="9" t="s">
        <v>18207</v>
      </c>
    </row>
    <row r="2" spans="1:19" x14ac:dyDescent="0.25">
      <c r="A2" s="10">
        <v>2018</v>
      </c>
      <c r="B2" s="11" t="s">
        <v>4</v>
      </c>
      <c r="C2" s="12" t="s">
        <v>66</v>
      </c>
      <c r="D2" s="12" t="s">
        <v>184</v>
      </c>
      <c r="E2" s="12" t="s">
        <v>5523</v>
      </c>
      <c r="F2" s="12" t="s">
        <v>5524</v>
      </c>
      <c r="G2" s="12" t="s">
        <v>5525</v>
      </c>
      <c r="H2" s="11" t="str">
        <f>CONCATENATE(I2," ",J2,"  ",K2)</f>
        <v xml:space="preserve"> 4 BOULEVARD DE LA REPUBLIQUE  BP 70203</v>
      </c>
      <c r="I2" s="10"/>
      <c r="J2" s="12" t="s">
        <v>5526</v>
      </c>
      <c r="K2" s="12" t="s">
        <v>5527</v>
      </c>
      <c r="L2" s="12" t="s">
        <v>5528</v>
      </c>
      <c r="M2" s="12" t="s">
        <v>5529</v>
      </c>
      <c r="N2" s="12" t="s">
        <v>54</v>
      </c>
      <c r="O2" s="12" t="s">
        <v>33</v>
      </c>
      <c r="P2" s="13">
        <v>624722</v>
      </c>
      <c r="Q2" s="10">
        <v>18</v>
      </c>
      <c r="R2" s="10" t="s">
        <v>18208</v>
      </c>
      <c r="S2" s="12" t="s">
        <v>18209</v>
      </c>
    </row>
    <row r="3" spans="1:19" x14ac:dyDescent="0.25">
      <c r="A3" s="10">
        <v>2018</v>
      </c>
      <c r="B3" s="11" t="s">
        <v>4</v>
      </c>
      <c r="C3" s="12" t="s">
        <v>66</v>
      </c>
      <c r="D3" s="12" t="s">
        <v>308</v>
      </c>
      <c r="E3" s="12" t="s">
        <v>5530</v>
      </c>
      <c r="F3" s="12" t="s">
        <v>5531</v>
      </c>
      <c r="G3" s="12" t="s">
        <v>5532</v>
      </c>
      <c r="H3" s="11" t="str">
        <f t="shared" ref="H3:H66" si="0">CONCATENATE(I3," ",J3," ",K3)</f>
        <v xml:space="preserve"> 6 RUE ANTOINE BECQUEREL </v>
      </c>
      <c r="I3" s="10"/>
      <c r="J3" s="12" t="s">
        <v>5533</v>
      </c>
      <c r="K3" s="12"/>
      <c r="L3" s="12" t="s">
        <v>5534</v>
      </c>
      <c r="M3" s="12" t="s">
        <v>5535</v>
      </c>
      <c r="N3" s="12" t="s">
        <v>54</v>
      </c>
      <c r="O3" s="12" t="s">
        <v>33</v>
      </c>
      <c r="P3" s="13">
        <v>22645185</v>
      </c>
      <c r="Q3" s="10">
        <v>756</v>
      </c>
      <c r="R3" s="10" t="s">
        <v>18208</v>
      </c>
      <c r="S3" s="12" t="s">
        <v>18209</v>
      </c>
    </row>
    <row r="4" spans="1:19" x14ac:dyDescent="0.25">
      <c r="A4" s="10">
        <v>2018</v>
      </c>
      <c r="B4" s="11" t="s">
        <v>4</v>
      </c>
      <c r="C4" s="12" t="s">
        <v>66</v>
      </c>
      <c r="D4" s="12" t="s">
        <v>28</v>
      </c>
      <c r="E4" s="12" t="s">
        <v>5544</v>
      </c>
      <c r="F4" s="12" t="s">
        <v>5545</v>
      </c>
      <c r="G4" s="12" t="s">
        <v>5546</v>
      </c>
      <c r="H4" s="11" t="str">
        <f t="shared" si="0"/>
        <v xml:space="preserve">ZONE INDUSTRIELLE SECTEUR C AVENUE PIERRE ET MARIE CURIE </v>
      </c>
      <c r="I4" s="10" t="s">
        <v>5547</v>
      </c>
      <c r="J4" s="12" t="s">
        <v>5548</v>
      </c>
      <c r="K4" s="12"/>
      <c r="L4" s="12" t="s">
        <v>5549</v>
      </c>
      <c r="M4" s="12" t="s">
        <v>5550</v>
      </c>
      <c r="N4" s="12" t="s">
        <v>54</v>
      </c>
      <c r="O4" s="12" t="s">
        <v>33</v>
      </c>
      <c r="P4" s="13">
        <v>1062075</v>
      </c>
      <c r="Q4" s="10">
        <v>29</v>
      </c>
      <c r="R4" s="10" t="s">
        <v>18208</v>
      </c>
      <c r="S4" s="12" t="s">
        <v>18209</v>
      </c>
    </row>
    <row r="5" spans="1:19" x14ac:dyDescent="0.25">
      <c r="A5" s="10">
        <v>2018</v>
      </c>
      <c r="B5" s="11" t="s">
        <v>4</v>
      </c>
      <c r="C5" s="12" t="s">
        <v>66</v>
      </c>
      <c r="D5" s="12" t="s">
        <v>5</v>
      </c>
      <c r="E5" s="12" t="s">
        <v>5551</v>
      </c>
      <c r="F5" s="12" t="s">
        <v>5552</v>
      </c>
      <c r="G5" s="12" t="s">
        <v>5553</v>
      </c>
      <c r="H5" s="11" t="str">
        <f t="shared" si="0"/>
        <v xml:space="preserve"> 10 AVENUE BENOIT CARRIAT </v>
      </c>
      <c r="I5" s="10"/>
      <c r="J5" s="12" t="s">
        <v>5554</v>
      </c>
      <c r="K5" s="12"/>
      <c r="L5" s="12" t="s">
        <v>402</v>
      </c>
      <c r="M5" s="12" t="s">
        <v>403</v>
      </c>
      <c r="N5" s="12" t="s">
        <v>54</v>
      </c>
      <c r="O5" s="12" t="s">
        <v>33</v>
      </c>
      <c r="P5" s="13">
        <v>156780</v>
      </c>
      <c r="Q5" s="10">
        <v>6</v>
      </c>
      <c r="R5" s="10" t="s">
        <v>10</v>
      </c>
      <c r="S5" s="12" t="s">
        <v>18209</v>
      </c>
    </row>
    <row r="6" spans="1:19" x14ac:dyDescent="0.25">
      <c r="A6" s="10">
        <v>2018</v>
      </c>
      <c r="B6" s="11" t="s">
        <v>4</v>
      </c>
      <c r="C6" s="12" t="s">
        <v>66</v>
      </c>
      <c r="D6" s="12" t="s">
        <v>434</v>
      </c>
      <c r="E6" s="12" t="s">
        <v>2973</v>
      </c>
      <c r="F6" s="12" t="s">
        <v>5555</v>
      </c>
      <c r="G6" s="12" t="s">
        <v>2974</v>
      </c>
      <c r="H6" s="11" t="str">
        <f t="shared" si="0"/>
        <v xml:space="preserve"> AVENUE ARISTIDE BRIAND </v>
      </c>
      <c r="I6" s="10"/>
      <c r="J6" s="12" t="s">
        <v>2975</v>
      </c>
      <c r="K6" s="12"/>
      <c r="L6" s="12" t="s">
        <v>2976</v>
      </c>
      <c r="M6" s="12" t="s">
        <v>2977</v>
      </c>
      <c r="N6" s="12" t="s">
        <v>54</v>
      </c>
      <c r="O6" s="12" t="s">
        <v>33</v>
      </c>
      <c r="P6" s="13">
        <v>232883</v>
      </c>
      <c r="Q6" s="10">
        <v>7</v>
      </c>
      <c r="R6" s="10" t="s">
        <v>10</v>
      </c>
      <c r="S6" s="12" t="s">
        <v>18209</v>
      </c>
    </row>
    <row r="7" spans="1:19" x14ac:dyDescent="0.25">
      <c r="A7" s="10">
        <v>2018</v>
      </c>
      <c r="B7" s="11" t="s">
        <v>4</v>
      </c>
      <c r="C7" s="12" t="s">
        <v>66</v>
      </c>
      <c r="D7" s="12" t="s">
        <v>28</v>
      </c>
      <c r="E7" s="12" t="s">
        <v>338</v>
      </c>
      <c r="F7" s="12" t="s">
        <v>5556</v>
      </c>
      <c r="G7" s="12" t="s">
        <v>339</v>
      </c>
      <c r="H7" s="11" t="str">
        <f t="shared" si="0"/>
        <v xml:space="preserve"> 3 AVENUE D ALSACE LORRAINE </v>
      </c>
      <c r="I7" s="10"/>
      <c r="J7" s="12" t="s">
        <v>5557</v>
      </c>
      <c r="K7" s="12"/>
      <c r="L7" s="12" t="s">
        <v>2978</v>
      </c>
      <c r="M7" s="12" t="s">
        <v>5558</v>
      </c>
      <c r="N7" s="12" t="s">
        <v>54</v>
      </c>
      <c r="O7" s="12" t="s">
        <v>33</v>
      </c>
      <c r="P7" s="13">
        <v>1065644</v>
      </c>
      <c r="Q7" s="10">
        <v>37</v>
      </c>
      <c r="R7" s="10" t="s">
        <v>18208</v>
      </c>
      <c r="S7" s="12" t="s">
        <v>18209</v>
      </c>
    </row>
    <row r="8" spans="1:19" x14ac:dyDescent="0.25">
      <c r="A8" s="10">
        <v>2018</v>
      </c>
      <c r="B8" s="11" t="s">
        <v>4</v>
      </c>
      <c r="C8" s="12" t="s">
        <v>66</v>
      </c>
      <c r="D8" s="12" t="s">
        <v>259</v>
      </c>
      <c r="E8" s="12" t="s">
        <v>17262</v>
      </c>
      <c r="F8" s="12" t="s">
        <v>17263</v>
      </c>
      <c r="G8" s="12" t="s">
        <v>17264</v>
      </c>
      <c r="H8" s="11" t="str">
        <f t="shared" si="0"/>
        <v xml:space="preserve"> RUE SIMON CASTELLI CS 50500</v>
      </c>
      <c r="I8" s="10"/>
      <c r="J8" s="12" t="s">
        <v>3524</v>
      </c>
      <c r="K8" s="12" t="s">
        <v>17265</v>
      </c>
      <c r="L8" s="12" t="s">
        <v>2550</v>
      </c>
      <c r="M8" s="12" t="s">
        <v>2551</v>
      </c>
      <c r="N8" s="12" t="s">
        <v>2368</v>
      </c>
      <c r="O8" s="12" t="s">
        <v>33</v>
      </c>
      <c r="P8" s="13">
        <v>1392322</v>
      </c>
      <c r="Q8" s="10">
        <v>19</v>
      </c>
      <c r="R8" s="10" t="s">
        <v>18208</v>
      </c>
      <c r="S8" s="12" t="s">
        <v>18209</v>
      </c>
    </row>
    <row r="9" spans="1:19" x14ac:dyDescent="0.25">
      <c r="A9" s="10">
        <v>2018</v>
      </c>
      <c r="B9" s="12" t="s">
        <v>18210</v>
      </c>
      <c r="C9" s="12" t="s">
        <v>66</v>
      </c>
      <c r="D9" s="12" t="s">
        <v>55</v>
      </c>
      <c r="E9" s="12" t="s">
        <v>11726</v>
      </c>
      <c r="F9" s="12" t="s">
        <v>18079</v>
      </c>
      <c r="G9" s="12" t="s">
        <v>11727</v>
      </c>
      <c r="H9" s="11" t="str">
        <f t="shared" si="0"/>
        <v xml:space="preserve">36 B RUE DELAAGE CS 40446 </v>
      </c>
      <c r="I9" s="12" t="s">
        <v>18080</v>
      </c>
      <c r="J9" s="12" t="s">
        <v>18081</v>
      </c>
      <c r="K9" s="14"/>
      <c r="L9" s="12" t="s">
        <v>18082</v>
      </c>
      <c r="M9" s="12" t="s">
        <v>18083</v>
      </c>
      <c r="N9" s="12" t="s">
        <v>54</v>
      </c>
      <c r="O9" s="12" t="s">
        <v>33</v>
      </c>
      <c r="P9" s="13">
        <v>26371951</v>
      </c>
      <c r="Q9" s="10">
        <v>760</v>
      </c>
      <c r="R9" s="10" t="s">
        <v>18208</v>
      </c>
      <c r="S9" s="12" t="s">
        <v>18209</v>
      </c>
    </row>
    <row r="10" spans="1:19" x14ac:dyDescent="0.25">
      <c r="A10" s="10">
        <v>2018</v>
      </c>
      <c r="B10" s="11" t="s">
        <v>4</v>
      </c>
      <c r="C10" s="12" t="s">
        <v>66</v>
      </c>
      <c r="D10" s="12" t="s">
        <v>5559</v>
      </c>
      <c r="E10" s="12" t="s">
        <v>5560</v>
      </c>
      <c r="F10" s="12" t="s">
        <v>5561</v>
      </c>
      <c r="G10" s="12" t="s">
        <v>5562</v>
      </c>
      <c r="H10" s="11" t="str">
        <f t="shared" si="0"/>
        <v xml:space="preserve"> 343 BOULEVARD JEAN JACQUES BOSC CS 81857</v>
      </c>
      <c r="I10" s="10"/>
      <c r="J10" s="12" t="s">
        <v>5563</v>
      </c>
      <c r="K10" s="12" t="s">
        <v>5564</v>
      </c>
      <c r="L10" s="12" t="s">
        <v>5565</v>
      </c>
      <c r="M10" s="12" t="s">
        <v>1169</v>
      </c>
      <c r="N10" s="12" t="s">
        <v>54</v>
      </c>
      <c r="O10" s="12" t="s">
        <v>9</v>
      </c>
      <c r="P10" s="13">
        <v>7066929</v>
      </c>
      <c r="Q10" s="10">
        <v>259</v>
      </c>
      <c r="R10" s="10" t="s">
        <v>18208</v>
      </c>
      <c r="S10" s="12" t="s">
        <v>18211</v>
      </c>
    </row>
    <row r="11" spans="1:19" x14ac:dyDescent="0.25">
      <c r="A11" s="10">
        <v>2018</v>
      </c>
      <c r="B11" s="11" t="s">
        <v>18212</v>
      </c>
      <c r="C11" s="12" t="s">
        <v>66</v>
      </c>
      <c r="D11" s="12" t="s">
        <v>308</v>
      </c>
      <c r="E11" s="12" t="s">
        <v>340</v>
      </c>
      <c r="F11" s="12" t="s">
        <v>15639</v>
      </c>
      <c r="G11" s="12" t="s">
        <v>341</v>
      </c>
      <c r="H11" s="11" t="str">
        <f t="shared" si="0"/>
        <v xml:space="preserve">SERVICE FORMATION 2 RUE RAYMOND PITET </v>
      </c>
      <c r="I11" s="10" t="s">
        <v>15640</v>
      </c>
      <c r="J11" s="12" t="s">
        <v>1695</v>
      </c>
      <c r="K11" s="12"/>
      <c r="L11" s="12" t="s">
        <v>1696</v>
      </c>
      <c r="M11" s="12" t="s">
        <v>1697</v>
      </c>
      <c r="N11" s="12" t="s">
        <v>1605</v>
      </c>
      <c r="O11" s="12" t="s">
        <v>33</v>
      </c>
      <c r="P11" s="13">
        <v>45433513</v>
      </c>
      <c r="Q11" s="10">
        <v>1510</v>
      </c>
      <c r="R11" s="10" t="s">
        <v>18208</v>
      </c>
      <c r="S11" s="12" t="s">
        <v>18209</v>
      </c>
    </row>
    <row r="12" spans="1:19" x14ac:dyDescent="0.25">
      <c r="A12" s="10">
        <v>2018</v>
      </c>
      <c r="B12" s="11" t="s">
        <v>4</v>
      </c>
      <c r="C12" s="12" t="s">
        <v>66</v>
      </c>
      <c r="D12" s="12" t="s">
        <v>102</v>
      </c>
      <c r="E12" s="12" t="s">
        <v>5569</v>
      </c>
      <c r="F12" s="12" t="s">
        <v>5570</v>
      </c>
      <c r="G12" s="12" t="s">
        <v>5571</v>
      </c>
      <c r="H12" s="11" t="str">
        <f t="shared" si="0"/>
        <v xml:space="preserve">POINT P RHONE ALPES 2080 AVENUE DES LANDIERS </v>
      </c>
      <c r="I12" s="10" t="s">
        <v>5572</v>
      </c>
      <c r="J12" s="12" t="s">
        <v>5573</v>
      </c>
      <c r="K12" s="12"/>
      <c r="L12" s="12" t="s">
        <v>5574</v>
      </c>
      <c r="M12" s="12" t="s">
        <v>5575</v>
      </c>
      <c r="N12" s="12" t="s">
        <v>54</v>
      </c>
      <c r="O12" s="12" t="s">
        <v>33</v>
      </c>
      <c r="P12" s="13">
        <v>22411521</v>
      </c>
      <c r="Q12" s="10">
        <v>722</v>
      </c>
      <c r="R12" s="10" t="s">
        <v>18208</v>
      </c>
      <c r="S12" s="12" t="s">
        <v>18209</v>
      </c>
    </row>
    <row r="13" spans="1:19" x14ac:dyDescent="0.25">
      <c r="A13" s="10">
        <v>2018</v>
      </c>
      <c r="B13" s="11" t="s">
        <v>4</v>
      </c>
      <c r="C13" s="12" t="s">
        <v>66</v>
      </c>
      <c r="D13" s="12" t="s">
        <v>102</v>
      </c>
      <c r="E13" s="12" t="s">
        <v>4565</v>
      </c>
      <c r="F13" s="12" t="s">
        <v>5591</v>
      </c>
      <c r="G13" s="12" t="s">
        <v>4566</v>
      </c>
      <c r="H13" s="11" t="str">
        <f t="shared" si="0"/>
        <v xml:space="preserve"> 51 BOULEVARD DU CAPITAINE GEZE BP 149</v>
      </c>
      <c r="I13" s="10"/>
      <c r="J13" s="12" t="s">
        <v>5592</v>
      </c>
      <c r="K13" s="12" t="s">
        <v>5567</v>
      </c>
      <c r="L13" s="12" t="s">
        <v>5593</v>
      </c>
      <c r="M13" s="12" t="s">
        <v>5594</v>
      </c>
      <c r="N13" s="12" t="s">
        <v>54</v>
      </c>
      <c r="O13" s="12" t="s">
        <v>33</v>
      </c>
      <c r="P13" s="13">
        <v>40369560</v>
      </c>
      <c r="Q13" s="10">
        <v>1389</v>
      </c>
      <c r="R13" s="10" t="s">
        <v>18208</v>
      </c>
      <c r="S13" s="12" t="s">
        <v>18209</v>
      </c>
    </row>
    <row r="14" spans="1:19" x14ac:dyDescent="0.25">
      <c r="A14" s="10">
        <v>2018</v>
      </c>
      <c r="B14" s="11" t="s">
        <v>4</v>
      </c>
      <c r="C14" s="12" t="s">
        <v>66</v>
      </c>
      <c r="D14" s="12" t="s">
        <v>5</v>
      </c>
      <c r="E14" s="12" t="s">
        <v>2098</v>
      </c>
      <c r="F14" s="12" t="s">
        <v>15641</v>
      </c>
      <c r="G14" s="12" t="s">
        <v>2099</v>
      </c>
      <c r="H14" s="11" t="str">
        <f t="shared" si="0"/>
        <v xml:space="preserve">RTE NATIONALE 8 310 AVENUE DE FONTFREGE </v>
      </c>
      <c r="I14" s="10" t="s">
        <v>15642</v>
      </c>
      <c r="J14" s="12" t="s">
        <v>15643</v>
      </c>
      <c r="K14" s="12"/>
      <c r="L14" s="12" t="s">
        <v>1510</v>
      </c>
      <c r="M14" s="12" t="s">
        <v>1511</v>
      </c>
      <c r="N14" s="12" t="s">
        <v>1605</v>
      </c>
      <c r="O14" s="12" t="s">
        <v>33</v>
      </c>
      <c r="P14" s="13">
        <v>345988</v>
      </c>
      <c r="Q14" s="10">
        <v>7</v>
      </c>
      <c r="R14" s="10" t="s">
        <v>10</v>
      </c>
      <c r="S14" s="12" t="s">
        <v>18209</v>
      </c>
    </row>
    <row r="15" spans="1:19" x14ac:dyDescent="0.25">
      <c r="A15" s="10">
        <v>2018</v>
      </c>
      <c r="B15" s="11" t="s">
        <v>4</v>
      </c>
      <c r="C15" s="12" t="s">
        <v>66</v>
      </c>
      <c r="D15" s="12" t="s">
        <v>102</v>
      </c>
      <c r="E15" s="12" t="s">
        <v>356</v>
      </c>
      <c r="F15" s="12" t="s">
        <v>5628</v>
      </c>
      <c r="G15" s="12" t="s">
        <v>357</v>
      </c>
      <c r="H15" s="11" t="str">
        <f t="shared" si="0"/>
        <v xml:space="preserve"> 21 RUE DES ARDENNES </v>
      </c>
      <c r="I15" s="10"/>
      <c r="J15" s="12" t="s">
        <v>366</v>
      </c>
      <c r="K15" s="12"/>
      <c r="L15" s="12" t="s">
        <v>367</v>
      </c>
      <c r="M15" s="12" t="s">
        <v>368</v>
      </c>
      <c r="N15" s="12" t="s">
        <v>54</v>
      </c>
      <c r="O15" s="12" t="s">
        <v>33</v>
      </c>
      <c r="P15" s="13">
        <v>15556276</v>
      </c>
      <c r="Q15" s="10">
        <v>437</v>
      </c>
      <c r="R15" s="10" t="s">
        <v>18208</v>
      </c>
      <c r="S15" s="12" t="s">
        <v>18209</v>
      </c>
    </row>
    <row r="16" spans="1:19" x14ac:dyDescent="0.25">
      <c r="A16" s="10">
        <v>2018</v>
      </c>
      <c r="B16" s="11" t="s">
        <v>4</v>
      </c>
      <c r="C16" s="12" t="s">
        <v>66</v>
      </c>
      <c r="D16" s="12" t="s">
        <v>259</v>
      </c>
      <c r="E16" s="12" t="s">
        <v>3009</v>
      </c>
      <c r="F16" s="12" t="s">
        <v>15644</v>
      </c>
      <c r="G16" s="12" t="s">
        <v>3010</v>
      </c>
      <c r="H16" s="11" t="str">
        <f t="shared" si="0"/>
        <v xml:space="preserve"> 857 AVENUE EMILE RIPERT </v>
      </c>
      <c r="I16" s="10"/>
      <c r="J16" s="12" t="s">
        <v>15645</v>
      </c>
      <c r="K16" s="12"/>
      <c r="L16" s="12" t="s">
        <v>3257</v>
      </c>
      <c r="M16" s="12" t="s">
        <v>3258</v>
      </c>
      <c r="N16" s="12" t="s">
        <v>1605</v>
      </c>
      <c r="O16" s="12" t="s">
        <v>33</v>
      </c>
      <c r="P16" s="13">
        <v>1400378</v>
      </c>
      <c r="Q16" s="10">
        <v>45</v>
      </c>
      <c r="R16" s="10" t="s">
        <v>18208</v>
      </c>
      <c r="S16" s="12" t="s">
        <v>18209</v>
      </c>
    </row>
    <row r="17" spans="1:19" x14ac:dyDescent="0.25">
      <c r="A17" s="10">
        <v>2018</v>
      </c>
      <c r="B17" s="11" t="s">
        <v>4</v>
      </c>
      <c r="C17" s="12" t="s">
        <v>66</v>
      </c>
      <c r="D17" s="12" t="s">
        <v>5</v>
      </c>
      <c r="E17" s="12" t="s">
        <v>5629</v>
      </c>
      <c r="F17" s="12" t="s">
        <v>5630</v>
      </c>
      <c r="G17" s="12" t="s">
        <v>5631</v>
      </c>
      <c r="H17" s="11" t="str">
        <f t="shared" si="0"/>
        <v>ROUTE DU FIEF 18 RUE DES CEDRES BP 70032</v>
      </c>
      <c r="I17" s="10" t="s">
        <v>5632</v>
      </c>
      <c r="J17" s="12" t="s">
        <v>5633</v>
      </c>
      <c r="K17" s="12" t="s">
        <v>5634</v>
      </c>
      <c r="L17" s="12" t="s">
        <v>5635</v>
      </c>
      <c r="M17" s="12" t="s">
        <v>5636</v>
      </c>
      <c r="N17" s="12" t="s">
        <v>54</v>
      </c>
      <c r="O17" s="12" t="s">
        <v>33</v>
      </c>
      <c r="P17" s="13">
        <v>945399</v>
      </c>
      <c r="Q17" s="10">
        <v>17</v>
      </c>
      <c r="R17" s="10" t="s">
        <v>18208</v>
      </c>
      <c r="S17" s="12" t="s">
        <v>18209</v>
      </c>
    </row>
    <row r="18" spans="1:19" x14ac:dyDescent="0.25">
      <c r="A18" s="10">
        <v>2018</v>
      </c>
      <c r="B18" s="11" t="s">
        <v>4</v>
      </c>
      <c r="C18" s="12" t="s">
        <v>66</v>
      </c>
      <c r="D18" s="12" t="s">
        <v>5</v>
      </c>
      <c r="E18" s="12" t="s">
        <v>5637</v>
      </c>
      <c r="F18" s="12" t="s">
        <v>5638</v>
      </c>
      <c r="G18" s="12" t="s">
        <v>5639</v>
      </c>
      <c r="H18" s="11" t="str">
        <f t="shared" si="0"/>
        <v xml:space="preserve"> 79 AVENUE JEAN JAURES </v>
      </c>
      <c r="I18" s="10"/>
      <c r="J18" s="12" t="s">
        <v>5640</v>
      </c>
      <c r="K18" s="10"/>
      <c r="L18" s="12" t="s">
        <v>99</v>
      </c>
      <c r="M18" s="12" t="s">
        <v>2981</v>
      </c>
      <c r="N18" s="12" t="s">
        <v>54</v>
      </c>
      <c r="O18" s="12" t="s">
        <v>9</v>
      </c>
      <c r="P18" s="13">
        <v>327015</v>
      </c>
      <c r="Q18" s="10">
        <v>10</v>
      </c>
      <c r="R18" s="10" t="s">
        <v>10</v>
      </c>
      <c r="S18" s="12" t="s">
        <v>18211</v>
      </c>
    </row>
    <row r="19" spans="1:19" x14ac:dyDescent="0.25">
      <c r="A19" s="10">
        <v>2018</v>
      </c>
      <c r="B19" s="11" t="s">
        <v>4</v>
      </c>
      <c r="C19" s="12" t="s">
        <v>66</v>
      </c>
      <c r="D19" s="12" t="s">
        <v>259</v>
      </c>
      <c r="E19" s="12" t="s">
        <v>5641</v>
      </c>
      <c r="F19" s="12" t="s">
        <v>5642</v>
      </c>
      <c r="G19" s="12" t="s">
        <v>5643</v>
      </c>
      <c r="H19" s="11" t="str">
        <f t="shared" si="0"/>
        <v xml:space="preserve"> 7 AVENUE PAUL DALBRET CHATEAU GOMBERT</v>
      </c>
      <c r="I19" s="10"/>
      <c r="J19" s="12" t="s">
        <v>5644</v>
      </c>
      <c r="K19" s="12" t="s">
        <v>5645</v>
      </c>
      <c r="L19" s="12" t="s">
        <v>100</v>
      </c>
      <c r="M19" s="12" t="s">
        <v>101</v>
      </c>
      <c r="N19" s="12" t="s">
        <v>54</v>
      </c>
      <c r="O19" s="12" t="s">
        <v>33</v>
      </c>
      <c r="P19" s="13">
        <v>846858</v>
      </c>
      <c r="Q19" s="10">
        <v>25</v>
      </c>
      <c r="R19" s="10" t="s">
        <v>18208</v>
      </c>
      <c r="S19" s="12" t="s">
        <v>18209</v>
      </c>
    </row>
    <row r="20" spans="1:19" x14ac:dyDescent="0.25">
      <c r="A20" s="10">
        <v>2018</v>
      </c>
      <c r="B20" s="11" t="s">
        <v>4</v>
      </c>
      <c r="C20" s="12" t="s">
        <v>66</v>
      </c>
      <c r="D20" s="12" t="s">
        <v>28</v>
      </c>
      <c r="E20" s="12" t="s">
        <v>3011</v>
      </c>
      <c r="F20" s="12" t="s">
        <v>5646</v>
      </c>
      <c r="G20" s="12" t="s">
        <v>3012</v>
      </c>
      <c r="H20" s="11" t="str">
        <f t="shared" si="0"/>
        <v xml:space="preserve">COUBLEVIE 851 ROUTE DE GRENOBLE </v>
      </c>
      <c r="I20" s="10" t="s">
        <v>5647</v>
      </c>
      <c r="J20" s="12" t="s">
        <v>5648</v>
      </c>
      <c r="K20" s="12"/>
      <c r="L20" s="12" t="s">
        <v>2514</v>
      </c>
      <c r="M20" s="12" t="s">
        <v>2515</v>
      </c>
      <c r="N20" s="12" t="s">
        <v>54</v>
      </c>
      <c r="O20" s="12" t="s">
        <v>33</v>
      </c>
      <c r="P20" s="13">
        <v>162302</v>
      </c>
      <c r="Q20" s="10">
        <v>6</v>
      </c>
      <c r="R20" s="10" t="s">
        <v>10</v>
      </c>
      <c r="S20" s="12" t="s">
        <v>18209</v>
      </c>
    </row>
    <row r="21" spans="1:19" x14ac:dyDescent="0.25">
      <c r="A21" s="10">
        <v>2018</v>
      </c>
      <c r="B21" s="11" t="s">
        <v>4</v>
      </c>
      <c r="C21" s="12" t="s">
        <v>66</v>
      </c>
      <c r="D21" s="12" t="s">
        <v>381</v>
      </c>
      <c r="E21" s="12" t="s">
        <v>382</v>
      </c>
      <c r="F21" s="12" t="s">
        <v>5649</v>
      </c>
      <c r="G21" s="12" t="s">
        <v>383</v>
      </c>
      <c r="H21" s="11" t="str">
        <f t="shared" si="0"/>
        <v xml:space="preserve"> 196 BOULEVARD MIREILLE LAUZE </v>
      </c>
      <c r="I21" s="10"/>
      <c r="J21" s="12" t="s">
        <v>5650</v>
      </c>
      <c r="K21" s="12"/>
      <c r="L21" s="12" t="s">
        <v>5651</v>
      </c>
      <c r="M21" s="12" t="s">
        <v>5652</v>
      </c>
      <c r="N21" s="12" t="s">
        <v>54</v>
      </c>
      <c r="O21" s="12" t="s">
        <v>33</v>
      </c>
      <c r="P21" s="13">
        <v>1866075</v>
      </c>
      <c r="Q21" s="10">
        <v>47</v>
      </c>
      <c r="R21" s="10" t="s">
        <v>18208</v>
      </c>
      <c r="S21" s="12" t="s">
        <v>18209</v>
      </c>
    </row>
    <row r="22" spans="1:19" x14ac:dyDescent="0.25">
      <c r="A22" s="10">
        <v>2018</v>
      </c>
      <c r="B22" s="11" t="s">
        <v>4</v>
      </c>
      <c r="C22" s="12" t="s">
        <v>66</v>
      </c>
      <c r="D22" s="12" t="s">
        <v>308</v>
      </c>
      <c r="E22" s="12" t="s">
        <v>5653</v>
      </c>
      <c r="F22" s="12" t="s">
        <v>5654</v>
      </c>
      <c r="G22" s="12" t="s">
        <v>5655</v>
      </c>
      <c r="H22" s="11" t="str">
        <f t="shared" si="0"/>
        <v xml:space="preserve"> 305 ROUTE DE GRENOBLE </v>
      </c>
      <c r="I22" s="10"/>
      <c r="J22" s="12" t="s">
        <v>5656</v>
      </c>
      <c r="K22" s="12"/>
      <c r="L22" s="12" t="s">
        <v>2985</v>
      </c>
      <c r="M22" s="12" t="s">
        <v>5657</v>
      </c>
      <c r="N22" s="12" t="s">
        <v>54</v>
      </c>
      <c r="O22" s="12" t="s">
        <v>33</v>
      </c>
      <c r="P22" s="13">
        <v>884367</v>
      </c>
      <c r="Q22" s="10">
        <v>27</v>
      </c>
      <c r="R22" s="10" t="s">
        <v>18208</v>
      </c>
      <c r="S22" s="12" t="s">
        <v>18209</v>
      </c>
    </row>
    <row r="23" spans="1:19" x14ac:dyDescent="0.25">
      <c r="A23" s="10">
        <v>2018</v>
      </c>
      <c r="B23" s="11" t="s">
        <v>18213</v>
      </c>
      <c r="C23" s="12" t="s">
        <v>66</v>
      </c>
      <c r="D23" s="12" t="s">
        <v>5</v>
      </c>
      <c r="E23" s="12" t="s">
        <v>18215</v>
      </c>
      <c r="F23" s="12" t="s">
        <v>18214</v>
      </c>
      <c r="G23" s="12" t="s">
        <v>18216</v>
      </c>
      <c r="H23" s="11" t="str">
        <f t="shared" si="0"/>
        <v xml:space="preserve">PLAN MARSEILLAIS VIOLESI 422 VIOLESI </v>
      </c>
      <c r="I23" s="12" t="s">
        <v>18217</v>
      </c>
      <c r="J23" s="12" t="s">
        <v>18218</v>
      </c>
      <c r="K23" s="10"/>
      <c r="L23" s="12" t="s">
        <v>8294</v>
      </c>
      <c r="M23" s="12" t="s">
        <v>8295</v>
      </c>
      <c r="N23" s="12" t="s">
        <v>54</v>
      </c>
      <c r="O23" s="12" t="s">
        <v>9</v>
      </c>
      <c r="P23" s="13">
        <v>58288</v>
      </c>
      <c r="Q23" s="10">
        <v>2</v>
      </c>
      <c r="R23" s="10" t="s">
        <v>10</v>
      </c>
      <c r="S23" s="12" t="s">
        <v>18211</v>
      </c>
    </row>
    <row r="24" spans="1:19" x14ac:dyDescent="0.25">
      <c r="A24" s="10">
        <v>2018</v>
      </c>
      <c r="B24" s="11" t="s">
        <v>4</v>
      </c>
      <c r="C24" s="12" t="s">
        <v>66</v>
      </c>
      <c r="D24" s="12" t="s">
        <v>184</v>
      </c>
      <c r="E24" s="12" t="s">
        <v>5658</v>
      </c>
      <c r="F24" s="12" t="s">
        <v>5659</v>
      </c>
      <c r="G24" s="12" t="s">
        <v>5660</v>
      </c>
      <c r="H24" s="11" t="str">
        <f t="shared" si="0"/>
        <v xml:space="preserve"> 503 QUAI DES MARAICHERS </v>
      </c>
      <c r="I24" s="10"/>
      <c r="J24" s="12" t="s">
        <v>5661</v>
      </c>
      <c r="K24" s="12"/>
      <c r="L24" s="12" t="s">
        <v>5662</v>
      </c>
      <c r="M24" s="12" t="s">
        <v>1504</v>
      </c>
      <c r="N24" s="12" t="s">
        <v>54</v>
      </c>
      <c r="O24" s="12" t="s">
        <v>33</v>
      </c>
      <c r="P24" s="13">
        <v>315584</v>
      </c>
      <c r="Q24" s="10">
        <v>13</v>
      </c>
      <c r="R24" s="10" t="s">
        <v>18208</v>
      </c>
      <c r="S24" s="12" t="s">
        <v>18209</v>
      </c>
    </row>
    <row r="25" spans="1:19" x14ac:dyDescent="0.25">
      <c r="A25" s="10">
        <v>2017</v>
      </c>
      <c r="B25" s="12" t="s">
        <v>18219</v>
      </c>
      <c r="C25" s="10" t="s">
        <v>66</v>
      </c>
      <c r="D25" s="12" t="s">
        <v>5</v>
      </c>
      <c r="E25" s="12" t="s">
        <v>17619</v>
      </c>
      <c r="F25" s="12" t="s">
        <v>17620</v>
      </c>
      <c r="G25" s="12" t="s">
        <v>17621</v>
      </c>
      <c r="H25" s="11" t="str">
        <f t="shared" si="0"/>
        <v xml:space="preserve">115 RUE DE CUREMBOURG  </v>
      </c>
      <c r="I25" s="12" t="s">
        <v>17622</v>
      </c>
      <c r="J25" s="12"/>
      <c r="K25" s="14"/>
      <c r="L25" s="12" t="s">
        <v>746</v>
      </c>
      <c r="M25" s="12" t="s">
        <v>933</v>
      </c>
      <c r="N25" s="12" t="s">
        <v>2403</v>
      </c>
      <c r="O25" s="12" t="s">
        <v>33</v>
      </c>
      <c r="P25" s="14"/>
      <c r="Q25" s="10">
        <v>2</v>
      </c>
      <c r="R25" s="10" t="s">
        <v>10</v>
      </c>
      <c r="S25" s="12" t="s">
        <v>18220</v>
      </c>
    </row>
    <row r="26" spans="1:19" x14ac:dyDescent="0.25">
      <c r="A26" s="10">
        <v>2018</v>
      </c>
      <c r="B26" s="11" t="s">
        <v>4</v>
      </c>
      <c r="C26" s="12" t="s">
        <v>66</v>
      </c>
      <c r="D26" s="12" t="s">
        <v>184</v>
      </c>
      <c r="E26" s="12" t="s">
        <v>5663</v>
      </c>
      <c r="F26" s="12" t="s">
        <v>5664</v>
      </c>
      <c r="G26" s="12" t="s">
        <v>5665</v>
      </c>
      <c r="H26" s="11" t="str">
        <f t="shared" si="0"/>
        <v xml:space="preserve"> 85 AVENUE DU GATINAIS </v>
      </c>
      <c r="I26" s="10"/>
      <c r="J26" s="12" t="s">
        <v>5666</v>
      </c>
      <c r="K26" s="12"/>
      <c r="L26" s="12" t="s">
        <v>635</v>
      </c>
      <c r="M26" s="12" t="s">
        <v>636</v>
      </c>
      <c r="N26" s="12" t="s">
        <v>54</v>
      </c>
      <c r="O26" s="12" t="s">
        <v>33</v>
      </c>
      <c r="P26" s="13">
        <v>2225927</v>
      </c>
      <c r="Q26" s="10">
        <v>79</v>
      </c>
      <c r="R26" s="10" t="s">
        <v>18208</v>
      </c>
      <c r="S26" s="12" t="s">
        <v>18209</v>
      </c>
    </row>
    <row r="27" spans="1:19" x14ac:dyDescent="0.25">
      <c r="A27" s="10">
        <v>2018</v>
      </c>
      <c r="B27" s="11" t="s">
        <v>4</v>
      </c>
      <c r="C27" s="12" t="s">
        <v>66</v>
      </c>
      <c r="D27" s="12" t="s">
        <v>452</v>
      </c>
      <c r="E27" s="12" t="s">
        <v>5667</v>
      </c>
      <c r="F27" s="12" t="s">
        <v>5668</v>
      </c>
      <c r="G27" s="12" t="s">
        <v>5669</v>
      </c>
      <c r="H27" s="11" t="str">
        <f t="shared" si="0"/>
        <v xml:space="preserve"> 12 RUE DU PETIT HAMEAU </v>
      </c>
      <c r="I27" s="10"/>
      <c r="J27" s="12" t="s">
        <v>634</v>
      </c>
      <c r="K27" s="10"/>
      <c r="L27" s="12" t="s">
        <v>635</v>
      </c>
      <c r="M27" s="12" t="s">
        <v>636</v>
      </c>
      <c r="N27" s="12" t="s">
        <v>54</v>
      </c>
      <c r="O27" s="12" t="s">
        <v>9</v>
      </c>
      <c r="P27" s="13">
        <v>1399508</v>
      </c>
      <c r="Q27" s="10">
        <v>42</v>
      </c>
      <c r="R27" s="10" t="s">
        <v>18208</v>
      </c>
      <c r="S27" s="12" t="s">
        <v>18211</v>
      </c>
    </row>
    <row r="28" spans="1:19" x14ac:dyDescent="0.25">
      <c r="A28" s="10">
        <v>2018</v>
      </c>
      <c r="B28" s="11" t="s">
        <v>4</v>
      </c>
      <c r="C28" s="12" t="s">
        <v>66</v>
      </c>
      <c r="D28" s="12" t="s">
        <v>5</v>
      </c>
      <c r="E28" s="12" t="s">
        <v>5670</v>
      </c>
      <c r="F28" s="12" t="s">
        <v>5671</v>
      </c>
      <c r="G28" s="12" t="s">
        <v>5672</v>
      </c>
      <c r="H28" s="11" t="str">
        <f t="shared" si="0"/>
        <v xml:space="preserve">BARUS PLACE DU MARCADIEU </v>
      </c>
      <c r="I28" s="10" t="s">
        <v>5673</v>
      </c>
      <c r="J28" s="12" t="s">
        <v>5674</v>
      </c>
      <c r="K28" s="12"/>
      <c r="L28" s="12" t="s">
        <v>5675</v>
      </c>
      <c r="M28" s="12" t="s">
        <v>5676</v>
      </c>
      <c r="N28" s="12" t="s">
        <v>54</v>
      </c>
      <c r="O28" s="12" t="s">
        <v>33</v>
      </c>
      <c r="P28" s="13">
        <v>40668</v>
      </c>
      <c r="Q28" s="10">
        <v>3</v>
      </c>
      <c r="R28" s="10" t="s">
        <v>10</v>
      </c>
      <c r="S28" s="12" t="s">
        <v>18209</v>
      </c>
    </row>
    <row r="29" spans="1:19" x14ac:dyDescent="0.25">
      <c r="A29" s="10">
        <v>2018</v>
      </c>
      <c r="B29" s="11" t="s">
        <v>4</v>
      </c>
      <c r="C29" s="12" t="s">
        <v>66</v>
      </c>
      <c r="D29" s="12" t="s">
        <v>28</v>
      </c>
      <c r="E29" s="12" t="s">
        <v>5677</v>
      </c>
      <c r="F29" s="12" t="s">
        <v>5678</v>
      </c>
      <c r="G29" s="12" t="s">
        <v>5679</v>
      </c>
      <c r="H29" s="11" t="str">
        <f t="shared" si="0"/>
        <v>RUE DU FAUBOURG DE PARIS 2 LA CHAMPIONNERIE BP 33</v>
      </c>
      <c r="I29" s="10" t="s">
        <v>5680</v>
      </c>
      <c r="J29" s="12" t="s">
        <v>5681</v>
      </c>
      <c r="K29" s="12" t="s">
        <v>3676</v>
      </c>
      <c r="L29" s="12" t="s">
        <v>5682</v>
      </c>
      <c r="M29" s="12" t="s">
        <v>5683</v>
      </c>
      <c r="N29" s="12" t="s">
        <v>54</v>
      </c>
      <c r="O29" s="12" t="s">
        <v>33</v>
      </c>
      <c r="P29" s="13">
        <v>596262</v>
      </c>
      <c r="Q29" s="10">
        <v>17</v>
      </c>
      <c r="R29" s="10" t="s">
        <v>18208</v>
      </c>
      <c r="S29" s="12" t="s">
        <v>18209</v>
      </c>
    </row>
    <row r="30" spans="1:19" x14ac:dyDescent="0.25">
      <c r="A30" s="10">
        <v>2018</v>
      </c>
      <c r="B30" s="11" t="s">
        <v>4</v>
      </c>
      <c r="C30" s="12" t="s">
        <v>66</v>
      </c>
      <c r="D30" s="12" t="s">
        <v>259</v>
      </c>
      <c r="E30" s="12" t="s">
        <v>3015</v>
      </c>
      <c r="F30" s="12" t="s">
        <v>5684</v>
      </c>
      <c r="G30" s="12" t="s">
        <v>3016</v>
      </c>
      <c r="H30" s="11" t="str">
        <f t="shared" si="0"/>
        <v>LIEU DIT PUECH NOUVEL ROUTE DE MURAT BP 34</v>
      </c>
      <c r="I30" s="10" t="s">
        <v>5685</v>
      </c>
      <c r="J30" s="12" t="s">
        <v>5686</v>
      </c>
      <c r="K30" s="12" t="s">
        <v>529</v>
      </c>
      <c r="L30" s="12" t="s">
        <v>3017</v>
      </c>
      <c r="M30" s="12" t="s">
        <v>3018</v>
      </c>
      <c r="N30" s="12" t="s">
        <v>54</v>
      </c>
      <c r="O30" s="12" t="s">
        <v>33</v>
      </c>
      <c r="P30" s="13">
        <v>422705</v>
      </c>
      <c r="Q30" s="10">
        <v>12</v>
      </c>
      <c r="R30" s="10" t="s">
        <v>18208</v>
      </c>
      <c r="S30" s="12" t="s">
        <v>18209</v>
      </c>
    </row>
    <row r="31" spans="1:19" x14ac:dyDescent="0.25">
      <c r="A31" s="10">
        <v>2018</v>
      </c>
      <c r="B31" s="11" t="s">
        <v>4</v>
      </c>
      <c r="C31" s="12" t="s">
        <v>66</v>
      </c>
      <c r="D31" s="12" t="s">
        <v>5</v>
      </c>
      <c r="E31" s="12" t="s">
        <v>5687</v>
      </c>
      <c r="F31" s="12" t="s">
        <v>5688</v>
      </c>
      <c r="G31" s="12" t="s">
        <v>5689</v>
      </c>
      <c r="H31" s="11" t="str">
        <f t="shared" si="0"/>
        <v xml:space="preserve"> 1061 CHEMIN DE SAINT JEAN DE GARGUIER </v>
      </c>
      <c r="I31" s="10"/>
      <c r="J31" s="12" t="s">
        <v>5690</v>
      </c>
      <c r="K31" s="12"/>
      <c r="L31" s="12" t="s">
        <v>2284</v>
      </c>
      <c r="M31" s="12" t="s">
        <v>928</v>
      </c>
      <c r="N31" s="12" t="s">
        <v>54</v>
      </c>
      <c r="O31" s="12" t="s">
        <v>33</v>
      </c>
      <c r="P31" s="13">
        <v>122806</v>
      </c>
      <c r="Q31" s="10">
        <v>3</v>
      </c>
      <c r="R31" s="10" t="s">
        <v>10</v>
      </c>
      <c r="S31" s="12" t="s">
        <v>18209</v>
      </c>
    </row>
    <row r="32" spans="1:19" x14ac:dyDescent="0.25">
      <c r="A32" s="10">
        <v>2017</v>
      </c>
      <c r="B32" s="12" t="s">
        <v>18219</v>
      </c>
      <c r="C32" s="10" t="s">
        <v>66</v>
      </c>
      <c r="D32" s="12" t="s">
        <v>5</v>
      </c>
      <c r="E32" s="12" t="s">
        <v>384</v>
      </c>
      <c r="F32" s="12" t="s">
        <v>5691</v>
      </c>
      <c r="G32" s="12" t="s">
        <v>385</v>
      </c>
      <c r="H32" s="11" t="str">
        <f t="shared" si="0"/>
        <v xml:space="preserve">1199 ROUTE DE PEGOMAS ZONE INDUSTRIELLE TIRAGON </v>
      </c>
      <c r="I32" s="12" t="s">
        <v>386</v>
      </c>
      <c r="J32" s="10" t="s">
        <v>5692</v>
      </c>
      <c r="K32" s="14"/>
      <c r="L32" s="12" t="s">
        <v>387</v>
      </c>
      <c r="M32" s="12" t="s">
        <v>388</v>
      </c>
      <c r="N32" s="12" t="s">
        <v>54</v>
      </c>
      <c r="O32" s="12" t="s">
        <v>9</v>
      </c>
      <c r="P32" s="14"/>
      <c r="Q32" s="10">
        <v>16</v>
      </c>
      <c r="R32" s="10" t="s">
        <v>18208</v>
      </c>
      <c r="S32" s="12" t="s">
        <v>18220</v>
      </c>
    </row>
    <row r="33" spans="1:19" x14ac:dyDescent="0.25">
      <c r="A33" s="10">
        <v>2018</v>
      </c>
      <c r="B33" s="11" t="s">
        <v>4</v>
      </c>
      <c r="C33" s="12" t="s">
        <v>66</v>
      </c>
      <c r="D33" s="12" t="s">
        <v>28</v>
      </c>
      <c r="E33" s="12" t="s">
        <v>3019</v>
      </c>
      <c r="F33" s="12" t="s">
        <v>5693</v>
      </c>
      <c r="G33" s="12" t="s">
        <v>3020</v>
      </c>
      <c r="H33" s="11" t="str">
        <f t="shared" si="0"/>
        <v xml:space="preserve"> 3 RUE SAINTE MARIE BP 4</v>
      </c>
      <c r="I33" s="10"/>
      <c r="J33" s="12" t="s">
        <v>5694</v>
      </c>
      <c r="K33" s="12" t="s">
        <v>5367</v>
      </c>
      <c r="L33" s="12" t="s">
        <v>3022</v>
      </c>
      <c r="M33" s="12" t="s">
        <v>3023</v>
      </c>
      <c r="N33" s="12" t="s">
        <v>54</v>
      </c>
      <c r="O33" s="12" t="s">
        <v>33</v>
      </c>
      <c r="P33" s="13">
        <v>451576</v>
      </c>
      <c r="Q33" s="10">
        <v>14</v>
      </c>
      <c r="R33" s="10" t="s">
        <v>18208</v>
      </c>
      <c r="S33" s="12" t="s">
        <v>18209</v>
      </c>
    </row>
    <row r="34" spans="1:19" x14ac:dyDescent="0.25">
      <c r="A34" s="10">
        <v>2018</v>
      </c>
      <c r="B34" s="11" t="s">
        <v>4</v>
      </c>
      <c r="C34" s="12" t="s">
        <v>66</v>
      </c>
      <c r="D34" s="12" t="s">
        <v>5</v>
      </c>
      <c r="E34" s="12" t="s">
        <v>3024</v>
      </c>
      <c r="F34" s="12" t="s">
        <v>5695</v>
      </c>
      <c r="G34" s="12" t="s">
        <v>18221</v>
      </c>
      <c r="H34" s="11" t="str">
        <f t="shared" si="0"/>
        <v>ZONE DACTIVITE AFTALION RUE ALFRED SAUVY BP 20</v>
      </c>
      <c r="I34" s="10" t="s">
        <v>5696</v>
      </c>
      <c r="J34" s="12" t="s">
        <v>5697</v>
      </c>
      <c r="K34" s="12" t="s">
        <v>2970</v>
      </c>
      <c r="L34" s="12" t="s">
        <v>1289</v>
      </c>
      <c r="M34" s="12" t="s">
        <v>1290</v>
      </c>
      <c r="N34" s="12" t="s">
        <v>54</v>
      </c>
      <c r="O34" s="12" t="s">
        <v>33</v>
      </c>
      <c r="P34" s="13">
        <v>216062</v>
      </c>
      <c r="Q34" s="10">
        <v>9</v>
      </c>
      <c r="R34" s="10" t="s">
        <v>10</v>
      </c>
      <c r="S34" s="12" t="s">
        <v>18209</v>
      </c>
    </row>
    <row r="35" spans="1:19" x14ac:dyDescent="0.25">
      <c r="A35" s="10">
        <v>2018</v>
      </c>
      <c r="B35" s="11" t="s">
        <v>4</v>
      </c>
      <c r="C35" s="12" t="s">
        <v>66</v>
      </c>
      <c r="D35" s="12" t="s">
        <v>5</v>
      </c>
      <c r="E35" s="12" t="s">
        <v>5698</v>
      </c>
      <c r="F35" s="12" t="s">
        <v>5699</v>
      </c>
      <c r="G35" s="12" t="s">
        <v>5700</v>
      </c>
      <c r="H35" s="11" t="str">
        <f t="shared" si="0"/>
        <v xml:space="preserve"> 6 RUE DE LA CRUPPE </v>
      </c>
      <c r="I35" s="10"/>
      <c r="J35" s="12" t="s">
        <v>5701</v>
      </c>
      <c r="K35" s="12"/>
      <c r="L35" s="12" t="s">
        <v>1049</v>
      </c>
      <c r="M35" s="12" t="s">
        <v>1050</v>
      </c>
      <c r="N35" s="12" t="s">
        <v>54</v>
      </c>
      <c r="O35" s="12" t="s">
        <v>33</v>
      </c>
      <c r="P35" s="13">
        <v>399999</v>
      </c>
      <c r="Q35" s="10">
        <v>11</v>
      </c>
      <c r="R35" s="10" t="s">
        <v>18208</v>
      </c>
      <c r="S35" s="12" t="s">
        <v>18209</v>
      </c>
    </row>
    <row r="36" spans="1:19" x14ac:dyDescent="0.25">
      <c r="A36" s="10">
        <v>2018</v>
      </c>
      <c r="B36" s="11" t="s">
        <v>4</v>
      </c>
      <c r="C36" s="12" t="s">
        <v>66</v>
      </c>
      <c r="D36" s="12" t="s">
        <v>259</v>
      </c>
      <c r="E36" s="12" t="s">
        <v>389</v>
      </c>
      <c r="F36" s="12" t="s">
        <v>5702</v>
      </c>
      <c r="G36" s="12" t="s">
        <v>390</v>
      </c>
      <c r="H36" s="11" t="str">
        <f t="shared" si="0"/>
        <v xml:space="preserve"> LIEU DIT LE POIRIER </v>
      </c>
      <c r="I36" s="10"/>
      <c r="J36" s="12" t="s">
        <v>5703</v>
      </c>
      <c r="K36" s="12"/>
      <c r="L36" s="12" t="s">
        <v>5704</v>
      </c>
      <c r="M36" s="12" t="s">
        <v>5705</v>
      </c>
      <c r="N36" s="12" t="s">
        <v>54</v>
      </c>
      <c r="O36" s="12" t="s">
        <v>33</v>
      </c>
      <c r="P36" s="13">
        <v>968108</v>
      </c>
      <c r="Q36" s="10">
        <v>33</v>
      </c>
      <c r="R36" s="10" t="s">
        <v>18208</v>
      </c>
      <c r="S36" s="12" t="s">
        <v>18209</v>
      </c>
    </row>
    <row r="37" spans="1:19" x14ac:dyDescent="0.25">
      <c r="A37" s="10">
        <v>2018</v>
      </c>
      <c r="B37" s="11" t="s">
        <v>4</v>
      </c>
      <c r="C37" s="12" t="s">
        <v>66</v>
      </c>
      <c r="D37" s="12" t="s">
        <v>5</v>
      </c>
      <c r="E37" s="12" t="s">
        <v>5706</v>
      </c>
      <c r="F37" s="12" t="s">
        <v>5707</v>
      </c>
      <c r="G37" s="12" t="s">
        <v>5708</v>
      </c>
      <c r="H37" s="11" t="str">
        <f t="shared" si="0"/>
        <v xml:space="preserve"> 60 AVENUE DE LA GARE </v>
      </c>
      <c r="I37" s="10"/>
      <c r="J37" s="12" t="s">
        <v>5709</v>
      </c>
      <c r="K37" s="10"/>
      <c r="L37" s="12" t="s">
        <v>5710</v>
      </c>
      <c r="M37" s="12" t="s">
        <v>5711</v>
      </c>
      <c r="N37" s="12" t="s">
        <v>54</v>
      </c>
      <c r="O37" s="12" t="s">
        <v>9</v>
      </c>
      <c r="P37" s="13">
        <v>155786</v>
      </c>
      <c r="Q37" s="10">
        <v>7</v>
      </c>
      <c r="R37" s="10" t="s">
        <v>10</v>
      </c>
      <c r="S37" s="12" t="s">
        <v>18211</v>
      </c>
    </row>
    <row r="38" spans="1:19" x14ac:dyDescent="0.25">
      <c r="A38" s="10">
        <v>2018</v>
      </c>
      <c r="B38" s="11" t="s">
        <v>4</v>
      </c>
      <c r="C38" s="12" t="s">
        <v>66</v>
      </c>
      <c r="D38" s="12" t="s">
        <v>184</v>
      </c>
      <c r="E38" s="12" t="s">
        <v>5712</v>
      </c>
      <c r="F38" s="12" t="s">
        <v>5713</v>
      </c>
      <c r="G38" s="12" t="s">
        <v>5714</v>
      </c>
      <c r="H38" s="11" t="str">
        <f t="shared" si="0"/>
        <v xml:space="preserve">LIEU DIT BALDANACCIA ROUTE NATIONALE 198 </v>
      </c>
      <c r="I38" s="10" t="s">
        <v>5715</v>
      </c>
      <c r="J38" s="12" t="s">
        <v>5716</v>
      </c>
      <c r="K38" s="12"/>
      <c r="L38" s="12" t="s">
        <v>5717</v>
      </c>
      <c r="M38" s="12" t="s">
        <v>5718</v>
      </c>
      <c r="N38" s="12" t="s">
        <v>54</v>
      </c>
      <c r="O38" s="12" t="s">
        <v>33</v>
      </c>
      <c r="P38" s="13">
        <v>456116</v>
      </c>
      <c r="Q38" s="10">
        <v>16</v>
      </c>
      <c r="R38" s="10" t="s">
        <v>18208</v>
      </c>
      <c r="S38" s="12" t="s">
        <v>18209</v>
      </c>
    </row>
    <row r="39" spans="1:19" x14ac:dyDescent="0.25">
      <c r="A39" s="10">
        <v>2018</v>
      </c>
      <c r="B39" s="11" t="s">
        <v>4</v>
      </c>
      <c r="C39" s="12" t="s">
        <v>66</v>
      </c>
      <c r="D39" s="12" t="s">
        <v>448</v>
      </c>
      <c r="E39" s="12" t="s">
        <v>5719</v>
      </c>
      <c r="F39" s="12" t="s">
        <v>5720</v>
      </c>
      <c r="G39" s="12" t="s">
        <v>5721</v>
      </c>
      <c r="H39" s="11" t="str">
        <f t="shared" si="0"/>
        <v xml:space="preserve"> 9 RUE DE LA REPUBLIQUE </v>
      </c>
      <c r="I39" s="10"/>
      <c r="J39" s="12" t="s">
        <v>5722</v>
      </c>
      <c r="K39" s="12"/>
      <c r="L39" s="12" t="s">
        <v>5723</v>
      </c>
      <c r="M39" s="12" t="s">
        <v>5724</v>
      </c>
      <c r="N39" s="12" t="s">
        <v>54</v>
      </c>
      <c r="O39" s="12" t="s">
        <v>33</v>
      </c>
      <c r="P39" s="13">
        <v>121347</v>
      </c>
      <c r="Q39" s="10">
        <v>4</v>
      </c>
      <c r="R39" s="10" t="s">
        <v>10</v>
      </c>
      <c r="S39" s="12" t="s">
        <v>18209</v>
      </c>
    </row>
    <row r="40" spans="1:19" x14ac:dyDescent="0.25">
      <c r="A40" s="10">
        <v>2018</v>
      </c>
      <c r="B40" s="11" t="s">
        <v>4</v>
      </c>
      <c r="C40" s="12" t="s">
        <v>66</v>
      </c>
      <c r="D40" s="12" t="s">
        <v>448</v>
      </c>
      <c r="E40" s="12" t="s">
        <v>2304</v>
      </c>
      <c r="F40" s="12" t="s">
        <v>17050</v>
      </c>
      <c r="G40" s="12" t="s">
        <v>2305</v>
      </c>
      <c r="H40" s="11" t="str">
        <f t="shared" si="0"/>
        <v>ZONE INDUSTRIELLE 4 AVENUE JEAN JAURES BP 324</v>
      </c>
      <c r="I40" s="10" t="s">
        <v>22</v>
      </c>
      <c r="J40" s="12" t="s">
        <v>17051</v>
      </c>
      <c r="K40" s="12" t="s">
        <v>17052</v>
      </c>
      <c r="L40" s="12" t="s">
        <v>5623</v>
      </c>
      <c r="M40" s="12" t="s">
        <v>5624</v>
      </c>
      <c r="N40" s="12" t="s">
        <v>2306</v>
      </c>
      <c r="O40" s="12" t="s">
        <v>33</v>
      </c>
      <c r="P40" s="13">
        <v>1025786</v>
      </c>
      <c r="Q40" s="10">
        <v>42</v>
      </c>
      <c r="R40" s="10" t="s">
        <v>18208</v>
      </c>
      <c r="S40" s="12" t="s">
        <v>18209</v>
      </c>
    </row>
    <row r="41" spans="1:19" x14ac:dyDescent="0.25">
      <c r="A41" s="10">
        <v>2018</v>
      </c>
      <c r="B41" s="11" t="s">
        <v>4</v>
      </c>
      <c r="C41" s="12" t="s">
        <v>66</v>
      </c>
      <c r="D41" s="12" t="s">
        <v>5</v>
      </c>
      <c r="E41" s="12" t="s">
        <v>10035</v>
      </c>
      <c r="F41" s="12" t="s">
        <v>10036</v>
      </c>
      <c r="G41" s="12" t="s">
        <v>10037</v>
      </c>
      <c r="H41" s="11" t="str">
        <f t="shared" si="0"/>
        <v xml:space="preserve">ZONE INDUSTRIELLE DU RIED 13 RUE DU RIED </v>
      </c>
      <c r="I41" s="10" t="s">
        <v>10038</v>
      </c>
      <c r="J41" s="12" t="s">
        <v>10039</v>
      </c>
      <c r="K41" s="12"/>
      <c r="L41" s="12" t="s">
        <v>170</v>
      </c>
      <c r="M41" s="12" t="s">
        <v>171</v>
      </c>
      <c r="N41" s="12" t="s">
        <v>1605</v>
      </c>
      <c r="O41" s="12" t="s">
        <v>33</v>
      </c>
      <c r="P41" s="13">
        <v>690826</v>
      </c>
      <c r="Q41" s="10">
        <v>11</v>
      </c>
      <c r="R41" s="10" t="s">
        <v>18208</v>
      </c>
      <c r="S41" s="12" t="s">
        <v>18209</v>
      </c>
    </row>
    <row r="42" spans="1:19" x14ac:dyDescent="0.25">
      <c r="A42" s="10">
        <v>2018</v>
      </c>
      <c r="B42" s="11" t="s">
        <v>4</v>
      </c>
      <c r="C42" s="12" t="s">
        <v>66</v>
      </c>
      <c r="D42" s="12" t="s">
        <v>152</v>
      </c>
      <c r="E42" s="12" t="s">
        <v>5725</v>
      </c>
      <c r="F42" s="12" t="s">
        <v>5726</v>
      </c>
      <c r="G42" s="12" t="s">
        <v>5727</v>
      </c>
      <c r="H42" s="11" t="str">
        <f t="shared" si="0"/>
        <v xml:space="preserve"> 704 B ROUTE D AVIGNON </v>
      </c>
      <c r="I42" s="10"/>
      <c r="J42" s="12" t="s">
        <v>5728</v>
      </c>
      <c r="K42" s="12"/>
      <c r="L42" s="12" t="s">
        <v>619</v>
      </c>
      <c r="M42" s="12" t="s">
        <v>620</v>
      </c>
      <c r="N42" s="12" t="s">
        <v>54</v>
      </c>
      <c r="O42" s="12" t="s">
        <v>33</v>
      </c>
      <c r="P42" s="13">
        <v>861129</v>
      </c>
      <c r="Q42" s="10">
        <v>28</v>
      </c>
      <c r="R42" s="10" t="s">
        <v>18208</v>
      </c>
      <c r="S42" s="12" t="s">
        <v>18209</v>
      </c>
    </row>
    <row r="43" spans="1:19" x14ac:dyDescent="0.25">
      <c r="A43" s="10">
        <v>2018</v>
      </c>
      <c r="B43" s="11" t="s">
        <v>4</v>
      </c>
      <c r="C43" s="12" t="s">
        <v>66</v>
      </c>
      <c r="D43" s="12" t="s">
        <v>28</v>
      </c>
      <c r="E43" s="12" t="s">
        <v>5729</v>
      </c>
      <c r="F43" s="12" t="s">
        <v>5730</v>
      </c>
      <c r="G43" s="12" t="s">
        <v>5731</v>
      </c>
      <c r="H43" s="11" t="str">
        <f t="shared" si="0"/>
        <v xml:space="preserve"> BOULEVARD DE LA CITADELLE CS 30089</v>
      </c>
      <c r="I43" s="10"/>
      <c r="J43" s="12" t="s">
        <v>5732</v>
      </c>
      <c r="K43" s="12" t="s">
        <v>5733</v>
      </c>
      <c r="L43" s="12" t="s">
        <v>5734</v>
      </c>
      <c r="M43" s="12" t="s">
        <v>4220</v>
      </c>
      <c r="N43" s="12" t="s">
        <v>54</v>
      </c>
      <c r="O43" s="12" t="s">
        <v>33</v>
      </c>
      <c r="P43" s="13">
        <v>530771</v>
      </c>
      <c r="Q43" s="10">
        <v>17</v>
      </c>
      <c r="R43" s="10" t="s">
        <v>18208</v>
      </c>
      <c r="S43" s="12" t="s">
        <v>18209</v>
      </c>
    </row>
    <row r="44" spans="1:19" x14ac:dyDescent="0.25">
      <c r="A44" s="10">
        <v>2018</v>
      </c>
      <c r="B44" s="11" t="s">
        <v>4</v>
      </c>
      <c r="C44" s="12" t="s">
        <v>66</v>
      </c>
      <c r="D44" s="12" t="s">
        <v>5</v>
      </c>
      <c r="E44" s="12" t="s">
        <v>393</v>
      </c>
      <c r="F44" s="12" t="s">
        <v>5735</v>
      </c>
      <c r="G44" s="12" t="s">
        <v>394</v>
      </c>
      <c r="H44" s="11" t="str">
        <f t="shared" si="0"/>
        <v xml:space="preserve"> 8 RUE DE LA CHARRIERE </v>
      </c>
      <c r="I44" s="10"/>
      <c r="J44" s="12" t="s">
        <v>5736</v>
      </c>
      <c r="K44" s="12"/>
      <c r="L44" s="12" t="s">
        <v>5737</v>
      </c>
      <c r="M44" s="12" t="s">
        <v>5738</v>
      </c>
      <c r="N44" s="12" t="s">
        <v>54</v>
      </c>
      <c r="O44" s="12" t="s">
        <v>33</v>
      </c>
      <c r="P44" s="13">
        <v>4293</v>
      </c>
      <c r="Q44" s="10">
        <v>1</v>
      </c>
      <c r="R44" s="10" t="s">
        <v>10</v>
      </c>
      <c r="S44" s="12" t="s">
        <v>18209</v>
      </c>
    </row>
    <row r="45" spans="1:19" x14ac:dyDescent="0.25">
      <c r="A45" s="10">
        <v>2018</v>
      </c>
      <c r="B45" s="11" t="s">
        <v>4</v>
      </c>
      <c r="C45" s="12" t="s">
        <v>66</v>
      </c>
      <c r="D45" s="12" t="s">
        <v>279</v>
      </c>
      <c r="E45" s="12" t="s">
        <v>3027</v>
      </c>
      <c r="F45" s="12" t="s">
        <v>5739</v>
      </c>
      <c r="G45" s="12" t="s">
        <v>3028</v>
      </c>
      <c r="H45" s="11" t="str">
        <f t="shared" si="0"/>
        <v xml:space="preserve"> PARC D ACTIVITE DE LA CREULE </v>
      </c>
      <c r="I45" s="10"/>
      <c r="J45" s="12" t="s">
        <v>5740</v>
      </c>
      <c r="K45" s="12"/>
      <c r="L45" s="12" t="s">
        <v>3029</v>
      </c>
      <c r="M45" s="12" t="s">
        <v>3030</v>
      </c>
      <c r="N45" s="12" t="s">
        <v>54</v>
      </c>
      <c r="O45" s="12" t="s">
        <v>33</v>
      </c>
      <c r="P45" s="13">
        <v>347885</v>
      </c>
      <c r="Q45" s="10">
        <v>11</v>
      </c>
      <c r="R45" s="10" t="s">
        <v>18208</v>
      </c>
      <c r="S45" s="12" t="s">
        <v>18209</v>
      </c>
    </row>
    <row r="46" spans="1:19" x14ac:dyDescent="0.25">
      <c r="A46" s="10">
        <v>2018</v>
      </c>
      <c r="B46" s="11" t="s">
        <v>4</v>
      </c>
      <c r="C46" s="12" t="s">
        <v>66</v>
      </c>
      <c r="D46" s="12" t="s">
        <v>448</v>
      </c>
      <c r="E46" s="12" t="s">
        <v>5741</v>
      </c>
      <c r="F46" s="12" t="s">
        <v>5742</v>
      </c>
      <c r="G46" s="12" t="s">
        <v>5743</v>
      </c>
      <c r="H46" s="11" t="str">
        <f t="shared" si="0"/>
        <v xml:space="preserve">ZAC GAILLAN RICHELIEU 8 RUE EMILE HENRIOT </v>
      </c>
      <c r="I46" s="10" t="s">
        <v>5744</v>
      </c>
      <c r="J46" s="12" t="s">
        <v>5745</v>
      </c>
      <c r="K46" s="12"/>
      <c r="L46" s="12" t="s">
        <v>1632</v>
      </c>
      <c r="M46" s="12" t="s">
        <v>891</v>
      </c>
      <c r="N46" s="12" t="s">
        <v>54</v>
      </c>
      <c r="O46" s="12" t="s">
        <v>33</v>
      </c>
      <c r="P46" s="13">
        <v>171894</v>
      </c>
      <c r="Q46" s="10">
        <v>8</v>
      </c>
      <c r="R46" s="10" t="s">
        <v>10</v>
      </c>
      <c r="S46" s="12" t="s">
        <v>18209</v>
      </c>
    </row>
    <row r="47" spans="1:19" x14ac:dyDescent="0.25">
      <c r="A47" s="10">
        <v>2018</v>
      </c>
      <c r="B47" s="11" t="s">
        <v>4</v>
      </c>
      <c r="C47" s="12" t="s">
        <v>66</v>
      </c>
      <c r="D47" s="12" t="s">
        <v>3031</v>
      </c>
      <c r="E47" s="12" t="s">
        <v>3032</v>
      </c>
      <c r="F47" s="12" t="s">
        <v>15650</v>
      </c>
      <c r="G47" s="12" t="s">
        <v>3033</v>
      </c>
      <c r="H47" s="11" t="str">
        <f t="shared" si="0"/>
        <v xml:space="preserve">ZONE INDUSTRIELLE FRIMONT ROUTE DEPARTEMENTALE 1113 </v>
      </c>
      <c r="I47" s="10" t="s">
        <v>13080</v>
      </c>
      <c r="J47" s="12" t="s">
        <v>15651</v>
      </c>
      <c r="K47" s="12"/>
      <c r="L47" s="12" t="s">
        <v>944</v>
      </c>
      <c r="M47" s="12" t="s">
        <v>945</v>
      </c>
      <c r="N47" s="12" t="s">
        <v>1605</v>
      </c>
      <c r="O47" s="12" t="s">
        <v>33</v>
      </c>
      <c r="P47" s="13">
        <v>1216763</v>
      </c>
      <c r="Q47" s="10">
        <v>45</v>
      </c>
      <c r="R47" s="10" t="s">
        <v>18208</v>
      </c>
      <c r="S47" s="12" t="s">
        <v>18209</v>
      </c>
    </row>
    <row r="48" spans="1:19" x14ac:dyDescent="0.25">
      <c r="A48" s="10">
        <v>2018</v>
      </c>
      <c r="B48" s="11" t="s">
        <v>4</v>
      </c>
      <c r="C48" s="12" t="s">
        <v>66</v>
      </c>
      <c r="D48" s="12" t="s">
        <v>28</v>
      </c>
      <c r="E48" s="12" t="s">
        <v>5746</v>
      </c>
      <c r="F48" s="12" t="s">
        <v>5747</v>
      </c>
      <c r="G48" s="12" t="s">
        <v>18222</v>
      </c>
      <c r="H48" s="11" t="str">
        <f t="shared" si="0"/>
        <v xml:space="preserve"> ZONE INDUSTRIELLE DES GRIVES BP 37</v>
      </c>
      <c r="I48" s="10"/>
      <c r="J48" s="12" t="s">
        <v>5748</v>
      </c>
      <c r="K48" s="12" t="s">
        <v>5749</v>
      </c>
      <c r="L48" s="12" t="s">
        <v>5590</v>
      </c>
      <c r="M48" s="12" t="s">
        <v>5750</v>
      </c>
      <c r="N48" s="12" t="s">
        <v>54</v>
      </c>
      <c r="O48" s="12" t="s">
        <v>33</v>
      </c>
      <c r="P48" s="13">
        <v>223996</v>
      </c>
      <c r="Q48" s="10">
        <v>6</v>
      </c>
      <c r="R48" s="10" t="s">
        <v>10</v>
      </c>
      <c r="S48" s="12" t="s">
        <v>18209</v>
      </c>
    </row>
    <row r="49" spans="1:19" x14ac:dyDescent="0.25">
      <c r="A49" s="10">
        <v>2018</v>
      </c>
      <c r="B49" s="11" t="s">
        <v>4</v>
      </c>
      <c r="C49" s="12" t="s">
        <v>66</v>
      </c>
      <c r="D49" s="12" t="s">
        <v>5</v>
      </c>
      <c r="E49" s="12" t="s">
        <v>15652</v>
      </c>
      <c r="F49" s="12" t="s">
        <v>15653</v>
      </c>
      <c r="G49" s="12" t="s">
        <v>15654</v>
      </c>
      <c r="H49" s="11" t="str">
        <f t="shared" si="0"/>
        <v xml:space="preserve"> 535 ROUTE D YVOIRE </v>
      </c>
      <c r="I49" s="10"/>
      <c r="J49" s="12" t="s">
        <v>18223</v>
      </c>
      <c r="K49" s="12"/>
      <c r="L49" s="12" t="s">
        <v>4116</v>
      </c>
      <c r="M49" s="12" t="s">
        <v>15655</v>
      </c>
      <c r="N49" s="12" t="s">
        <v>1605</v>
      </c>
      <c r="O49" s="12" t="s">
        <v>33</v>
      </c>
      <c r="P49" s="13">
        <v>344040</v>
      </c>
      <c r="Q49" s="10">
        <v>7</v>
      </c>
      <c r="R49" s="10" t="s">
        <v>10</v>
      </c>
      <c r="S49" s="12" t="s">
        <v>18209</v>
      </c>
    </row>
    <row r="50" spans="1:19" x14ac:dyDescent="0.25">
      <c r="A50" s="10">
        <v>2018</v>
      </c>
      <c r="B50" s="11" t="s">
        <v>4</v>
      </c>
      <c r="C50" s="12" t="s">
        <v>66</v>
      </c>
      <c r="D50" s="12" t="s">
        <v>5</v>
      </c>
      <c r="E50" s="12" t="s">
        <v>3036</v>
      </c>
      <c r="F50" s="12" t="s">
        <v>5751</v>
      </c>
      <c r="G50" s="12" t="s">
        <v>3037</v>
      </c>
      <c r="H50" s="11" t="str">
        <f t="shared" si="0"/>
        <v xml:space="preserve"> ROUTE DEPARTEMENTALE 7N BP 11</v>
      </c>
      <c r="I50" s="10"/>
      <c r="J50" s="12" t="s">
        <v>5752</v>
      </c>
      <c r="K50" s="12" t="s">
        <v>3333</v>
      </c>
      <c r="L50" s="12" t="s">
        <v>5753</v>
      </c>
      <c r="M50" s="12" t="s">
        <v>5754</v>
      </c>
      <c r="N50" s="12" t="s">
        <v>54</v>
      </c>
      <c r="O50" s="12" t="s">
        <v>33</v>
      </c>
      <c r="P50" s="13">
        <v>2679269</v>
      </c>
      <c r="Q50" s="10">
        <v>138</v>
      </c>
      <c r="R50" s="10" t="s">
        <v>18208</v>
      </c>
      <c r="S50" s="12" t="s">
        <v>18209</v>
      </c>
    </row>
    <row r="51" spans="1:19" x14ac:dyDescent="0.25">
      <c r="A51" s="10">
        <v>2018</v>
      </c>
      <c r="B51" s="11" t="s">
        <v>4</v>
      </c>
      <c r="C51" s="12" t="s">
        <v>66</v>
      </c>
      <c r="D51" s="12" t="s">
        <v>259</v>
      </c>
      <c r="E51" s="12" t="s">
        <v>5139</v>
      </c>
      <c r="F51" s="12" t="s">
        <v>5140</v>
      </c>
      <c r="G51" s="12" t="s">
        <v>5141</v>
      </c>
      <c r="H51" s="11" t="str">
        <f t="shared" si="0"/>
        <v xml:space="preserve"> 6 RUE LOUIS ROUQUIER </v>
      </c>
      <c r="I51" s="10"/>
      <c r="J51" s="12" t="s">
        <v>5142</v>
      </c>
      <c r="K51" s="12"/>
      <c r="L51" s="12" t="s">
        <v>3115</v>
      </c>
      <c r="M51" s="12" t="s">
        <v>3116</v>
      </c>
      <c r="N51" s="12" t="s">
        <v>262</v>
      </c>
      <c r="O51" s="12" t="s">
        <v>33</v>
      </c>
      <c r="P51" s="13">
        <v>3136194</v>
      </c>
      <c r="Q51" s="10">
        <v>47</v>
      </c>
      <c r="R51" s="10" t="s">
        <v>18208</v>
      </c>
      <c r="S51" s="12" t="s">
        <v>18209</v>
      </c>
    </row>
    <row r="52" spans="1:19" x14ac:dyDescent="0.25">
      <c r="A52" s="10">
        <v>2018</v>
      </c>
      <c r="B52" s="11" t="s">
        <v>4</v>
      </c>
      <c r="C52" s="12" t="s">
        <v>66</v>
      </c>
      <c r="D52" s="12" t="s">
        <v>5</v>
      </c>
      <c r="E52" s="12" t="s">
        <v>15656</v>
      </c>
      <c r="F52" s="12" t="s">
        <v>15657</v>
      </c>
      <c r="G52" s="12" t="s">
        <v>15658</v>
      </c>
      <c r="H52" s="11" t="str">
        <f t="shared" si="0"/>
        <v xml:space="preserve">LOTISSEMENT ROSTAING ZONE COMMERCIAL DE CHABETOUX </v>
      </c>
      <c r="I52" s="10" t="s">
        <v>15659</v>
      </c>
      <c r="J52" s="12" t="s">
        <v>15660</v>
      </c>
      <c r="K52" s="12"/>
      <c r="L52" s="12" t="s">
        <v>355</v>
      </c>
      <c r="M52" s="12" t="s">
        <v>3290</v>
      </c>
      <c r="N52" s="12" t="s">
        <v>1605</v>
      </c>
      <c r="O52" s="12" t="s">
        <v>33</v>
      </c>
      <c r="P52" s="13">
        <v>304272</v>
      </c>
      <c r="Q52" s="10">
        <v>12</v>
      </c>
      <c r="R52" s="10" t="s">
        <v>18208</v>
      </c>
      <c r="S52" s="12" t="s">
        <v>18209</v>
      </c>
    </row>
    <row r="53" spans="1:19" x14ac:dyDescent="0.25">
      <c r="A53" s="10">
        <v>2018</v>
      </c>
      <c r="B53" s="11" t="s">
        <v>4</v>
      </c>
      <c r="C53" s="12" t="s">
        <v>66</v>
      </c>
      <c r="D53" s="12" t="s">
        <v>5</v>
      </c>
      <c r="E53" s="12" t="s">
        <v>5755</v>
      </c>
      <c r="F53" s="12" t="s">
        <v>5756</v>
      </c>
      <c r="G53" s="12" t="s">
        <v>5757</v>
      </c>
      <c r="H53" s="11" t="str">
        <f t="shared" si="0"/>
        <v xml:space="preserve"> 459 AVENUE CHARLES ALUNNI </v>
      </c>
      <c r="I53" s="10"/>
      <c r="J53" s="12" t="s">
        <v>5758</v>
      </c>
      <c r="K53" s="10"/>
      <c r="L53" s="12" t="s">
        <v>4151</v>
      </c>
      <c r="M53" s="12" t="s">
        <v>4152</v>
      </c>
      <c r="N53" s="12" t="s">
        <v>54</v>
      </c>
      <c r="O53" s="12" t="s">
        <v>9</v>
      </c>
      <c r="P53" s="13">
        <v>149163</v>
      </c>
      <c r="Q53" s="10">
        <v>5</v>
      </c>
      <c r="R53" s="10" t="s">
        <v>10</v>
      </c>
      <c r="S53" s="12" t="s">
        <v>18211</v>
      </c>
    </row>
    <row r="54" spans="1:19" x14ac:dyDescent="0.25">
      <c r="A54" s="10">
        <v>2018</v>
      </c>
      <c r="B54" s="11" t="s">
        <v>4</v>
      </c>
      <c r="C54" s="12" t="s">
        <v>66</v>
      </c>
      <c r="D54" s="12" t="s">
        <v>259</v>
      </c>
      <c r="E54" s="12" t="s">
        <v>3038</v>
      </c>
      <c r="F54" s="12" t="s">
        <v>17623</v>
      </c>
      <c r="G54" s="12" t="s">
        <v>3039</v>
      </c>
      <c r="H54" s="11" t="str">
        <f t="shared" si="0"/>
        <v xml:space="preserve"> 109 AVENUE DE RODEZ BP 7 LA PRIMAUBE</v>
      </c>
      <c r="I54" s="10"/>
      <c r="J54" s="12" t="s">
        <v>3041</v>
      </c>
      <c r="K54" s="12" t="s">
        <v>10170</v>
      </c>
      <c r="L54" s="12" t="s">
        <v>2416</v>
      </c>
      <c r="M54" s="12" t="s">
        <v>2417</v>
      </c>
      <c r="N54" s="12" t="s">
        <v>2403</v>
      </c>
      <c r="O54" s="12" t="s">
        <v>33</v>
      </c>
      <c r="P54" s="13">
        <v>651782</v>
      </c>
      <c r="Q54" s="10">
        <v>10</v>
      </c>
      <c r="R54" s="10" t="s">
        <v>10</v>
      </c>
      <c r="S54" s="12" t="s">
        <v>18209</v>
      </c>
    </row>
    <row r="55" spans="1:19" x14ac:dyDescent="0.25">
      <c r="A55" s="10">
        <v>2018</v>
      </c>
      <c r="B55" s="11" t="s">
        <v>4</v>
      </c>
      <c r="C55" s="12" t="s">
        <v>66</v>
      </c>
      <c r="D55" s="12" t="s">
        <v>1116</v>
      </c>
      <c r="E55" s="12" t="s">
        <v>2740</v>
      </c>
      <c r="F55" s="12" t="s">
        <v>5759</v>
      </c>
      <c r="G55" s="12" t="s">
        <v>2741</v>
      </c>
      <c r="H55" s="11" t="str">
        <f t="shared" si="0"/>
        <v xml:space="preserve"> 22 ROUTE DE CHAMVRES </v>
      </c>
      <c r="I55" s="10"/>
      <c r="J55" s="12" t="s">
        <v>2742</v>
      </c>
      <c r="K55" s="10"/>
      <c r="L55" s="12" t="s">
        <v>2743</v>
      </c>
      <c r="M55" s="12" t="s">
        <v>2744</v>
      </c>
      <c r="N55" s="12" t="s">
        <v>54</v>
      </c>
      <c r="O55" s="12" t="s">
        <v>9</v>
      </c>
      <c r="P55" s="13">
        <v>232763</v>
      </c>
      <c r="Q55" s="10">
        <v>8</v>
      </c>
      <c r="R55" s="10" t="s">
        <v>10</v>
      </c>
      <c r="S55" s="12" t="s">
        <v>18211</v>
      </c>
    </row>
    <row r="56" spans="1:19" x14ac:dyDescent="0.25">
      <c r="A56" s="10">
        <v>2018</v>
      </c>
      <c r="B56" s="11" t="s">
        <v>4</v>
      </c>
      <c r="C56" s="12" t="s">
        <v>66</v>
      </c>
      <c r="D56" s="12" t="s">
        <v>184</v>
      </c>
      <c r="E56" s="12" t="s">
        <v>395</v>
      </c>
      <c r="F56" s="12" t="s">
        <v>5760</v>
      </c>
      <c r="G56" s="12" t="s">
        <v>396</v>
      </c>
      <c r="H56" s="11" t="str">
        <f t="shared" si="0"/>
        <v xml:space="preserve">CHEZ SAS HML ZONE INDUSTRIELLE RUE LEO LAGRANGE </v>
      </c>
      <c r="I56" s="10" t="s">
        <v>5761</v>
      </c>
      <c r="J56" s="12" t="s">
        <v>3411</v>
      </c>
      <c r="K56" s="12"/>
      <c r="L56" s="12" t="s">
        <v>3412</v>
      </c>
      <c r="M56" s="12" t="s">
        <v>3413</v>
      </c>
      <c r="N56" s="12" t="s">
        <v>54</v>
      </c>
      <c r="O56" s="12" t="s">
        <v>33</v>
      </c>
      <c r="P56" s="13">
        <v>2695891</v>
      </c>
      <c r="Q56" s="10">
        <v>91</v>
      </c>
      <c r="R56" s="10" t="s">
        <v>18208</v>
      </c>
      <c r="S56" s="12" t="s">
        <v>18209</v>
      </c>
    </row>
    <row r="57" spans="1:19" x14ac:dyDescent="0.25">
      <c r="A57" s="10">
        <v>2018</v>
      </c>
      <c r="B57" s="11" t="s">
        <v>4</v>
      </c>
      <c r="C57" s="12" t="s">
        <v>66</v>
      </c>
      <c r="D57" s="12" t="s">
        <v>13474</v>
      </c>
      <c r="E57" s="12" t="s">
        <v>13475</v>
      </c>
      <c r="F57" s="12" t="s">
        <v>17881</v>
      </c>
      <c r="G57" s="12" t="s">
        <v>13474</v>
      </c>
      <c r="H57" s="11" t="str">
        <f t="shared" si="0"/>
        <v>ZI LILLE TEMPLEMARS TEMPLEMARS 8 RUE DE L EPINOY CS 50020</v>
      </c>
      <c r="I57" s="10" t="s">
        <v>17882</v>
      </c>
      <c r="J57" s="12" t="s">
        <v>17671</v>
      </c>
      <c r="K57" s="12" t="s">
        <v>17883</v>
      </c>
      <c r="L57" s="12" t="s">
        <v>17884</v>
      </c>
      <c r="M57" s="12" t="s">
        <v>17885</v>
      </c>
      <c r="N57" s="12" t="s">
        <v>13476</v>
      </c>
      <c r="O57" s="12" t="s">
        <v>33</v>
      </c>
      <c r="P57" s="13">
        <v>5323111</v>
      </c>
      <c r="Q57" s="10">
        <v>125</v>
      </c>
      <c r="R57" s="10" t="s">
        <v>18208</v>
      </c>
      <c r="S57" s="12" t="s">
        <v>18209</v>
      </c>
    </row>
    <row r="58" spans="1:19" x14ac:dyDescent="0.25">
      <c r="A58" s="10">
        <v>2017</v>
      </c>
      <c r="B58" s="12" t="s">
        <v>18219</v>
      </c>
      <c r="C58" s="10" t="s">
        <v>66</v>
      </c>
      <c r="D58" s="12" t="s">
        <v>259</v>
      </c>
      <c r="E58" s="12" t="s">
        <v>15661</v>
      </c>
      <c r="F58" s="12" t="s">
        <v>15662</v>
      </c>
      <c r="G58" s="12" t="s">
        <v>15663</v>
      </c>
      <c r="H58" s="11" t="str">
        <f t="shared" si="0"/>
        <v xml:space="preserve">ZONE ARTISANALE LES TROIS PONTS  </v>
      </c>
      <c r="I58" s="12" t="s">
        <v>15664</v>
      </c>
      <c r="J58" s="12"/>
      <c r="K58" s="14"/>
      <c r="L58" s="12" t="s">
        <v>7675</v>
      </c>
      <c r="M58" s="12" t="s">
        <v>7676</v>
      </c>
      <c r="N58" s="12" t="s">
        <v>1605</v>
      </c>
      <c r="O58" s="12" t="s">
        <v>33</v>
      </c>
      <c r="P58" s="14"/>
      <c r="Q58" s="10">
        <v>14</v>
      </c>
      <c r="R58" s="10" t="s">
        <v>18208</v>
      </c>
      <c r="S58" s="12" t="s">
        <v>18220</v>
      </c>
    </row>
    <row r="59" spans="1:19" x14ac:dyDescent="0.25">
      <c r="A59" s="10">
        <v>2018</v>
      </c>
      <c r="B59" s="11" t="s">
        <v>4</v>
      </c>
      <c r="C59" s="12" t="s">
        <v>66</v>
      </c>
      <c r="D59" s="12" t="s">
        <v>5</v>
      </c>
      <c r="E59" s="12" t="s">
        <v>5762</v>
      </c>
      <c r="F59" s="12" t="s">
        <v>5763</v>
      </c>
      <c r="G59" s="12" t="s">
        <v>5764</v>
      </c>
      <c r="H59" s="11" t="str">
        <f t="shared" si="0"/>
        <v xml:space="preserve">LE BOUCHET 127 CHEMIN DES GOURGNES </v>
      </c>
      <c r="I59" s="10" t="s">
        <v>5765</v>
      </c>
      <c r="J59" s="12" t="s">
        <v>5766</v>
      </c>
      <c r="K59" s="12"/>
      <c r="L59" s="12" t="s">
        <v>5767</v>
      </c>
      <c r="M59" s="12" t="s">
        <v>5768</v>
      </c>
      <c r="N59" s="12" t="s">
        <v>54</v>
      </c>
      <c r="O59" s="12" t="s">
        <v>33</v>
      </c>
      <c r="P59" s="13">
        <v>255629</v>
      </c>
      <c r="Q59" s="10">
        <v>5</v>
      </c>
      <c r="R59" s="10" t="s">
        <v>10</v>
      </c>
      <c r="S59" s="12" t="s">
        <v>18209</v>
      </c>
    </row>
    <row r="60" spans="1:19" x14ac:dyDescent="0.25">
      <c r="A60" s="10">
        <v>2018</v>
      </c>
      <c r="B60" s="11" t="s">
        <v>4</v>
      </c>
      <c r="C60" s="12" t="s">
        <v>66</v>
      </c>
      <c r="D60" s="12" t="s">
        <v>102</v>
      </c>
      <c r="E60" s="12" t="s">
        <v>2588</v>
      </c>
      <c r="F60" s="12" t="s">
        <v>5769</v>
      </c>
      <c r="G60" s="12" t="s">
        <v>2589</v>
      </c>
      <c r="H60" s="11" t="str">
        <f t="shared" si="0"/>
        <v xml:space="preserve"> 23 BOULEVARD DE LA HAIE DES COGNETS BP 49121 ST JACQUES DE LA LANDE</v>
      </c>
      <c r="I60" s="10"/>
      <c r="J60" s="12" t="s">
        <v>5770</v>
      </c>
      <c r="K60" s="12" t="s">
        <v>5771</v>
      </c>
      <c r="L60" s="12" t="s">
        <v>1497</v>
      </c>
      <c r="M60" s="12" t="s">
        <v>5772</v>
      </c>
      <c r="N60" s="12" t="s">
        <v>54</v>
      </c>
      <c r="O60" s="12" t="s">
        <v>33</v>
      </c>
      <c r="P60" s="13">
        <v>25091212</v>
      </c>
      <c r="Q60" s="10">
        <v>829</v>
      </c>
      <c r="R60" s="10" t="s">
        <v>18208</v>
      </c>
      <c r="S60" s="12" t="s">
        <v>18209</v>
      </c>
    </row>
    <row r="61" spans="1:19" x14ac:dyDescent="0.25">
      <c r="A61" s="10">
        <v>2018</v>
      </c>
      <c r="B61" s="11" t="s">
        <v>4</v>
      </c>
      <c r="C61" s="12" t="s">
        <v>66</v>
      </c>
      <c r="D61" s="12" t="s">
        <v>5</v>
      </c>
      <c r="E61" s="12" t="s">
        <v>5773</v>
      </c>
      <c r="F61" s="12" t="s">
        <v>5774</v>
      </c>
      <c r="G61" s="12" t="s">
        <v>5775</v>
      </c>
      <c r="H61" s="11" t="str">
        <f t="shared" si="0"/>
        <v xml:space="preserve"> 126 AVENUE HONORE D ESTIENNE D ORVES </v>
      </c>
      <c r="I61" s="10"/>
      <c r="J61" s="12" t="s">
        <v>5776</v>
      </c>
      <c r="K61" s="10"/>
      <c r="L61" s="12" t="s">
        <v>1319</v>
      </c>
      <c r="M61" s="12" t="s">
        <v>1320</v>
      </c>
      <c r="N61" s="12" t="s">
        <v>54</v>
      </c>
      <c r="O61" s="12" t="s">
        <v>9</v>
      </c>
      <c r="P61" s="13">
        <v>21268</v>
      </c>
      <c r="Q61" s="10">
        <v>1</v>
      </c>
      <c r="R61" s="10" t="s">
        <v>10</v>
      </c>
      <c r="S61" s="12" t="s">
        <v>18211</v>
      </c>
    </row>
    <row r="62" spans="1:19" x14ac:dyDescent="0.25">
      <c r="A62" s="10">
        <v>2018</v>
      </c>
      <c r="B62" s="11" t="s">
        <v>4</v>
      </c>
      <c r="C62" s="12" t="s">
        <v>66</v>
      </c>
      <c r="D62" s="12" t="s">
        <v>762</v>
      </c>
      <c r="E62" s="12" t="s">
        <v>5777</v>
      </c>
      <c r="F62" s="12" t="s">
        <v>5778</v>
      </c>
      <c r="G62" s="12" t="s">
        <v>5779</v>
      </c>
      <c r="H62" s="11" t="str">
        <f t="shared" si="0"/>
        <v xml:space="preserve"> 57 AVENUE DE LA REPUBLIQUE BP 66</v>
      </c>
      <c r="I62" s="10"/>
      <c r="J62" s="12" t="s">
        <v>5780</v>
      </c>
      <c r="K62" s="12" t="s">
        <v>687</v>
      </c>
      <c r="L62" s="12" t="s">
        <v>4186</v>
      </c>
      <c r="M62" s="12" t="s">
        <v>4187</v>
      </c>
      <c r="N62" s="12" t="s">
        <v>54</v>
      </c>
      <c r="O62" s="12" t="s">
        <v>9</v>
      </c>
      <c r="P62" s="13">
        <v>824677</v>
      </c>
      <c r="Q62" s="10">
        <v>22</v>
      </c>
      <c r="R62" s="10" t="s">
        <v>18208</v>
      </c>
      <c r="S62" s="12" t="s">
        <v>18211</v>
      </c>
    </row>
    <row r="63" spans="1:19" x14ac:dyDescent="0.25">
      <c r="A63" s="10">
        <v>2018</v>
      </c>
      <c r="B63" s="11" t="s">
        <v>4</v>
      </c>
      <c r="C63" s="12" t="s">
        <v>66</v>
      </c>
      <c r="D63" s="12" t="s">
        <v>5</v>
      </c>
      <c r="E63" s="12" t="s">
        <v>2308</v>
      </c>
      <c r="F63" s="12" t="s">
        <v>17053</v>
      </c>
      <c r="G63" s="12" t="s">
        <v>2309</v>
      </c>
      <c r="H63" s="11" t="str">
        <f t="shared" si="0"/>
        <v xml:space="preserve"> 810 ROUTE DE MOLIERES </v>
      </c>
      <c r="I63" s="10"/>
      <c r="J63" s="12" t="s">
        <v>17054</v>
      </c>
      <c r="K63" s="12"/>
      <c r="L63" s="12" t="s">
        <v>2602</v>
      </c>
      <c r="M63" s="12" t="s">
        <v>2603</v>
      </c>
      <c r="N63" s="12" t="s">
        <v>2306</v>
      </c>
      <c r="O63" s="12" t="s">
        <v>33</v>
      </c>
      <c r="P63" s="13">
        <v>2406880</v>
      </c>
      <c r="Q63" s="10">
        <v>53</v>
      </c>
      <c r="R63" s="10" t="s">
        <v>18208</v>
      </c>
      <c r="S63" s="12" t="s">
        <v>18209</v>
      </c>
    </row>
    <row r="64" spans="1:19" x14ac:dyDescent="0.25">
      <c r="A64" s="10">
        <v>2018</v>
      </c>
      <c r="B64" s="11" t="s">
        <v>4</v>
      </c>
      <c r="C64" s="12" t="s">
        <v>66</v>
      </c>
      <c r="D64" s="12" t="s">
        <v>5</v>
      </c>
      <c r="E64" s="12" t="s">
        <v>5781</v>
      </c>
      <c r="F64" s="12" t="s">
        <v>5782</v>
      </c>
      <c r="G64" s="12" t="s">
        <v>5783</v>
      </c>
      <c r="H64" s="11" t="str">
        <f t="shared" si="0"/>
        <v xml:space="preserve">LIEU-DIT ARSILONE ROUTE NATIONALE 193 </v>
      </c>
      <c r="I64" s="10" t="s">
        <v>5784</v>
      </c>
      <c r="J64" s="12" t="s">
        <v>1704</v>
      </c>
      <c r="K64" s="12"/>
      <c r="L64" s="12" t="s">
        <v>2274</v>
      </c>
      <c r="M64" s="12" t="s">
        <v>5785</v>
      </c>
      <c r="N64" s="12" t="s">
        <v>54</v>
      </c>
      <c r="O64" s="12" t="s">
        <v>33</v>
      </c>
      <c r="P64" s="13">
        <v>259382</v>
      </c>
      <c r="Q64" s="10">
        <v>7</v>
      </c>
      <c r="R64" s="10" t="s">
        <v>10</v>
      </c>
      <c r="S64" s="12" t="s">
        <v>18209</v>
      </c>
    </row>
    <row r="65" spans="1:19" x14ac:dyDescent="0.25">
      <c r="A65" s="10">
        <v>2018</v>
      </c>
      <c r="B65" s="11" t="s">
        <v>4</v>
      </c>
      <c r="C65" s="12" t="s">
        <v>66</v>
      </c>
      <c r="D65" s="12" t="s">
        <v>28</v>
      </c>
      <c r="E65" s="12" t="s">
        <v>5786</v>
      </c>
      <c r="F65" s="12" t="s">
        <v>5787</v>
      </c>
      <c r="G65" s="12" t="s">
        <v>18224</v>
      </c>
      <c r="H65" s="11" t="str">
        <f t="shared" si="0"/>
        <v xml:space="preserve"> 572 AVENUE DES PALMIERS LE BRUSC</v>
      </c>
      <c r="I65" s="10"/>
      <c r="J65" s="12" t="s">
        <v>5788</v>
      </c>
      <c r="K65" s="12" t="s">
        <v>5789</v>
      </c>
      <c r="L65" s="12" t="s">
        <v>490</v>
      </c>
      <c r="M65" s="12" t="s">
        <v>491</v>
      </c>
      <c r="N65" s="12" t="s">
        <v>54</v>
      </c>
      <c r="O65" s="12" t="s">
        <v>33</v>
      </c>
      <c r="P65" s="13">
        <v>471833</v>
      </c>
      <c r="Q65" s="10">
        <v>16</v>
      </c>
      <c r="R65" s="10" t="s">
        <v>18208</v>
      </c>
      <c r="S65" s="12" t="s">
        <v>18209</v>
      </c>
    </row>
    <row r="66" spans="1:19" x14ac:dyDescent="0.25">
      <c r="A66" s="10">
        <v>2018</v>
      </c>
      <c r="B66" s="11" t="s">
        <v>18212</v>
      </c>
      <c r="C66" s="12" t="s">
        <v>66</v>
      </c>
      <c r="D66" s="12" t="s">
        <v>5</v>
      </c>
      <c r="E66" s="12" t="s">
        <v>3059</v>
      </c>
      <c r="F66" s="12" t="s">
        <v>5790</v>
      </c>
      <c r="G66" s="12" t="s">
        <v>3060</v>
      </c>
      <c r="H66" s="11" t="str">
        <f t="shared" si="0"/>
        <v xml:space="preserve"> 2 RUE CHARLES EDOUARD JEANNERET CS 90129</v>
      </c>
      <c r="I66" s="10"/>
      <c r="J66" s="12" t="s">
        <v>5791</v>
      </c>
      <c r="K66" s="12" t="s">
        <v>5792</v>
      </c>
      <c r="L66" s="12" t="s">
        <v>5793</v>
      </c>
      <c r="M66" s="12" t="s">
        <v>5794</v>
      </c>
      <c r="N66" s="12" t="s">
        <v>54</v>
      </c>
      <c r="O66" s="12" t="s">
        <v>33</v>
      </c>
      <c r="P66" s="13">
        <v>3060840</v>
      </c>
      <c r="Q66" s="10">
        <v>53</v>
      </c>
      <c r="R66" s="10" t="s">
        <v>18208</v>
      </c>
      <c r="S66" s="12" t="s">
        <v>18209</v>
      </c>
    </row>
    <row r="67" spans="1:19" x14ac:dyDescent="0.25">
      <c r="A67" s="10">
        <v>2018</v>
      </c>
      <c r="B67" s="11" t="s">
        <v>4</v>
      </c>
      <c r="C67" s="12" t="s">
        <v>66</v>
      </c>
      <c r="D67" s="12" t="s">
        <v>184</v>
      </c>
      <c r="E67" s="12" t="s">
        <v>2100</v>
      </c>
      <c r="F67" s="12" t="s">
        <v>5795</v>
      </c>
      <c r="G67" s="12" t="s">
        <v>2101</v>
      </c>
      <c r="H67" s="11" t="str">
        <f t="shared" ref="H67:H130" si="1">CONCATENATE(I67," ",J67," ",K67)</f>
        <v xml:space="preserve"> 320 ROUTE DE LOUDREFING </v>
      </c>
      <c r="I67" s="10"/>
      <c r="J67" s="12" t="s">
        <v>5796</v>
      </c>
      <c r="K67" s="12"/>
      <c r="L67" s="12" t="s">
        <v>5797</v>
      </c>
      <c r="M67" s="12" t="s">
        <v>5798</v>
      </c>
      <c r="N67" s="12" t="s">
        <v>54</v>
      </c>
      <c r="O67" s="12" t="s">
        <v>33</v>
      </c>
      <c r="P67" s="13">
        <v>523263</v>
      </c>
      <c r="Q67" s="10">
        <v>16</v>
      </c>
      <c r="R67" s="10" t="s">
        <v>18208</v>
      </c>
      <c r="S67" s="12" t="s">
        <v>18209</v>
      </c>
    </row>
    <row r="68" spans="1:19" x14ac:dyDescent="0.25">
      <c r="A68" s="10">
        <v>2018</v>
      </c>
      <c r="B68" s="11" t="s">
        <v>4</v>
      </c>
      <c r="C68" s="12" t="s">
        <v>66</v>
      </c>
      <c r="D68" s="12" t="s">
        <v>184</v>
      </c>
      <c r="E68" s="12" t="s">
        <v>5799</v>
      </c>
      <c r="F68" s="12" t="s">
        <v>5800</v>
      </c>
      <c r="G68" s="12" t="s">
        <v>5801</v>
      </c>
      <c r="H68" s="11" t="str">
        <f t="shared" si="1"/>
        <v xml:space="preserve"> 85 AVENUE JEAN JAURES </v>
      </c>
      <c r="I68" s="10"/>
      <c r="J68" s="12" t="s">
        <v>5802</v>
      </c>
      <c r="K68" s="12"/>
      <c r="L68" s="12" t="s">
        <v>5803</v>
      </c>
      <c r="M68" s="12" t="s">
        <v>5804</v>
      </c>
      <c r="N68" s="12" t="s">
        <v>54</v>
      </c>
      <c r="O68" s="12" t="s">
        <v>33</v>
      </c>
      <c r="P68" s="13">
        <v>496081</v>
      </c>
      <c r="Q68" s="10">
        <v>14</v>
      </c>
      <c r="R68" s="10" t="s">
        <v>18208</v>
      </c>
      <c r="S68" s="12" t="s">
        <v>18209</v>
      </c>
    </row>
    <row r="69" spans="1:19" x14ac:dyDescent="0.25">
      <c r="A69" s="10">
        <v>2018</v>
      </c>
      <c r="B69" s="11" t="s">
        <v>4</v>
      </c>
      <c r="C69" s="12" t="s">
        <v>66</v>
      </c>
      <c r="D69" s="12" t="s">
        <v>5</v>
      </c>
      <c r="E69" s="12" t="s">
        <v>3061</v>
      </c>
      <c r="F69" s="12" t="s">
        <v>5805</v>
      </c>
      <c r="G69" s="12" t="s">
        <v>3062</v>
      </c>
      <c r="H69" s="11" t="str">
        <f t="shared" si="1"/>
        <v xml:space="preserve">LIEU DIT L HERMET ROUTE NATIONALE 88 </v>
      </c>
      <c r="I69" s="10" t="s">
        <v>5806</v>
      </c>
      <c r="J69" s="12" t="s">
        <v>5807</v>
      </c>
      <c r="K69" s="12"/>
      <c r="L69" s="12" t="s">
        <v>3063</v>
      </c>
      <c r="M69" s="12" t="s">
        <v>3064</v>
      </c>
      <c r="N69" s="12" t="s">
        <v>54</v>
      </c>
      <c r="O69" s="12" t="s">
        <v>33</v>
      </c>
      <c r="P69" s="13">
        <v>102247</v>
      </c>
      <c r="Q69" s="10">
        <v>5</v>
      </c>
      <c r="R69" s="10" t="s">
        <v>10</v>
      </c>
      <c r="S69" s="12" t="s">
        <v>18209</v>
      </c>
    </row>
    <row r="70" spans="1:19" x14ac:dyDescent="0.25">
      <c r="A70" s="10">
        <v>2018</v>
      </c>
      <c r="B70" s="11" t="s">
        <v>4</v>
      </c>
      <c r="C70" s="12" t="s">
        <v>66</v>
      </c>
      <c r="D70" s="12" t="s">
        <v>28</v>
      </c>
      <c r="E70" s="12" t="s">
        <v>3065</v>
      </c>
      <c r="F70" s="12" t="s">
        <v>5808</v>
      </c>
      <c r="G70" s="12" t="s">
        <v>3066</v>
      </c>
      <c r="H70" s="11" t="str">
        <f t="shared" si="1"/>
        <v xml:space="preserve"> 16 RUE DE SONDENANS </v>
      </c>
      <c r="I70" s="10"/>
      <c r="J70" s="12" t="s">
        <v>3067</v>
      </c>
      <c r="K70" s="12"/>
      <c r="L70" s="12" t="s">
        <v>3068</v>
      </c>
      <c r="M70" s="12" t="s">
        <v>3069</v>
      </c>
      <c r="N70" s="12" t="s">
        <v>54</v>
      </c>
      <c r="O70" s="12" t="s">
        <v>33</v>
      </c>
      <c r="P70" s="13">
        <v>38925</v>
      </c>
      <c r="Q70" s="10">
        <v>1</v>
      </c>
      <c r="R70" s="10" t="s">
        <v>10</v>
      </c>
      <c r="S70" s="12" t="s">
        <v>18209</v>
      </c>
    </row>
    <row r="71" spans="1:19" x14ac:dyDescent="0.25">
      <c r="A71" s="10">
        <v>2018</v>
      </c>
      <c r="B71" s="11" t="s">
        <v>4</v>
      </c>
      <c r="C71" s="12" t="s">
        <v>66</v>
      </c>
      <c r="D71" s="12" t="s">
        <v>259</v>
      </c>
      <c r="E71" s="12" t="s">
        <v>5809</v>
      </c>
      <c r="F71" s="12" t="s">
        <v>5810</v>
      </c>
      <c r="G71" s="12" t="s">
        <v>5811</v>
      </c>
      <c r="H71" s="11" t="str">
        <f t="shared" si="1"/>
        <v xml:space="preserve"> 3065 AVENUE DE SAINT MARTIN </v>
      </c>
      <c r="I71" s="10"/>
      <c r="J71" s="12" t="s">
        <v>5812</v>
      </c>
      <c r="K71" s="12"/>
      <c r="L71" s="12" t="s">
        <v>5588</v>
      </c>
      <c r="M71" s="12" t="s">
        <v>5813</v>
      </c>
      <c r="N71" s="12" t="s">
        <v>54</v>
      </c>
      <c r="O71" s="12" t="s">
        <v>33</v>
      </c>
      <c r="P71" s="13">
        <v>414178</v>
      </c>
      <c r="Q71" s="10">
        <v>12</v>
      </c>
      <c r="R71" s="10" t="s">
        <v>18208</v>
      </c>
      <c r="S71" s="12" t="s">
        <v>18209</v>
      </c>
    </row>
    <row r="72" spans="1:19" x14ac:dyDescent="0.25">
      <c r="A72" s="10">
        <v>2018</v>
      </c>
      <c r="B72" s="11" t="s">
        <v>4</v>
      </c>
      <c r="C72" s="12" t="s">
        <v>66</v>
      </c>
      <c r="D72" s="12" t="s">
        <v>448</v>
      </c>
      <c r="E72" s="12" t="s">
        <v>3070</v>
      </c>
      <c r="F72" s="12" t="s">
        <v>5814</v>
      </c>
      <c r="G72" s="12" t="s">
        <v>3071</v>
      </c>
      <c r="H72" s="11" t="str">
        <f t="shared" si="1"/>
        <v>ZONE INDUSTRIELLE LA MONTTE LONGUE 603 RUE DES SARAZINS BP 35</v>
      </c>
      <c r="I72" s="10" t="s">
        <v>5815</v>
      </c>
      <c r="J72" s="12" t="s">
        <v>5816</v>
      </c>
      <c r="K72" s="12" t="s">
        <v>5817</v>
      </c>
      <c r="L72" s="12" t="s">
        <v>5818</v>
      </c>
      <c r="M72" s="12" t="s">
        <v>5819</v>
      </c>
      <c r="N72" s="12" t="s">
        <v>54</v>
      </c>
      <c r="O72" s="12" t="s">
        <v>33</v>
      </c>
      <c r="P72" s="13">
        <v>1340549</v>
      </c>
      <c r="Q72" s="10">
        <v>31</v>
      </c>
      <c r="R72" s="10" t="s">
        <v>18208</v>
      </c>
      <c r="S72" s="12" t="s">
        <v>18209</v>
      </c>
    </row>
    <row r="73" spans="1:19" x14ac:dyDescent="0.25">
      <c r="A73" s="10">
        <v>2018</v>
      </c>
      <c r="B73" s="11" t="s">
        <v>239</v>
      </c>
      <c r="C73" s="12" t="s">
        <v>66</v>
      </c>
      <c r="D73" s="12" t="s">
        <v>5</v>
      </c>
      <c r="E73" s="12" t="s">
        <v>4542</v>
      </c>
      <c r="F73" s="12" t="s">
        <v>4543</v>
      </c>
      <c r="G73" s="12" t="s">
        <v>18225</v>
      </c>
      <c r="H73" s="11" t="str">
        <f t="shared" si="1"/>
        <v xml:space="preserve">ZA BOURG DE PEAGE 20 ALLEE DU DAUPHINE </v>
      </c>
      <c r="I73" s="10" t="s">
        <v>4544</v>
      </c>
      <c r="J73" s="12" t="s">
        <v>4545</v>
      </c>
      <c r="K73" s="12"/>
      <c r="L73" s="12" t="s">
        <v>1509</v>
      </c>
      <c r="M73" s="12" t="s">
        <v>4546</v>
      </c>
      <c r="N73" s="12" t="s">
        <v>190</v>
      </c>
      <c r="O73" s="12" t="s">
        <v>33</v>
      </c>
      <c r="P73" s="13">
        <v>44829</v>
      </c>
      <c r="Q73" s="10">
        <v>2</v>
      </c>
      <c r="R73" s="10" t="s">
        <v>10</v>
      </c>
      <c r="S73" s="12" t="s">
        <v>18209</v>
      </c>
    </row>
    <row r="74" spans="1:19" x14ac:dyDescent="0.25">
      <c r="A74" s="10">
        <v>2018</v>
      </c>
      <c r="B74" s="11" t="s">
        <v>4</v>
      </c>
      <c r="C74" s="12" t="s">
        <v>66</v>
      </c>
      <c r="D74" s="12" t="s">
        <v>28</v>
      </c>
      <c r="E74" s="12" t="s">
        <v>3073</v>
      </c>
      <c r="F74" s="12" t="s">
        <v>5820</v>
      </c>
      <c r="G74" s="12" t="s">
        <v>3074</v>
      </c>
      <c r="H74" s="11" t="str">
        <f t="shared" si="1"/>
        <v xml:space="preserve">CHAMPS DE BERRE ROUTE DE JONZIEUX </v>
      </c>
      <c r="I74" s="10" t="s">
        <v>5821</v>
      </c>
      <c r="J74" s="12" t="s">
        <v>5822</v>
      </c>
      <c r="K74" s="12"/>
      <c r="L74" s="12" t="s">
        <v>5823</v>
      </c>
      <c r="M74" s="12" t="s">
        <v>5824</v>
      </c>
      <c r="N74" s="12" t="s">
        <v>54</v>
      </c>
      <c r="O74" s="12" t="s">
        <v>33</v>
      </c>
      <c r="P74" s="13">
        <v>939771</v>
      </c>
      <c r="Q74" s="10">
        <v>30</v>
      </c>
      <c r="R74" s="10" t="s">
        <v>18208</v>
      </c>
      <c r="S74" s="12" t="s">
        <v>18209</v>
      </c>
    </row>
    <row r="75" spans="1:19" x14ac:dyDescent="0.25">
      <c r="A75" s="10">
        <v>2018</v>
      </c>
      <c r="B75" s="11" t="s">
        <v>18212</v>
      </c>
      <c r="C75" s="12" t="s">
        <v>66</v>
      </c>
      <c r="D75" s="12" t="s">
        <v>5</v>
      </c>
      <c r="E75" s="12" t="s">
        <v>398</v>
      </c>
      <c r="F75" s="12" t="s">
        <v>5825</v>
      </c>
      <c r="G75" s="12" t="s">
        <v>399</v>
      </c>
      <c r="H75" s="11" t="str">
        <f t="shared" si="1"/>
        <v xml:space="preserve">PARC ARTISANAL DU PUECH 6 AVENUE DES METIERS </v>
      </c>
      <c r="I75" s="10" t="s">
        <v>5826</v>
      </c>
      <c r="J75" s="12" t="s">
        <v>5827</v>
      </c>
      <c r="K75" s="12"/>
      <c r="L75" s="12" t="s">
        <v>155</v>
      </c>
      <c r="M75" s="12" t="s">
        <v>5828</v>
      </c>
      <c r="N75" s="12" t="s">
        <v>54</v>
      </c>
      <c r="O75" s="12" t="s">
        <v>33</v>
      </c>
      <c r="P75" s="13">
        <v>5653743</v>
      </c>
      <c r="Q75" s="10">
        <v>152</v>
      </c>
      <c r="R75" s="10" t="s">
        <v>18208</v>
      </c>
      <c r="S75" s="12" t="s">
        <v>18209</v>
      </c>
    </row>
    <row r="76" spans="1:19" x14ac:dyDescent="0.25">
      <c r="A76" s="10">
        <v>2018</v>
      </c>
      <c r="B76" s="11" t="s">
        <v>4</v>
      </c>
      <c r="C76" s="12" t="s">
        <v>66</v>
      </c>
      <c r="D76" s="12" t="s">
        <v>111</v>
      </c>
      <c r="E76" s="12" t="s">
        <v>4373</v>
      </c>
      <c r="F76" s="12" t="s">
        <v>4374</v>
      </c>
      <c r="G76" s="12" t="s">
        <v>4375</v>
      </c>
      <c r="H76" s="11" t="str">
        <f t="shared" si="1"/>
        <v xml:space="preserve"> 11 RUE DE LA ROCHE </v>
      </c>
      <c r="I76" s="10"/>
      <c r="J76" s="12" t="s">
        <v>4370</v>
      </c>
      <c r="K76" s="12"/>
      <c r="L76" s="12" t="s">
        <v>4371</v>
      </c>
      <c r="M76" s="12" t="s">
        <v>4372</v>
      </c>
      <c r="N76" s="12" t="s">
        <v>114</v>
      </c>
      <c r="O76" s="12" t="s">
        <v>33</v>
      </c>
      <c r="P76" s="13">
        <v>571444</v>
      </c>
      <c r="Q76" s="10">
        <v>17</v>
      </c>
      <c r="R76" s="10" t="s">
        <v>18208</v>
      </c>
      <c r="S76" s="12" t="s">
        <v>18209</v>
      </c>
    </row>
    <row r="77" spans="1:19" x14ac:dyDescent="0.25">
      <c r="A77" s="10">
        <v>2018</v>
      </c>
      <c r="B77" s="11" t="s">
        <v>4</v>
      </c>
      <c r="C77" s="12" t="s">
        <v>66</v>
      </c>
      <c r="D77" s="12" t="s">
        <v>5</v>
      </c>
      <c r="E77" s="12" t="s">
        <v>3076</v>
      </c>
      <c r="F77" s="12" t="s">
        <v>5829</v>
      </c>
      <c r="G77" s="12" t="s">
        <v>3077</v>
      </c>
      <c r="H77" s="11" t="str">
        <f t="shared" si="1"/>
        <v xml:space="preserve"> 65 RUE DE LA CROIX AU BRETON BP 3</v>
      </c>
      <c r="I77" s="10"/>
      <c r="J77" s="12" t="s">
        <v>5830</v>
      </c>
      <c r="K77" s="12" t="s">
        <v>2785</v>
      </c>
      <c r="L77" s="12" t="s">
        <v>5831</v>
      </c>
      <c r="M77" s="12" t="s">
        <v>5832</v>
      </c>
      <c r="N77" s="12" t="s">
        <v>54</v>
      </c>
      <c r="O77" s="12" t="s">
        <v>33</v>
      </c>
      <c r="P77" s="13">
        <v>2410387</v>
      </c>
      <c r="Q77" s="10">
        <v>70</v>
      </c>
      <c r="R77" s="10" t="s">
        <v>18208</v>
      </c>
      <c r="S77" s="12" t="s">
        <v>18209</v>
      </c>
    </row>
    <row r="78" spans="1:19" x14ac:dyDescent="0.25">
      <c r="A78" s="10">
        <v>2018</v>
      </c>
      <c r="B78" s="11" t="s">
        <v>4</v>
      </c>
      <c r="C78" s="12" t="s">
        <v>66</v>
      </c>
      <c r="D78" s="12" t="s">
        <v>259</v>
      </c>
      <c r="E78" s="12" t="s">
        <v>5833</v>
      </c>
      <c r="F78" s="12" t="s">
        <v>5834</v>
      </c>
      <c r="G78" s="12" t="s">
        <v>5835</v>
      </c>
      <c r="H78" s="11" t="str">
        <f t="shared" si="1"/>
        <v xml:space="preserve"> RUE DU STADE </v>
      </c>
      <c r="I78" s="10"/>
      <c r="J78" s="12" t="s">
        <v>5836</v>
      </c>
      <c r="K78" s="12"/>
      <c r="L78" s="12" t="s">
        <v>3287</v>
      </c>
      <c r="M78" s="12" t="s">
        <v>5837</v>
      </c>
      <c r="N78" s="12" t="s">
        <v>54</v>
      </c>
      <c r="O78" s="12" t="s">
        <v>33</v>
      </c>
      <c r="P78" s="13">
        <v>456872</v>
      </c>
      <c r="Q78" s="10">
        <v>14</v>
      </c>
      <c r="R78" s="10" t="s">
        <v>18208</v>
      </c>
      <c r="S78" s="12" t="s">
        <v>18209</v>
      </c>
    </row>
    <row r="79" spans="1:19" x14ac:dyDescent="0.25">
      <c r="A79" s="10">
        <v>2018</v>
      </c>
      <c r="B79" s="11" t="s">
        <v>4</v>
      </c>
      <c r="C79" s="12" t="s">
        <v>66</v>
      </c>
      <c r="D79" s="12" t="s">
        <v>5</v>
      </c>
      <c r="E79" s="12" t="s">
        <v>5838</v>
      </c>
      <c r="F79" s="12" t="s">
        <v>5839</v>
      </c>
      <c r="G79" s="12" t="s">
        <v>18226</v>
      </c>
      <c r="H79" s="11" t="str">
        <f t="shared" si="1"/>
        <v xml:space="preserve"> 12 RUE DESCARTES </v>
      </c>
      <c r="I79" s="10"/>
      <c r="J79" s="12" t="s">
        <v>5840</v>
      </c>
      <c r="K79" s="10"/>
      <c r="L79" s="12" t="s">
        <v>3298</v>
      </c>
      <c r="M79" s="12" t="s">
        <v>4079</v>
      </c>
      <c r="N79" s="12" t="s">
        <v>54</v>
      </c>
      <c r="O79" s="12" t="s">
        <v>9</v>
      </c>
      <c r="P79" s="13">
        <v>83926</v>
      </c>
      <c r="Q79" s="10">
        <v>2</v>
      </c>
      <c r="R79" s="10" t="s">
        <v>10</v>
      </c>
      <c r="S79" s="12" t="s">
        <v>18211</v>
      </c>
    </row>
    <row r="80" spans="1:19" x14ac:dyDescent="0.25">
      <c r="A80" s="10">
        <v>2018</v>
      </c>
      <c r="B80" s="11" t="s">
        <v>239</v>
      </c>
      <c r="C80" s="12" t="s">
        <v>66</v>
      </c>
      <c r="D80" s="12" t="s">
        <v>5</v>
      </c>
      <c r="E80" s="12" t="s">
        <v>5843</v>
      </c>
      <c r="F80" s="12" t="s">
        <v>5844</v>
      </c>
      <c r="G80" s="12" t="s">
        <v>5845</v>
      </c>
      <c r="H80" s="11" t="str">
        <f t="shared" si="1"/>
        <v xml:space="preserve">QUARTIER LE CARESTIER 56 AV COMBATTANTS D AFRIQUE DU NORD </v>
      </c>
      <c r="I80" s="12" t="s">
        <v>5846</v>
      </c>
      <c r="J80" s="12" t="s">
        <v>5847</v>
      </c>
      <c r="K80" s="10"/>
      <c r="L80" s="12" t="s">
        <v>5848</v>
      </c>
      <c r="M80" s="12" t="s">
        <v>5849</v>
      </c>
      <c r="N80" s="12" t="s">
        <v>54</v>
      </c>
      <c r="O80" s="12" t="s">
        <v>9</v>
      </c>
      <c r="P80" s="13">
        <v>70339</v>
      </c>
      <c r="Q80" s="10">
        <v>3</v>
      </c>
      <c r="R80" s="10" t="s">
        <v>10</v>
      </c>
      <c r="S80" s="12" t="s">
        <v>18211</v>
      </c>
    </row>
    <row r="81" spans="1:19" x14ac:dyDescent="0.25">
      <c r="A81" s="10">
        <v>2018</v>
      </c>
      <c r="B81" s="11" t="s">
        <v>4</v>
      </c>
      <c r="C81" s="12" t="s">
        <v>66</v>
      </c>
      <c r="D81" s="12" t="s">
        <v>5</v>
      </c>
      <c r="E81" s="12" t="s">
        <v>404</v>
      </c>
      <c r="F81" s="12" t="s">
        <v>5850</v>
      </c>
      <c r="G81" s="12" t="s">
        <v>18227</v>
      </c>
      <c r="H81" s="11" t="str">
        <f t="shared" si="1"/>
        <v xml:space="preserve"> 92 AVENUE DU GENERAL LECLERC </v>
      </c>
      <c r="I81" s="10"/>
      <c r="J81" s="12" t="s">
        <v>5851</v>
      </c>
      <c r="K81" s="12"/>
      <c r="L81" s="12" t="s">
        <v>405</v>
      </c>
      <c r="M81" s="12" t="s">
        <v>406</v>
      </c>
      <c r="N81" s="12" t="s">
        <v>54</v>
      </c>
      <c r="O81" s="12" t="s">
        <v>33</v>
      </c>
      <c r="P81" s="13">
        <v>271434</v>
      </c>
      <c r="Q81" s="10">
        <v>5</v>
      </c>
      <c r="R81" s="10" t="s">
        <v>10</v>
      </c>
      <c r="S81" s="12" t="s">
        <v>18209</v>
      </c>
    </row>
    <row r="82" spans="1:19" x14ac:dyDescent="0.25">
      <c r="A82" s="10">
        <v>2018</v>
      </c>
      <c r="B82" s="11" t="s">
        <v>4</v>
      </c>
      <c r="C82" s="12" t="s">
        <v>66</v>
      </c>
      <c r="D82" s="12" t="s">
        <v>28</v>
      </c>
      <c r="E82" s="12" t="s">
        <v>3081</v>
      </c>
      <c r="F82" s="12" t="s">
        <v>5852</v>
      </c>
      <c r="G82" s="12" t="s">
        <v>3082</v>
      </c>
      <c r="H82" s="11" t="str">
        <f t="shared" si="1"/>
        <v>IMMEUBLE MUREDI COTTONE RUE DE MUREDI BP 14</v>
      </c>
      <c r="I82" s="10" t="s">
        <v>5853</v>
      </c>
      <c r="J82" s="12" t="s">
        <v>5854</v>
      </c>
      <c r="K82" s="12" t="s">
        <v>3969</v>
      </c>
      <c r="L82" s="12" t="s">
        <v>5855</v>
      </c>
      <c r="M82" s="12" t="s">
        <v>5856</v>
      </c>
      <c r="N82" s="12" t="s">
        <v>54</v>
      </c>
      <c r="O82" s="12" t="s">
        <v>33</v>
      </c>
      <c r="P82" s="13">
        <v>597834</v>
      </c>
      <c r="Q82" s="10">
        <v>19</v>
      </c>
      <c r="R82" s="10" t="s">
        <v>18208</v>
      </c>
      <c r="S82" s="12" t="s">
        <v>18209</v>
      </c>
    </row>
    <row r="83" spans="1:19" x14ac:dyDescent="0.25">
      <c r="A83" s="10">
        <v>2017</v>
      </c>
      <c r="B83" s="12" t="s">
        <v>18219</v>
      </c>
      <c r="C83" s="10" t="s">
        <v>66</v>
      </c>
      <c r="D83" s="12" t="s">
        <v>226</v>
      </c>
      <c r="E83" s="12" t="s">
        <v>5326</v>
      </c>
      <c r="F83" s="12" t="s">
        <v>5327</v>
      </c>
      <c r="G83" s="12" t="s">
        <v>5328</v>
      </c>
      <c r="H83" s="11" t="str">
        <f t="shared" si="1"/>
        <v xml:space="preserve">SAN LORENZO  </v>
      </c>
      <c r="I83" s="12" t="s">
        <v>5329</v>
      </c>
      <c r="J83" s="12"/>
      <c r="K83" s="14"/>
      <c r="L83" s="12" t="s">
        <v>1705</v>
      </c>
      <c r="M83" s="12" t="s">
        <v>1706</v>
      </c>
      <c r="N83" s="12" t="s">
        <v>5330</v>
      </c>
      <c r="O83" s="12" t="s">
        <v>33</v>
      </c>
      <c r="P83" s="14"/>
      <c r="Q83" s="10">
        <v>9</v>
      </c>
      <c r="R83" s="10" t="s">
        <v>10</v>
      </c>
      <c r="S83" s="12" t="s">
        <v>18220</v>
      </c>
    </row>
    <row r="84" spans="1:19" x14ac:dyDescent="0.25">
      <c r="A84" s="10">
        <v>2017</v>
      </c>
      <c r="B84" s="12" t="s">
        <v>18219</v>
      </c>
      <c r="C84" s="10" t="s">
        <v>66</v>
      </c>
      <c r="D84" s="12" t="s">
        <v>5</v>
      </c>
      <c r="E84" s="12" t="s">
        <v>5857</v>
      </c>
      <c r="F84" s="12" t="s">
        <v>5858</v>
      </c>
      <c r="G84" s="12" t="s">
        <v>5859</v>
      </c>
      <c r="H84" s="11" t="str">
        <f t="shared" si="1"/>
        <v xml:space="preserve">5 RUE DE LA PREVOTE BP 12 </v>
      </c>
      <c r="I84" s="12" t="s">
        <v>5860</v>
      </c>
      <c r="J84" s="12" t="s">
        <v>3541</v>
      </c>
      <c r="K84" s="14"/>
      <c r="L84" s="12" t="s">
        <v>5861</v>
      </c>
      <c r="M84" s="12" t="s">
        <v>5862</v>
      </c>
      <c r="N84" s="12" t="s">
        <v>54</v>
      </c>
      <c r="O84" s="12" t="s">
        <v>33</v>
      </c>
      <c r="P84" s="14"/>
      <c r="Q84" s="10">
        <v>12</v>
      </c>
      <c r="R84" s="10" t="s">
        <v>18208</v>
      </c>
      <c r="S84" s="12" t="s">
        <v>18220</v>
      </c>
    </row>
    <row r="85" spans="1:19" x14ac:dyDescent="0.25">
      <c r="A85" s="10">
        <v>2018</v>
      </c>
      <c r="B85" s="11" t="s">
        <v>4</v>
      </c>
      <c r="C85" s="12" t="s">
        <v>66</v>
      </c>
      <c r="D85" s="12" t="s">
        <v>5</v>
      </c>
      <c r="E85" s="12" t="s">
        <v>2747</v>
      </c>
      <c r="F85" s="12" t="s">
        <v>5863</v>
      </c>
      <c r="G85" s="12" t="s">
        <v>2748</v>
      </c>
      <c r="H85" s="11" t="str">
        <f t="shared" si="1"/>
        <v xml:space="preserve">ROND POINT DE MONTLEGUN ROUTE NATIONALE 113 </v>
      </c>
      <c r="I85" s="10" t="s">
        <v>5864</v>
      </c>
      <c r="J85" s="12" t="s">
        <v>4706</v>
      </c>
      <c r="K85" s="12"/>
      <c r="L85" s="12" t="s">
        <v>2172</v>
      </c>
      <c r="M85" s="12" t="s">
        <v>2173</v>
      </c>
      <c r="N85" s="12" t="s">
        <v>54</v>
      </c>
      <c r="O85" s="12" t="s">
        <v>33</v>
      </c>
      <c r="P85" s="13">
        <v>232378</v>
      </c>
      <c r="Q85" s="10">
        <v>8</v>
      </c>
      <c r="R85" s="10" t="s">
        <v>10</v>
      </c>
      <c r="S85" s="12" t="s">
        <v>18209</v>
      </c>
    </row>
    <row r="86" spans="1:19" x14ac:dyDescent="0.25">
      <c r="A86" s="10">
        <v>2018</v>
      </c>
      <c r="B86" s="11" t="s">
        <v>4</v>
      </c>
      <c r="C86" s="12" t="s">
        <v>66</v>
      </c>
      <c r="D86" s="12" t="s">
        <v>5</v>
      </c>
      <c r="E86" s="12" t="s">
        <v>407</v>
      </c>
      <c r="F86" s="12" t="s">
        <v>5865</v>
      </c>
      <c r="G86" s="12" t="s">
        <v>408</v>
      </c>
      <c r="H86" s="11" t="str">
        <f t="shared" si="1"/>
        <v xml:space="preserve">LIEU DIT LE BOUSQUET AVENUE DE LUCHON </v>
      </c>
      <c r="I86" s="10" t="s">
        <v>5866</v>
      </c>
      <c r="J86" s="12" t="s">
        <v>5867</v>
      </c>
      <c r="K86" s="12"/>
      <c r="L86" s="12" t="s">
        <v>409</v>
      </c>
      <c r="M86" s="12" t="s">
        <v>410</v>
      </c>
      <c r="N86" s="12" t="s">
        <v>54</v>
      </c>
      <c r="O86" s="12" t="s">
        <v>33</v>
      </c>
      <c r="P86" s="13">
        <v>797637</v>
      </c>
      <c r="Q86" s="10">
        <v>31</v>
      </c>
      <c r="R86" s="10" t="s">
        <v>18208</v>
      </c>
      <c r="S86" s="12" t="s">
        <v>18209</v>
      </c>
    </row>
    <row r="87" spans="1:19" x14ac:dyDescent="0.25">
      <c r="A87" s="10">
        <v>2018</v>
      </c>
      <c r="B87" s="11" t="s">
        <v>4</v>
      </c>
      <c r="C87" s="12" t="s">
        <v>66</v>
      </c>
      <c r="D87" s="12" t="s">
        <v>226</v>
      </c>
      <c r="E87" s="12" t="s">
        <v>5868</v>
      </c>
      <c r="F87" s="12" t="s">
        <v>5869</v>
      </c>
      <c r="G87" s="12" t="s">
        <v>5870</v>
      </c>
      <c r="H87" s="11" t="str">
        <f t="shared" si="1"/>
        <v xml:space="preserve"> 403 ROUTE DE CONFLANS BP 50092</v>
      </c>
      <c r="I87" s="10"/>
      <c r="J87" s="12" t="s">
        <v>5871</v>
      </c>
      <c r="K87" s="12" t="s">
        <v>5872</v>
      </c>
      <c r="L87" s="12" t="s">
        <v>5873</v>
      </c>
      <c r="M87" s="12" t="s">
        <v>5874</v>
      </c>
      <c r="N87" s="12" t="s">
        <v>54</v>
      </c>
      <c r="O87" s="12" t="s">
        <v>33</v>
      </c>
      <c r="P87" s="13">
        <v>1243273</v>
      </c>
      <c r="Q87" s="10">
        <v>32</v>
      </c>
      <c r="R87" s="10" t="s">
        <v>18208</v>
      </c>
      <c r="S87" s="12" t="s">
        <v>18209</v>
      </c>
    </row>
    <row r="88" spans="1:19" x14ac:dyDescent="0.25">
      <c r="A88" s="10">
        <v>2018</v>
      </c>
      <c r="B88" s="11" t="s">
        <v>4</v>
      </c>
      <c r="C88" s="12" t="s">
        <v>66</v>
      </c>
      <c r="D88" s="12" t="s">
        <v>259</v>
      </c>
      <c r="E88" s="12" t="s">
        <v>3083</v>
      </c>
      <c r="F88" s="12" t="s">
        <v>17266</v>
      </c>
      <c r="G88" s="12" t="s">
        <v>3084</v>
      </c>
      <c r="H88" s="11" t="str">
        <f t="shared" si="1"/>
        <v xml:space="preserve"> 127 RUE PIERRE CURIE BP 116</v>
      </c>
      <c r="I88" s="10"/>
      <c r="J88" s="12" t="s">
        <v>9580</v>
      </c>
      <c r="K88" s="12" t="s">
        <v>3085</v>
      </c>
      <c r="L88" s="12" t="s">
        <v>3086</v>
      </c>
      <c r="M88" s="12" t="s">
        <v>3087</v>
      </c>
      <c r="N88" s="12" t="s">
        <v>2368</v>
      </c>
      <c r="O88" s="12" t="s">
        <v>33</v>
      </c>
      <c r="P88" s="13">
        <v>286165</v>
      </c>
      <c r="Q88" s="10">
        <v>6</v>
      </c>
      <c r="R88" s="10" t="s">
        <v>10</v>
      </c>
      <c r="S88" s="12" t="s">
        <v>18209</v>
      </c>
    </row>
    <row r="89" spans="1:19" x14ac:dyDescent="0.25">
      <c r="A89" s="10">
        <v>2018</v>
      </c>
      <c r="B89" s="11" t="s">
        <v>4</v>
      </c>
      <c r="C89" s="12" t="s">
        <v>66</v>
      </c>
      <c r="D89" s="12" t="s">
        <v>28</v>
      </c>
      <c r="E89" s="12" t="s">
        <v>5875</v>
      </c>
      <c r="F89" s="12" t="s">
        <v>5876</v>
      </c>
      <c r="G89" s="12" t="s">
        <v>5877</v>
      </c>
      <c r="H89" s="11" t="str">
        <f t="shared" si="1"/>
        <v xml:space="preserve"> 44 AVENUE JEAN JAURES </v>
      </c>
      <c r="I89" s="10"/>
      <c r="J89" s="12" t="s">
        <v>5878</v>
      </c>
      <c r="K89" s="12"/>
      <c r="L89" s="12" t="s">
        <v>4103</v>
      </c>
      <c r="M89" s="12" t="s">
        <v>3014</v>
      </c>
      <c r="N89" s="12" t="s">
        <v>54</v>
      </c>
      <c r="O89" s="12" t="s">
        <v>33</v>
      </c>
      <c r="P89" s="13">
        <v>120091</v>
      </c>
      <c r="Q89" s="10">
        <v>4</v>
      </c>
      <c r="R89" s="10" t="s">
        <v>10</v>
      </c>
      <c r="S89" s="12" t="s">
        <v>18209</v>
      </c>
    </row>
    <row r="90" spans="1:19" x14ac:dyDescent="0.25">
      <c r="A90" s="10">
        <v>2018</v>
      </c>
      <c r="B90" s="11" t="s">
        <v>4</v>
      </c>
      <c r="C90" s="12" t="s">
        <v>66</v>
      </c>
      <c r="D90" s="12" t="s">
        <v>5</v>
      </c>
      <c r="E90" s="12" t="s">
        <v>303</v>
      </c>
      <c r="F90" s="12" t="s">
        <v>5334</v>
      </c>
      <c r="G90" s="12" t="s">
        <v>304</v>
      </c>
      <c r="H90" s="11" t="str">
        <f t="shared" si="1"/>
        <v xml:space="preserve">ZA 24 AV L ESCADRILLE NORMANDIE NIEMEN </v>
      </c>
      <c r="I90" s="10" t="s">
        <v>769</v>
      </c>
      <c r="J90" s="12" t="s">
        <v>5335</v>
      </c>
      <c r="K90" s="12"/>
      <c r="L90" s="12" t="s">
        <v>5336</v>
      </c>
      <c r="M90" s="12" t="s">
        <v>5337</v>
      </c>
      <c r="N90" s="12" t="s">
        <v>307</v>
      </c>
      <c r="O90" s="12" t="s">
        <v>33</v>
      </c>
      <c r="P90" s="13">
        <v>103411</v>
      </c>
      <c r="Q90" s="10">
        <v>3</v>
      </c>
      <c r="R90" s="10" t="s">
        <v>10</v>
      </c>
      <c r="S90" s="12" t="s">
        <v>18209</v>
      </c>
    </row>
    <row r="91" spans="1:19" x14ac:dyDescent="0.25">
      <c r="A91" s="10">
        <v>2018</v>
      </c>
      <c r="B91" s="11" t="s">
        <v>4</v>
      </c>
      <c r="C91" s="12" t="s">
        <v>66</v>
      </c>
      <c r="D91" s="12" t="s">
        <v>5</v>
      </c>
      <c r="E91" s="12" t="s">
        <v>5879</v>
      </c>
      <c r="F91" s="12" t="s">
        <v>5880</v>
      </c>
      <c r="G91" s="12" t="s">
        <v>18228</v>
      </c>
      <c r="H91" s="11" t="str">
        <f t="shared" si="1"/>
        <v xml:space="preserve"> ZONE ARTISANALE ARIANE </v>
      </c>
      <c r="I91" s="10"/>
      <c r="J91" s="12" t="s">
        <v>18229</v>
      </c>
      <c r="K91" s="12"/>
      <c r="L91" s="12" t="s">
        <v>3934</v>
      </c>
      <c r="M91" s="12" t="s">
        <v>3935</v>
      </c>
      <c r="N91" s="12" t="s">
        <v>54</v>
      </c>
      <c r="O91" s="12" t="s">
        <v>33</v>
      </c>
      <c r="P91" s="13">
        <v>281072</v>
      </c>
      <c r="Q91" s="10">
        <v>9</v>
      </c>
      <c r="R91" s="10" t="s">
        <v>10</v>
      </c>
      <c r="S91" s="12" t="s">
        <v>18209</v>
      </c>
    </row>
    <row r="92" spans="1:19" x14ac:dyDescent="0.25">
      <c r="A92" s="10">
        <v>2018</v>
      </c>
      <c r="B92" s="11" t="s">
        <v>4</v>
      </c>
      <c r="C92" s="12" t="s">
        <v>66</v>
      </c>
      <c r="D92" s="12" t="s">
        <v>226</v>
      </c>
      <c r="E92" s="12" t="s">
        <v>5881</v>
      </c>
      <c r="F92" s="12" t="s">
        <v>5882</v>
      </c>
      <c r="G92" s="12" t="s">
        <v>5883</v>
      </c>
      <c r="H92" s="11" t="str">
        <f t="shared" si="1"/>
        <v>DAMVILLE 2 RUE DE BRETEUIL CONDE SUR ITON</v>
      </c>
      <c r="I92" s="10" t="s">
        <v>5884</v>
      </c>
      <c r="J92" s="12" t="s">
        <v>5885</v>
      </c>
      <c r="K92" s="12" t="s">
        <v>5886</v>
      </c>
      <c r="L92" s="12" t="s">
        <v>5887</v>
      </c>
      <c r="M92" s="12" t="s">
        <v>5888</v>
      </c>
      <c r="N92" s="12" t="s">
        <v>54</v>
      </c>
      <c r="O92" s="12" t="s">
        <v>33</v>
      </c>
      <c r="P92" s="13">
        <v>29487</v>
      </c>
      <c r="Q92" s="10">
        <v>2</v>
      </c>
      <c r="R92" s="10" t="s">
        <v>10</v>
      </c>
      <c r="S92" s="12" t="s">
        <v>18209</v>
      </c>
    </row>
    <row r="93" spans="1:19" x14ac:dyDescent="0.25">
      <c r="A93" s="10">
        <v>2018</v>
      </c>
      <c r="B93" s="11" t="s">
        <v>4</v>
      </c>
      <c r="C93" s="12" t="s">
        <v>66</v>
      </c>
      <c r="D93" s="12" t="s">
        <v>184</v>
      </c>
      <c r="E93" s="12" t="s">
        <v>3090</v>
      </c>
      <c r="F93" s="12" t="s">
        <v>5889</v>
      </c>
      <c r="G93" s="12" t="s">
        <v>3091</v>
      </c>
      <c r="H93" s="11" t="str">
        <f t="shared" si="1"/>
        <v xml:space="preserve">ZAE DES BEGUES 206 ROUTE DES BEGUES </v>
      </c>
      <c r="I93" s="10" t="s">
        <v>5890</v>
      </c>
      <c r="J93" s="12" t="s">
        <v>5891</v>
      </c>
      <c r="K93" s="12"/>
      <c r="L93" s="12" t="s">
        <v>3092</v>
      </c>
      <c r="M93" s="12" t="s">
        <v>3093</v>
      </c>
      <c r="N93" s="12" t="s">
        <v>54</v>
      </c>
      <c r="O93" s="12" t="s">
        <v>33</v>
      </c>
      <c r="P93" s="13">
        <v>205556</v>
      </c>
      <c r="Q93" s="10">
        <v>6</v>
      </c>
      <c r="R93" s="10" t="s">
        <v>10</v>
      </c>
      <c r="S93" s="12" t="s">
        <v>18209</v>
      </c>
    </row>
    <row r="94" spans="1:19" x14ac:dyDescent="0.25">
      <c r="A94" s="10">
        <v>2018</v>
      </c>
      <c r="B94" s="11" t="s">
        <v>4</v>
      </c>
      <c r="C94" s="12" t="s">
        <v>66</v>
      </c>
      <c r="D94" s="12" t="s">
        <v>5</v>
      </c>
      <c r="E94" s="12" t="s">
        <v>413</v>
      </c>
      <c r="F94" s="12" t="s">
        <v>5892</v>
      </c>
      <c r="G94" s="12" t="s">
        <v>414</v>
      </c>
      <c r="H94" s="11" t="str">
        <f t="shared" si="1"/>
        <v xml:space="preserve">ZI DE BERLANNE RUE DU PONT LONG </v>
      </c>
      <c r="I94" s="10" t="s">
        <v>5893</v>
      </c>
      <c r="J94" s="12" t="s">
        <v>3799</v>
      </c>
      <c r="K94" s="12"/>
      <c r="L94" s="12" t="s">
        <v>3800</v>
      </c>
      <c r="M94" s="12" t="s">
        <v>3801</v>
      </c>
      <c r="N94" s="12" t="s">
        <v>54</v>
      </c>
      <c r="O94" s="12" t="s">
        <v>33</v>
      </c>
      <c r="P94" s="13">
        <v>244853</v>
      </c>
      <c r="Q94" s="10">
        <v>6</v>
      </c>
      <c r="R94" s="10" t="s">
        <v>10</v>
      </c>
      <c r="S94" s="12" t="s">
        <v>18209</v>
      </c>
    </row>
    <row r="95" spans="1:19" x14ac:dyDescent="0.25">
      <c r="A95" s="10">
        <v>2018</v>
      </c>
      <c r="B95" s="11" t="s">
        <v>4</v>
      </c>
      <c r="C95" s="12" t="s">
        <v>66</v>
      </c>
      <c r="D95" s="12" t="s">
        <v>184</v>
      </c>
      <c r="E95" s="12" t="s">
        <v>3094</v>
      </c>
      <c r="F95" s="12" t="s">
        <v>5894</v>
      </c>
      <c r="G95" s="12" t="s">
        <v>3095</v>
      </c>
      <c r="H95" s="11" t="str">
        <f t="shared" si="1"/>
        <v xml:space="preserve"> 316 ROUTE DE PARIS </v>
      </c>
      <c r="I95" s="10"/>
      <c r="J95" s="12" t="s">
        <v>5895</v>
      </c>
      <c r="K95" s="12"/>
      <c r="L95" s="12" t="s">
        <v>3097</v>
      </c>
      <c r="M95" s="12" t="s">
        <v>3098</v>
      </c>
      <c r="N95" s="12" t="s">
        <v>54</v>
      </c>
      <c r="O95" s="12" t="s">
        <v>33</v>
      </c>
      <c r="P95" s="13">
        <v>263149</v>
      </c>
      <c r="Q95" s="10">
        <v>8</v>
      </c>
      <c r="R95" s="10" t="s">
        <v>10</v>
      </c>
      <c r="S95" s="12" t="s">
        <v>18209</v>
      </c>
    </row>
    <row r="96" spans="1:19" x14ac:dyDescent="0.25">
      <c r="A96" s="10">
        <v>2018</v>
      </c>
      <c r="B96" s="11" t="s">
        <v>4</v>
      </c>
      <c r="C96" s="12" t="s">
        <v>66</v>
      </c>
      <c r="D96" s="12" t="s">
        <v>28</v>
      </c>
      <c r="E96" s="12" t="s">
        <v>3099</v>
      </c>
      <c r="F96" s="12" t="s">
        <v>5896</v>
      </c>
      <c r="G96" s="12" t="s">
        <v>3100</v>
      </c>
      <c r="H96" s="11" t="str">
        <f t="shared" si="1"/>
        <v xml:space="preserve"> 53 BOULEVARD EMILE COMBES </v>
      </c>
      <c r="I96" s="10"/>
      <c r="J96" s="12" t="s">
        <v>5897</v>
      </c>
      <c r="K96" s="12"/>
      <c r="L96" s="12" t="s">
        <v>5608</v>
      </c>
      <c r="M96" s="12" t="s">
        <v>5609</v>
      </c>
      <c r="N96" s="12" t="s">
        <v>54</v>
      </c>
      <c r="O96" s="12" t="s">
        <v>33</v>
      </c>
      <c r="P96" s="13">
        <v>323835</v>
      </c>
      <c r="Q96" s="10">
        <v>13</v>
      </c>
      <c r="R96" s="10" t="s">
        <v>18208</v>
      </c>
      <c r="S96" s="12" t="s">
        <v>18209</v>
      </c>
    </row>
    <row r="97" spans="1:19" x14ac:dyDescent="0.25">
      <c r="A97" s="10">
        <v>2018</v>
      </c>
      <c r="B97" s="11" t="s">
        <v>4</v>
      </c>
      <c r="C97" s="12" t="s">
        <v>66</v>
      </c>
      <c r="D97" s="12" t="s">
        <v>226</v>
      </c>
      <c r="E97" s="12" t="s">
        <v>5898</v>
      </c>
      <c r="F97" s="12" t="s">
        <v>5899</v>
      </c>
      <c r="G97" s="12" t="s">
        <v>5900</v>
      </c>
      <c r="H97" s="11" t="str">
        <f t="shared" si="1"/>
        <v xml:space="preserve"> BP01 </v>
      </c>
      <c r="I97" s="10"/>
      <c r="J97" s="12" t="s">
        <v>5901</v>
      </c>
      <c r="K97" s="12"/>
      <c r="L97" s="12" t="s">
        <v>5902</v>
      </c>
      <c r="M97" s="12" t="s">
        <v>5903</v>
      </c>
      <c r="N97" s="12" t="s">
        <v>54</v>
      </c>
      <c r="O97" s="12" t="s">
        <v>33</v>
      </c>
      <c r="P97" s="13">
        <v>259345</v>
      </c>
      <c r="Q97" s="10">
        <v>9</v>
      </c>
      <c r="R97" s="10" t="s">
        <v>10</v>
      </c>
      <c r="S97" s="12" t="s">
        <v>18209</v>
      </c>
    </row>
    <row r="98" spans="1:19" x14ac:dyDescent="0.25">
      <c r="A98" s="10">
        <v>2018</v>
      </c>
      <c r="B98" s="11" t="s">
        <v>4</v>
      </c>
      <c r="C98" s="12" t="s">
        <v>66</v>
      </c>
      <c r="D98" s="12" t="s">
        <v>734</v>
      </c>
      <c r="E98" s="12" t="s">
        <v>3102</v>
      </c>
      <c r="F98" s="12" t="s">
        <v>5904</v>
      </c>
      <c r="G98" s="12" t="s">
        <v>3103</v>
      </c>
      <c r="H98" s="11" t="str">
        <f t="shared" si="1"/>
        <v xml:space="preserve"> 20 RUE DU PRE DROUE BP 92</v>
      </c>
      <c r="I98" s="10"/>
      <c r="J98" s="12" t="s">
        <v>5905</v>
      </c>
      <c r="K98" s="12" t="s">
        <v>3104</v>
      </c>
      <c r="L98" s="12" t="s">
        <v>1327</v>
      </c>
      <c r="M98" s="12" t="s">
        <v>2426</v>
      </c>
      <c r="N98" s="12" t="s">
        <v>54</v>
      </c>
      <c r="O98" s="12" t="s">
        <v>33</v>
      </c>
      <c r="P98" s="13">
        <v>2092068</v>
      </c>
      <c r="Q98" s="10">
        <v>79</v>
      </c>
      <c r="R98" s="10" t="s">
        <v>18208</v>
      </c>
      <c r="S98" s="12" t="s">
        <v>18209</v>
      </c>
    </row>
    <row r="99" spans="1:19" x14ac:dyDescent="0.25">
      <c r="A99" s="10">
        <v>2018</v>
      </c>
      <c r="B99" s="11" t="s">
        <v>4</v>
      </c>
      <c r="C99" s="12" t="s">
        <v>66</v>
      </c>
      <c r="D99" s="12" t="s">
        <v>5</v>
      </c>
      <c r="E99" s="12" t="s">
        <v>5906</v>
      </c>
      <c r="F99" s="12" t="s">
        <v>5907</v>
      </c>
      <c r="G99" s="12" t="s">
        <v>5908</v>
      </c>
      <c r="H99" s="11" t="str">
        <f t="shared" si="1"/>
        <v xml:space="preserve"> 8 RUE DU CHEVALIER DE LA BARRE BP 9</v>
      </c>
      <c r="I99" s="10"/>
      <c r="J99" s="12" t="s">
        <v>5909</v>
      </c>
      <c r="K99" s="12" t="s">
        <v>5910</v>
      </c>
      <c r="L99" s="12" t="s">
        <v>1709</v>
      </c>
      <c r="M99" s="12" t="s">
        <v>1710</v>
      </c>
      <c r="N99" s="12" t="s">
        <v>54</v>
      </c>
      <c r="O99" s="12" t="s">
        <v>33</v>
      </c>
      <c r="P99" s="13">
        <v>181376</v>
      </c>
      <c r="Q99" s="10">
        <v>8</v>
      </c>
      <c r="R99" s="10" t="s">
        <v>10</v>
      </c>
      <c r="S99" s="12" t="s">
        <v>18209</v>
      </c>
    </row>
    <row r="100" spans="1:19" x14ac:dyDescent="0.25">
      <c r="A100" s="10">
        <v>2018</v>
      </c>
      <c r="B100" s="11" t="s">
        <v>4</v>
      </c>
      <c r="C100" s="12" t="s">
        <v>66</v>
      </c>
      <c r="D100" s="12" t="s">
        <v>5</v>
      </c>
      <c r="E100" s="12" t="s">
        <v>5911</v>
      </c>
      <c r="F100" s="12" t="s">
        <v>5912</v>
      </c>
      <c r="G100" s="12" t="s">
        <v>5913</v>
      </c>
      <c r="H100" s="11" t="str">
        <f t="shared" si="1"/>
        <v xml:space="preserve"> 19 ROUTE DE PROVINS </v>
      </c>
      <c r="I100" s="10"/>
      <c r="J100" s="12" t="s">
        <v>5914</v>
      </c>
      <c r="K100" s="12"/>
      <c r="L100" s="12" t="s">
        <v>5915</v>
      </c>
      <c r="M100" s="12" t="s">
        <v>5916</v>
      </c>
      <c r="N100" s="12" t="s">
        <v>54</v>
      </c>
      <c r="O100" s="12" t="s">
        <v>33</v>
      </c>
      <c r="P100" s="13">
        <v>308206</v>
      </c>
      <c r="Q100" s="10">
        <v>8</v>
      </c>
      <c r="R100" s="10" t="s">
        <v>10</v>
      </c>
      <c r="S100" s="12" t="s">
        <v>18209</v>
      </c>
    </row>
    <row r="101" spans="1:19" x14ac:dyDescent="0.25">
      <c r="A101" s="10">
        <v>2017</v>
      </c>
      <c r="B101" s="12" t="s">
        <v>18219</v>
      </c>
      <c r="C101" s="10" t="s">
        <v>66</v>
      </c>
      <c r="D101" s="12" t="s">
        <v>5</v>
      </c>
      <c r="E101" s="12" t="s">
        <v>15665</v>
      </c>
      <c r="F101" s="12" t="s">
        <v>15666</v>
      </c>
      <c r="G101" s="12" t="s">
        <v>15667</v>
      </c>
      <c r="H101" s="11" t="str">
        <f t="shared" si="1"/>
        <v xml:space="preserve">9 COURS LADOUCETTE  </v>
      </c>
      <c r="I101" s="12" t="s">
        <v>15668</v>
      </c>
      <c r="J101" s="12"/>
      <c r="K101" s="14"/>
      <c r="L101" s="12" t="s">
        <v>348</v>
      </c>
      <c r="M101" s="12" t="s">
        <v>349</v>
      </c>
      <c r="N101" s="12" t="s">
        <v>1605</v>
      </c>
      <c r="O101" s="12" t="s">
        <v>33</v>
      </c>
      <c r="P101" s="14"/>
      <c r="Q101" s="10">
        <v>3</v>
      </c>
      <c r="R101" s="10" t="s">
        <v>10</v>
      </c>
      <c r="S101" s="12" t="s">
        <v>18220</v>
      </c>
    </row>
    <row r="102" spans="1:19" x14ac:dyDescent="0.25">
      <c r="A102" s="10">
        <v>2018</v>
      </c>
      <c r="B102" s="11" t="s">
        <v>4</v>
      </c>
      <c r="C102" s="12" t="s">
        <v>66</v>
      </c>
      <c r="D102" s="12" t="s">
        <v>448</v>
      </c>
      <c r="E102" s="12" t="s">
        <v>5917</v>
      </c>
      <c r="F102" s="12" t="s">
        <v>5918</v>
      </c>
      <c r="G102" s="12" t="s">
        <v>18230</v>
      </c>
      <c r="H102" s="11" t="str">
        <f t="shared" si="1"/>
        <v xml:space="preserve">ZA DE L HOSPITALET CHEMIN DES ARTISANS </v>
      </c>
      <c r="I102" s="10" t="s">
        <v>5919</v>
      </c>
      <c r="J102" s="12" t="s">
        <v>5920</v>
      </c>
      <c r="K102" s="12"/>
      <c r="L102" s="12" t="s">
        <v>5921</v>
      </c>
      <c r="M102" s="12" t="s">
        <v>5922</v>
      </c>
      <c r="N102" s="12" t="s">
        <v>54</v>
      </c>
      <c r="O102" s="12" t="s">
        <v>33</v>
      </c>
      <c r="P102" s="13">
        <v>281765</v>
      </c>
      <c r="Q102" s="10">
        <v>11</v>
      </c>
      <c r="R102" s="10" t="s">
        <v>18208</v>
      </c>
      <c r="S102" s="12" t="s">
        <v>18209</v>
      </c>
    </row>
    <row r="103" spans="1:19" x14ac:dyDescent="0.25">
      <c r="A103" s="10">
        <v>2018</v>
      </c>
      <c r="B103" s="11" t="s">
        <v>4</v>
      </c>
      <c r="C103" s="12" t="s">
        <v>66</v>
      </c>
      <c r="D103" s="12" t="s">
        <v>28</v>
      </c>
      <c r="E103" s="12" t="s">
        <v>3107</v>
      </c>
      <c r="F103" s="12" t="s">
        <v>5923</v>
      </c>
      <c r="G103" s="12" t="s">
        <v>3108</v>
      </c>
      <c r="H103" s="11" t="str">
        <f t="shared" si="1"/>
        <v xml:space="preserve">CITES DE CAMONT 178 ROUTE DE SAINT AMBROIX </v>
      </c>
      <c r="I103" s="10" t="s">
        <v>5924</v>
      </c>
      <c r="J103" s="12" t="s">
        <v>5925</v>
      </c>
      <c r="K103" s="12"/>
      <c r="L103" s="12" t="s">
        <v>5926</v>
      </c>
      <c r="M103" s="12" t="s">
        <v>5927</v>
      </c>
      <c r="N103" s="12" t="s">
        <v>54</v>
      </c>
      <c r="O103" s="12" t="s">
        <v>33</v>
      </c>
      <c r="P103" s="13">
        <v>1282466</v>
      </c>
      <c r="Q103" s="10">
        <v>46</v>
      </c>
      <c r="R103" s="10" t="s">
        <v>18208</v>
      </c>
      <c r="S103" s="12" t="s">
        <v>18209</v>
      </c>
    </row>
    <row r="104" spans="1:19" x14ac:dyDescent="0.25">
      <c r="A104" s="10">
        <v>2018</v>
      </c>
      <c r="B104" s="11" t="s">
        <v>4</v>
      </c>
      <c r="C104" s="12" t="s">
        <v>66</v>
      </c>
      <c r="D104" s="12" t="s">
        <v>5</v>
      </c>
      <c r="E104" s="12" t="s">
        <v>5928</v>
      </c>
      <c r="F104" s="12" t="s">
        <v>5929</v>
      </c>
      <c r="G104" s="12" t="s">
        <v>5930</v>
      </c>
      <c r="H104" s="11" t="str">
        <f t="shared" si="1"/>
        <v xml:space="preserve"> 8 RUE DES ARTISANS </v>
      </c>
      <c r="I104" s="10"/>
      <c r="J104" s="12" t="s">
        <v>5931</v>
      </c>
      <c r="K104" s="12"/>
      <c r="L104" s="12" t="s">
        <v>5932</v>
      </c>
      <c r="M104" s="12" t="s">
        <v>5933</v>
      </c>
      <c r="N104" s="12" t="s">
        <v>54</v>
      </c>
      <c r="O104" s="12" t="s">
        <v>33</v>
      </c>
      <c r="P104" s="13">
        <v>170633</v>
      </c>
      <c r="Q104" s="10">
        <v>5</v>
      </c>
      <c r="R104" s="10" t="s">
        <v>10</v>
      </c>
      <c r="S104" s="12" t="s">
        <v>18209</v>
      </c>
    </row>
    <row r="105" spans="1:19" x14ac:dyDescent="0.25">
      <c r="A105" s="10">
        <v>2018</v>
      </c>
      <c r="B105" s="11" t="s">
        <v>4</v>
      </c>
      <c r="C105" s="12" t="s">
        <v>66</v>
      </c>
      <c r="D105" s="12" t="s">
        <v>5</v>
      </c>
      <c r="E105" s="12" t="s">
        <v>5934</v>
      </c>
      <c r="F105" s="12" t="s">
        <v>5935</v>
      </c>
      <c r="G105" s="12" t="s">
        <v>5936</v>
      </c>
      <c r="H105" s="11" t="str">
        <f t="shared" si="1"/>
        <v xml:space="preserve">ZONE INDUSTRIELLE RUE MONTELS L EGLISE </v>
      </c>
      <c r="I105" s="12" t="s">
        <v>22</v>
      </c>
      <c r="J105" s="12" t="s">
        <v>5937</v>
      </c>
      <c r="K105" s="10"/>
      <c r="L105" s="12" t="s">
        <v>3592</v>
      </c>
      <c r="M105" s="12" t="s">
        <v>3593</v>
      </c>
      <c r="N105" s="12" t="s">
        <v>54</v>
      </c>
      <c r="O105" s="12" t="s">
        <v>9</v>
      </c>
      <c r="P105" s="13">
        <v>279827</v>
      </c>
      <c r="Q105" s="10">
        <v>9</v>
      </c>
      <c r="R105" s="10" t="s">
        <v>10</v>
      </c>
      <c r="S105" s="12" t="s">
        <v>18211</v>
      </c>
    </row>
    <row r="106" spans="1:19" x14ac:dyDescent="0.25">
      <c r="A106" s="10">
        <v>2018</v>
      </c>
      <c r="B106" s="11" t="s">
        <v>4</v>
      </c>
      <c r="C106" s="12" t="s">
        <v>66</v>
      </c>
      <c r="D106" s="12" t="s">
        <v>5</v>
      </c>
      <c r="E106" s="12" t="s">
        <v>4492</v>
      </c>
      <c r="F106" s="12" t="s">
        <v>4493</v>
      </c>
      <c r="G106" s="12" t="s">
        <v>4494</v>
      </c>
      <c r="H106" s="11" t="str">
        <f t="shared" si="1"/>
        <v xml:space="preserve">RIVIERE DE REGOURD 11 CHEMIN DE SABLIERE </v>
      </c>
      <c r="I106" s="12" t="s">
        <v>4495</v>
      </c>
      <c r="J106" s="12" t="s">
        <v>4496</v>
      </c>
      <c r="K106" s="10"/>
      <c r="L106" s="12" t="s">
        <v>1806</v>
      </c>
      <c r="M106" s="12" t="s">
        <v>1807</v>
      </c>
      <c r="N106" s="12" t="s">
        <v>156</v>
      </c>
      <c r="O106" s="12" t="s">
        <v>9</v>
      </c>
      <c r="P106" s="13">
        <v>286912</v>
      </c>
      <c r="Q106" s="10">
        <v>9</v>
      </c>
      <c r="R106" s="10" t="s">
        <v>10</v>
      </c>
      <c r="S106" s="12" t="s">
        <v>18211</v>
      </c>
    </row>
    <row r="107" spans="1:19" x14ac:dyDescent="0.25">
      <c r="A107" s="10">
        <v>2018</v>
      </c>
      <c r="B107" s="11" t="s">
        <v>4</v>
      </c>
      <c r="C107" s="12" t="s">
        <v>66</v>
      </c>
      <c r="D107" s="12" t="s">
        <v>448</v>
      </c>
      <c r="E107" s="12" t="s">
        <v>5938</v>
      </c>
      <c r="F107" s="12" t="s">
        <v>5939</v>
      </c>
      <c r="G107" s="12" t="s">
        <v>5940</v>
      </c>
      <c r="H107" s="11" t="str">
        <f t="shared" si="1"/>
        <v xml:space="preserve"> 50 AVENUE JEAN JAURES </v>
      </c>
      <c r="I107" s="10"/>
      <c r="J107" s="12" t="s">
        <v>5941</v>
      </c>
      <c r="K107" s="12"/>
      <c r="L107" s="12" t="s">
        <v>4103</v>
      </c>
      <c r="M107" s="12" t="s">
        <v>3014</v>
      </c>
      <c r="N107" s="12" t="s">
        <v>54</v>
      </c>
      <c r="O107" s="12" t="s">
        <v>33</v>
      </c>
      <c r="P107" s="13">
        <v>557468</v>
      </c>
      <c r="Q107" s="10">
        <v>16</v>
      </c>
      <c r="R107" s="10" t="s">
        <v>18208</v>
      </c>
      <c r="S107" s="12" t="s">
        <v>18209</v>
      </c>
    </row>
    <row r="108" spans="1:19" x14ac:dyDescent="0.25">
      <c r="A108" s="10">
        <v>2018</v>
      </c>
      <c r="B108" s="11" t="s">
        <v>4</v>
      </c>
      <c r="C108" s="12" t="s">
        <v>66</v>
      </c>
      <c r="D108" s="12" t="s">
        <v>448</v>
      </c>
      <c r="E108" s="12" t="s">
        <v>5942</v>
      </c>
      <c r="F108" s="12" t="s">
        <v>5943</v>
      </c>
      <c r="G108" s="12" t="s">
        <v>5944</v>
      </c>
      <c r="H108" s="11" t="str">
        <f t="shared" si="1"/>
        <v xml:space="preserve">LIEU DIT LA MAIRE CHEMIN DEPARTEMENTAL 114 </v>
      </c>
      <c r="I108" s="10" t="s">
        <v>5945</v>
      </c>
      <c r="J108" s="12" t="s">
        <v>5946</v>
      </c>
      <c r="K108" s="12"/>
      <c r="L108" s="12" t="s">
        <v>3866</v>
      </c>
      <c r="M108" s="12" t="s">
        <v>3867</v>
      </c>
      <c r="N108" s="12" t="s">
        <v>54</v>
      </c>
      <c r="O108" s="12" t="s">
        <v>33</v>
      </c>
      <c r="P108" s="13">
        <v>106823</v>
      </c>
      <c r="Q108" s="10">
        <v>4</v>
      </c>
      <c r="R108" s="10" t="s">
        <v>10</v>
      </c>
      <c r="S108" s="12" t="s">
        <v>18209</v>
      </c>
    </row>
    <row r="109" spans="1:19" x14ac:dyDescent="0.25">
      <c r="A109" s="10">
        <v>2018</v>
      </c>
      <c r="B109" s="11" t="s">
        <v>4</v>
      </c>
      <c r="C109" s="12" t="s">
        <v>66</v>
      </c>
      <c r="D109" s="12" t="s">
        <v>5</v>
      </c>
      <c r="E109" s="12" t="s">
        <v>5947</v>
      </c>
      <c r="F109" s="12" t="s">
        <v>5948</v>
      </c>
      <c r="G109" s="12" t="s">
        <v>5949</v>
      </c>
      <c r="H109" s="11" t="str">
        <f t="shared" si="1"/>
        <v xml:space="preserve"> RUE SAINTE MARIE </v>
      </c>
      <c r="I109" s="10"/>
      <c r="J109" s="12" t="s">
        <v>5950</v>
      </c>
      <c r="K109" s="12"/>
      <c r="L109" s="12" t="s">
        <v>2954</v>
      </c>
      <c r="M109" s="12" t="s">
        <v>5951</v>
      </c>
      <c r="N109" s="12" t="s">
        <v>54</v>
      </c>
      <c r="O109" s="12" t="s">
        <v>33</v>
      </c>
      <c r="P109" s="13">
        <v>100073</v>
      </c>
      <c r="Q109" s="10">
        <v>4</v>
      </c>
      <c r="R109" s="10" t="s">
        <v>10</v>
      </c>
      <c r="S109" s="12" t="s">
        <v>18209</v>
      </c>
    </row>
    <row r="110" spans="1:19" x14ac:dyDescent="0.25">
      <c r="A110" s="10">
        <v>2018</v>
      </c>
      <c r="B110" s="11" t="s">
        <v>4</v>
      </c>
      <c r="C110" s="12" t="s">
        <v>66</v>
      </c>
      <c r="D110" s="12" t="s">
        <v>259</v>
      </c>
      <c r="E110" s="12" t="s">
        <v>3109</v>
      </c>
      <c r="F110" s="12" t="s">
        <v>16791</v>
      </c>
      <c r="G110" s="12" t="s">
        <v>3110</v>
      </c>
      <c r="H110" s="11" t="str">
        <f t="shared" si="1"/>
        <v xml:space="preserve">LE VILLAGE ROUTE DU LAC D ISSARLES </v>
      </c>
      <c r="I110" s="10" t="s">
        <v>4236</v>
      </c>
      <c r="J110" s="12" t="s">
        <v>16792</v>
      </c>
      <c r="K110" s="12"/>
      <c r="L110" s="12" t="s">
        <v>5031</v>
      </c>
      <c r="M110" s="12" t="s">
        <v>5032</v>
      </c>
      <c r="N110" s="12" t="s">
        <v>172</v>
      </c>
      <c r="O110" s="12" t="s">
        <v>33</v>
      </c>
      <c r="P110" s="13">
        <v>606525</v>
      </c>
      <c r="Q110" s="10">
        <v>28</v>
      </c>
      <c r="R110" s="10" t="s">
        <v>18208</v>
      </c>
      <c r="S110" s="12" t="s">
        <v>18209</v>
      </c>
    </row>
    <row r="111" spans="1:19" x14ac:dyDescent="0.25">
      <c r="A111" s="10">
        <v>2018</v>
      </c>
      <c r="B111" s="11" t="s">
        <v>18213</v>
      </c>
      <c r="C111" s="12" t="s">
        <v>66</v>
      </c>
      <c r="D111" s="12" t="s">
        <v>5</v>
      </c>
      <c r="E111" s="12" t="s">
        <v>18232</v>
      </c>
      <c r="F111" s="12" t="s">
        <v>18231</v>
      </c>
      <c r="G111" s="12" t="s">
        <v>18233</v>
      </c>
      <c r="H111" s="11" t="str">
        <f t="shared" si="1"/>
        <v xml:space="preserve"> 42 AVENUE GALLIENI </v>
      </c>
      <c r="I111" s="10"/>
      <c r="J111" s="12" t="s">
        <v>18234</v>
      </c>
      <c r="K111" s="10"/>
      <c r="L111" s="12" t="s">
        <v>189</v>
      </c>
      <c r="M111" s="12" t="s">
        <v>139</v>
      </c>
      <c r="N111" s="12" t="s">
        <v>54</v>
      </c>
      <c r="O111" s="12" t="s">
        <v>9</v>
      </c>
      <c r="P111" s="13">
        <v>22344</v>
      </c>
      <c r="Q111" s="10">
        <v>1</v>
      </c>
      <c r="R111" s="10" t="s">
        <v>10</v>
      </c>
      <c r="S111" s="12" t="s">
        <v>18211</v>
      </c>
    </row>
    <row r="112" spans="1:19" x14ac:dyDescent="0.25">
      <c r="A112" s="10">
        <v>2018</v>
      </c>
      <c r="B112" s="11" t="s">
        <v>4</v>
      </c>
      <c r="C112" s="12" t="s">
        <v>66</v>
      </c>
      <c r="D112" s="12" t="s">
        <v>434</v>
      </c>
      <c r="E112" s="12" t="s">
        <v>5952</v>
      </c>
      <c r="F112" s="12" t="s">
        <v>5953</v>
      </c>
      <c r="G112" s="12" t="s">
        <v>5954</v>
      </c>
      <c r="H112" s="11" t="str">
        <f t="shared" si="1"/>
        <v xml:space="preserve"> 17 ROUTE DE SAINTES </v>
      </c>
      <c r="I112" s="10"/>
      <c r="J112" s="12" t="s">
        <v>5955</v>
      </c>
      <c r="K112" s="12"/>
      <c r="L112" s="12" t="s">
        <v>5956</v>
      </c>
      <c r="M112" s="12" t="s">
        <v>5957</v>
      </c>
      <c r="N112" s="12" t="s">
        <v>54</v>
      </c>
      <c r="O112" s="12" t="s">
        <v>33</v>
      </c>
      <c r="P112" s="13">
        <v>228649</v>
      </c>
      <c r="Q112" s="10">
        <v>9</v>
      </c>
      <c r="R112" s="10" t="s">
        <v>10</v>
      </c>
      <c r="S112" s="12" t="s">
        <v>18209</v>
      </c>
    </row>
    <row r="113" spans="1:19" x14ac:dyDescent="0.25">
      <c r="A113" s="10">
        <v>2018</v>
      </c>
      <c r="B113" s="11" t="s">
        <v>4</v>
      </c>
      <c r="C113" s="12" t="s">
        <v>66</v>
      </c>
      <c r="D113" s="12" t="s">
        <v>259</v>
      </c>
      <c r="E113" s="12" t="s">
        <v>2749</v>
      </c>
      <c r="F113" s="12" t="s">
        <v>5958</v>
      </c>
      <c r="G113" s="12" t="s">
        <v>2750</v>
      </c>
      <c r="H113" s="11" t="str">
        <f t="shared" si="1"/>
        <v xml:space="preserve"> 9 RUE DE L ENCENCEMENT </v>
      </c>
      <c r="I113" s="10"/>
      <c r="J113" s="12" t="s">
        <v>5959</v>
      </c>
      <c r="K113" s="10"/>
      <c r="L113" s="12" t="s">
        <v>5960</v>
      </c>
      <c r="M113" s="12" t="s">
        <v>5961</v>
      </c>
      <c r="N113" s="12" t="s">
        <v>54</v>
      </c>
      <c r="O113" s="12" t="s">
        <v>9</v>
      </c>
      <c r="P113" s="13">
        <v>561041</v>
      </c>
      <c r="Q113" s="10">
        <v>17</v>
      </c>
      <c r="R113" s="10" t="s">
        <v>18208</v>
      </c>
      <c r="S113" s="12" t="s">
        <v>18211</v>
      </c>
    </row>
    <row r="114" spans="1:19" x14ac:dyDescent="0.25">
      <c r="A114" s="10">
        <v>2018</v>
      </c>
      <c r="B114" s="11" t="s">
        <v>4</v>
      </c>
      <c r="C114" s="12" t="s">
        <v>66</v>
      </c>
      <c r="D114" s="12" t="s">
        <v>226</v>
      </c>
      <c r="E114" s="12" t="s">
        <v>5962</v>
      </c>
      <c r="F114" s="12" t="s">
        <v>5963</v>
      </c>
      <c r="G114" s="12" t="s">
        <v>5964</v>
      </c>
      <c r="H114" s="11" t="str">
        <f t="shared" si="1"/>
        <v xml:space="preserve"> 5 RUE DES INDUSTRIES </v>
      </c>
      <c r="I114" s="10"/>
      <c r="J114" s="12" t="s">
        <v>5965</v>
      </c>
      <c r="K114" s="12"/>
      <c r="L114" s="12" t="s">
        <v>804</v>
      </c>
      <c r="M114" s="12" t="s">
        <v>805</v>
      </c>
      <c r="N114" s="12" t="s">
        <v>54</v>
      </c>
      <c r="O114" s="12" t="s">
        <v>33</v>
      </c>
      <c r="P114" s="13">
        <v>58533</v>
      </c>
      <c r="Q114" s="10">
        <v>1</v>
      </c>
      <c r="R114" s="10" t="s">
        <v>10</v>
      </c>
      <c r="S114" s="12" t="s">
        <v>18209</v>
      </c>
    </row>
    <row r="115" spans="1:19" x14ac:dyDescent="0.25">
      <c r="A115" s="10">
        <v>2018</v>
      </c>
      <c r="B115" s="11" t="s">
        <v>4</v>
      </c>
      <c r="C115" s="12" t="s">
        <v>66</v>
      </c>
      <c r="D115" s="12" t="s">
        <v>5</v>
      </c>
      <c r="E115" s="12" t="s">
        <v>415</v>
      </c>
      <c r="F115" s="12" t="s">
        <v>5966</v>
      </c>
      <c r="G115" s="12" t="s">
        <v>416</v>
      </c>
      <c r="H115" s="11" t="str">
        <f t="shared" si="1"/>
        <v xml:space="preserve"> BP 1156 PEYRENS </v>
      </c>
      <c r="I115" s="10"/>
      <c r="J115" s="12" t="s">
        <v>2751</v>
      </c>
      <c r="K115" s="12"/>
      <c r="L115" s="12" t="s">
        <v>2752</v>
      </c>
      <c r="M115" s="12" t="s">
        <v>2753</v>
      </c>
      <c r="N115" s="12" t="s">
        <v>54</v>
      </c>
      <c r="O115" s="12" t="s">
        <v>33</v>
      </c>
      <c r="P115" s="13">
        <v>860775</v>
      </c>
      <c r="Q115" s="10">
        <v>26</v>
      </c>
      <c r="R115" s="10" t="s">
        <v>18208</v>
      </c>
      <c r="S115" s="12" t="s">
        <v>18209</v>
      </c>
    </row>
    <row r="116" spans="1:19" x14ac:dyDescent="0.25">
      <c r="A116" s="10">
        <v>2018</v>
      </c>
      <c r="B116" s="11" t="s">
        <v>4</v>
      </c>
      <c r="C116" s="12" t="s">
        <v>66</v>
      </c>
      <c r="D116" s="12" t="s">
        <v>5</v>
      </c>
      <c r="E116" s="12" t="s">
        <v>5967</v>
      </c>
      <c r="F116" s="12" t="s">
        <v>5968</v>
      </c>
      <c r="G116" s="12" t="s">
        <v>5969</v>
      </c>
      <c r="H116" s="11" t="str">
        <f t="shared" si="1"/>
        <v xml:space="preserve"> 8 RUE JULES FERRY BP 21</v>
      </c>
      <c r="I116" s="10"/>
      <c r="J116" s="12" t="s">
        <v>5970</v>
      </c>
      <c r="K116" s="12" t="s">
        <v>5587</v>
      </c>
      <c r="L116" s="12" t="s">
        <v>5960</v>
      </c>
      <c r="M116" s="12" t="s">
        <v>5971</v>
      </c>
      <c r="N116" s="12" t="s">
        <v>54</v>
      </c>
      <c r="O116" s="12" t="s">
        <v>9</v>
      </c>
      <c r="P116" s="13">
        <v>16933</v>
      </c>
      <c r="Q116" s="10">
        <v>1</v>
      </c>
      <c r="R116" s="10" t="s">
        <v>10</v>
      </c>
      <c r="S116" s="12" t="s">
        <v>18211</v>
      </c>
    </row>
    <row r="117" spans="1:19" x14ac:dyDescent="0.25">
      <c r="A117" s="10">
        <v>2018</v>
      </c>
      <c r="B117" s="11" t="s">
        <v>4</v>
      </c>
      <c r="C117" s="12" t="s">
        <v>66</v>
      </c>
      <c r="D117" s="12" t="s">
        <v>28</v>
      </c>
      <c r="E117" s="12" t="s">
        <v>5972</v>
      </c>
      <c r="F117" s="12" t="s">
        <v>5973</v>
      </c>
      <c r="G117" s="12" t="s">
        <v>5974</v>
      </c>
      <c r="H117" s="11" t="str">
        <f t="shared" si="1"/>
        <v xml:space="preserve">ZONE INDUSTRIELLE DE LA FONTANILLE RUE AIME PATAUD </v>
      </c>
      <c r="I117" s="10" t="s">
        <v>5975</v>
      </c>
      <c r="J117" s="12" t="s">
        <v>5976</v>
      </c>
      <c r="K117" s="12"/>
      <c r="L117" s="12" t="s">
        <v>5977</v>
      </c>
      <c r="M117" s="12" t="s">
        <v>5978</v>
      </c>
      <c r="N117" s="12" t="s">
        <v>54</v>
      </c>
      <c r="O117" s="12" t="s">
        <v>33</v>
      </c>
      <c r="P117" s="13">
        <v>344416</v>
      </c>
      <c r="Q117" s="10">
        <v>12</v>
      </c>
      <c r="R117" s="10" t="s">
        <v>18208</v>
      </c>
      <c r="S117" s="12" t="s">
        <v>18209</v>
      </c>
    </row>
    <row r="118" spans="1:19" x14ac:dyDescent="0.25">
      <c r="A118" s="10">
        <v>2018</v>
      </c>
      <c r="B118" s="11" t="s">
        <v>4</v>
      </c>
      <c r="C118" s="12" t="s">
        <v>66</v>
      </c>
      <c r="D118" s="12" t="s">
        <v>28</v>
      </c>
      <c r="E118" s="12" t="s">
        <v>5979</v>
      </c>
      <c r="F118" s="12" t="s">
        <v>5980</v>
      </c>
      <c r="G118" s="12" t="s">
        <v>5981</v>
      </c>
      <c r="H118" s="11" t="str">
        <f t="shared" si="1"/>
        <v xml:space="preserve"> 232 ROUTE DES GRANDES ALPES </v>
      </c>
      <c r="I118" s="10"/>
      <c r="J118" s="12" t="s">
        <v>5982</v>
      </c>
      <c r="K118" s="12"/>
      <c r="L118" s="12" t="s">
        <v>5983</v>
      </c>
      <c r="M118" s="12" t="s">
        <v>5984</v>
      </c>
      <c r="N118" s="12" t="s">
        <v>54</v>
      </c>
      <c r="O118" s="12" t="s">
        <v>33</v>
      </c>
      <c r="P118" s="13">
        <v>534042</v>
      </c>
      <c r="Q118" s="10">
        <v>8</v>
      </c>
      <c r="R118" s="10" t="s">
        <v>10</v>
      </c>
      <c r="S118" s="12" t="s">
        <v>18209</v>
      </c>
    </row>
    <row r="119" spans="1:19" x14ac:dyDescent="0.25">
      <c r="A119" s="10">
        <v>2018</v>
      </c>
      <c r="B119" s="11" t="s">
        <v>4</v>
      </c>
      <c r="C119" s="12" t="s">
        <v>66</v>
      </c>
      <c r="D119" s="12" t="s">
        <v>28</v>
      </c>
      <c r="E119" s="12" t="s">
        <v>3111</v>
      </c>
      <c r="F119" s="12" t="s">
        <v>5985</v>
      </c>
      <c r="G119" s="12" t="s">
        <v>3112</v>
      </c>
      <c r="H119" s="11" t="str">
        <f t="shared" si="1"/>
        <v xml:space="preserve">ROUTE DE LA CADIERE 32 CHEMIN DE LA BEGUDE </v>
      </c>
      <c r="I119" s="10" t="s">
        <v>5986</v>
      </c>
      <c r="J119" s="12" t="s">
        <v>5987</v>
      </c>
      <c r="K119" s="12"/>
      <c r="L119" s="12" t="s">
        <v>3113</v>
      </c>
      <c r="M119" s="12" t="s">
        <v>3114</v>
      </c>
      <c r="N119" s="12" t="s">
        <v>54</v>
      </c>
      <c r="O119" s="12" t="s">
        <v>33</v>
      </c>
      <c r="P119" s="13">
        <v>333736</v>
      </c>
      <c r="Q119" s="10">
        <v>13</v>
      </c>
      <c r="R119" s="10" t="s">
        <v>18208</v>
      </c>
      <c r="S119" s="12" t="s">
        <v>18209</v>
      </c>
    </row>
    <row r="120" spans="1:19" x14ac:dyDescent="0.25">
      <c r="A120" s="10">
        <v>2018</v>
      </c>
      <c r="B120" s="11" t="s">
        <v>4</v>
      </c>
      <c r="C120" s="12" t="s">
        <v>66</v>
      </c>
      <c r="D120" s="12" t="s">
        <v>5</v>
      </c>
      <c r="E120" s="12" t="s">
        <v>17267</v>
      </c>
      <c r="F120" s="12" t="s">
        <v>17268</v>
      </c>
      <c r="G120" s="12" t="s">
        <v>17269</v>
      </c>
      <c r="H120" s="11" t="str">
        <f t="shared" si="1"/>
        <v xml:space="preserve"> 59 CHEMIN DU MOULIN CARRON </v>
      </c>
      <c r="I120" s="10"/>
      <c r="J120" s="12" t="s">
        <v>17270</v>
      </c>
      <c r="K120" s="12"/>
      <c r="L120" s="12" t="s">
        <v>17271</v>
      </c>
      <c r="M120" s="12" t="s">
        <v>17272</v>
      </c>
      <c r="N120" s="12" t="s">
        <v>2368</v>
      </c>
      <c r="O120" s="12" t="s">
        <v>33</v>
      </c>
      <c r="P120" s="13">
        <v>49435</v>
      </c>
      <c r="Q120" s="10">
        <v>1</v>
      </c>
      <c r="R120" s="10" t="s">
        <v>10</v>
      </c>
      <c r="S120" s="12" t="s">
        <v>18209</v>
      </c>
    </row>
    <row r="121" spans="1:19" x14ac:dyDescent="0.25">
      <c r="A121" s="10">
        <v>2018</v>
      </c>
      <c r="B121" s="11" t="s">
        <v>4</v>
      </c>
      <c r="C121" s="12" t="s">
        <v>66</v>
      </c>
      <c r="D121" s="12" t="s">
        <v>28</v>
      </c>
      <c r="E121" s="12" t="s">
        <v>5988</v>
      </c>
      <c r="F121" s="12" t="s">
        <v>5989</v>
      </c>
      <c r="G121" s="12" t="s">
        <v>5990</v>
      </c>
      <c r="H121" s="11" t="str">
        <f t="shared" si="1"/>
        <v xml:space="preserve">ROUTE DE TOULOUSE ZONE ARTISANALE DE LA SIGOURRE </v>
      </c>
      <c r="I121" s="10" t="s">
        <v>3855</v>
      </c>
      <c r="J121" s="12" t="s">
        <v>5991</v>
      </c>
      <c r="K121" s="12"/>
      <c r="L121" s="12" t="s">
        <v>5992</v>
      </c>
      <c r="M121" s="12" t="s">
        <v>5993</v>
      </c>
      <c r="N121" s="12" t="s">
        <v>54</v>
      </c>
      <c r="O121" s="12" t="s">
        <v>33</v>
      </c>
      <c r="P121" s="13">
        <v>324304</v>
      </c>
      <c r="Q121" s="10">
        <v>12</v>
      </c>
      <c r="R121" s="10" t="s">
        <v>18208</v>
      </c>
      <c r="S121" s="12" t="s">
        <v>18209</v>
      </c>
    </row>
    <row r="122" spans="1:19" x14ac:dyDescent="0.25">
      <c r="A122" s="10">
        <v>2018</v>
      </c>
      <c r="B122" s="11" t="s">
        <v>4</v>
      </c>
      <c r="C122" s="12" t="s">
        <v>66</v>
      </c>
      <c r="D122" s="12" t="s">
        <v>5</v>
      </c>
      <c r="E122" s="12" t="s">
        <v>5994</v>
      </c>
      <c r="F122" s="12" t="s">
        <v>5995</v>
      </c>
      <c r="G122" s="12" t="s">
        <v>5996</v>
      </c>
      <c r="H122" s="11" t="str">
        <f t="shared" si="1"/>
        <v xml:space="preserve"> ZONE ARTISANALE </v>
      </c>
      <c r="I122" s="10"/>
      <c r="J122" s="12" t="s">
        <v>1013</v>
      </c>
      <c r="K122" s="10"/>
      <c r="L122" s="12" t="s">
        <v>5997</v>
      </c>
      <c r="M122" s="12" t="s">
        <v>5998</v>
      </c>
      <c r="N122" s="12" t="s">
        <v>54</v>
      </c>
      <c r="O122" s="12" t="s">
        <v>9</v>
      </c>
      <c r="P122" s="13">
        <v>299292</v>
      </c>
      <c r="Q122" s="10">
        <v>8</v>
      </c>
      <c r="R122" s="10" t="s">
        <v>10</v>
      </c>
      <c r="S122" s="12" t="s">
        <v>18211</v>
      </c>
    </row>
    <row r="123" spans="1:19" x14ac:dyDescent="0.25">
      <c r="A123" s="10">
        <v>2018</v>
      </c>
      <c r="B123" s="11" t="s">
        <v>4</v>
      </c>
      <c r="C123" s="12" t="s">
        <v>66</v>
      </c>
      <c r="D123" s="12" t="s">
        <v>5</v>
      </c>
      <c r="E123" s="12" t="s">
        <v>5999</v>
      </c>
      <c r="F123" s="12" t="s">
        <v>6000</v>
      </c>
      <c r="G123" s="12" t="s">
        <v>6001</v>
      </c>
      <c r="H123" s="11" t="str">
        <f t="shared" si="1"/>
        <v xml:space="preserve"> 67 RUE DE LUXEMBOURG EURALILLE</v>
      </c>
      <c r="I123" s="10"/>
      <c r="J123" s="12" t="s">
        <v>6002</v>
      </c>
      <c r="K123" s="12" t="s">
        <v>6003</v>
      </c>
      <c r="L123" s="12" t="s">
        <v>6004</v>
      </c>
      <c r="M123" s="12" t="s">
        <v>980</v>
      </c>
      <c r="N123" s="12" t="s">
        <v>54</v>
      </c>
      <c r="O123" s="12" t="s">
        <v>33</v>
      </c>
      <c r="P123" s="13">
        <v>45555</v>
      </c>
      <c r="Q123" s="10">
        <v>1</v>
      </c>
      <c r="R123" s="10" t="s">
        <v>10</v>
      </c>
      <c r="S123" s="12" t="s">
        <v>18209</v>
      </c>
    </row>
    <row r="124" spans="1:19" x14ac:dyDescent="0.25">
      <c r="A124" s="10">
        <v>2018</v>
      </c>
      <c r="B124" s="11" t="s">
        <v>4</v>
      </c>
      <c r="C124" s="12" t="s">
        <v>66</v>
      </c>
      <c r="D124" s="12" t="s">
        <v>5</v>
      </c>
      <c r="E124" s="12" t="s">
        <v>2735</v>
      </c>
      <c r="F124" s="12" t="s">
        <v>17246</v>
      </c>
      <c r="G124" s="12" t="s">
        <v>2736</v>
      </c>
      <c r="H124" s="11" t="str">
        <f t="shared" si="1"/>
        <v xml:space="preserve">BATIMENT 4 42 RUE DU 8 MAI 1945 </v>
      </c>
      <c r="I124" s="10" t="s">
        <v>17247</v>
      </c>
      <c r="J124" s="12" t="s">
        <v>17248</v>
      </c>
      <c r="K124" s="12"/>
      <c r="L124" s="12" t="s">
        <v>15856</v>
      </c>
      <c r="M124" s="12" t="s">
        <v>15857</v>
      </c>
      <c r="N124" s="12" t="s">
        <v>2364</v>
      </c>
      <c r="O124" s="12" t="s">
        <v>33</v>
      </c>
      <c r="P124" s="13">
        <v>918246</v>
      </c>
      <c r="Q124" s="10">
        <v>17</v>
      </c>
      <c r="R124" s="10" t="s">
        <v>18208</v>
      </c>
      <c r="S124" s="12" t="s">
        <v>18209</v>
      </c>
    </row>
    <row r="125" spans="1:19" x14ac:dyDescent="0.25">
      <c r="A125" s="10">
        <v>2018</v>
      </c>
      <c r="B125" s="11" t="s">
        <v>4</v>
      </c>
      <c r="C125" s="12" t="s">
        <v>66</v>
      </c>
      <c r="D125" s="12" t="s">
        <v>279</v>
      </c>
      <c r="E125" s="12" t="s">
        <v>6005</v>
      </c>
      <c r="F125" s="12" t="s">
        <v>6006</v>
      </c>
      <c r="G125" s="12" t="s">
        <v>6007</v>
      </c>
      <c r="H125" s="11" t="str">
        <f t="shared" si="1"/>
        <v xml:space="preserve"> 90 RUE DES PATRIOTES BP 80069</v>
      </c>
      <c r="I125" s="10"/>
      <c r="J125" s="12" t="s">
        <v>6008</v>
      </c>
      <c r="K125" s="12" t="s">
        <v>6009</v>
      </c>
      <c r="L125" s="12" t="s">
        <v>1956</v>
      </c>
      <c r="M125" s="12" t="s">
        <v>1957</v>
      </c>
      <c r="N125" s="12" t="s">
        <v>54</v>
      </c>
      <c r="O125" s="12" t="s">
        <v>33</v>
      </c>
      <c r="P125" s="13">
        <v>267347</v>
      </c>
      <c r="Q125" s="10">
        <v>5</v>
      </c>
      <c r="R125" s="10" t="s">
        <v>10</v>
      </c>
      <c r="S125" s="12" t="s">
        <v>18209</v>
      </c>
    </row>
    <row r="126" spans="1:19" x14ac:dyDescent="0.25">
      <c r="A126" s="10">
        <v>2018</v>
      </c>
      <c r="B126" s="11" t="s">
        <v>4</v>
      </c>
      <c r="C126" s="12" t="s">
        <v>66</v>
      </c>
      <c r="D126" s="12" t="s">
        <v>448</v>
      </c>
      <c r="E126" s="12" t="s">
        <v>6010</v>
      </c>
      <c r="F126" s="12" t="s">
        <v>6011</v>
      </c>
      <c r="G126" s="12" t="s">
        <v>6012</v>
      </c>
      <c r="H126" s="11" t="str">
        <f t="shared" si="1"/>
        <v xml:space="preserve"> 6 RUE DU GENERAL DE RASCAS </v>
      </c>
      <c r="I126" s="10"/>
      <c r="J126" s="12" t="s">
        <v>6013</v>
      </c>
      <c r="K126" s="12"/>
      <c r="L126" s="12" t="s">
        <v>6014</v>
      </c>
      <c r="M126" s="12" t="s">
        <v>6015</v>
      </c>
      <c r="N126" s="12" t="s">
        <v>54</v>
      </c>
      <c r="O126" s="12" t="s">
        <v>33</v>
      </c>
      <c r="P126" s="13">
        <v>141027</v>
      </c>
      <c r="Q126" s="10">
        <v>8</v>
      </c>
      <c r="R126" s="10" t="s">
        <v>10</v>
      </c>
      <c r="S126" s="12" t="s">
        <v>18209</v>
      </c>
    </row>
    <row r="127" spans="1:19" x14ac:dyDescent="0.25">
      <c r="A127" s="10">
        <v>2018</v>
      </c>
      <c r="B127" s="11" t="s">
        <v>4</v>
      </c>
      <c r="C127" s="12" t="s">
        <v>66</v>
      </c>
      <c r="D127" s="12" t="s">
        <v>5</v>
      </c>
      <c r="E127" s="12" t="s">
        <v>6016</v>
      </c>
      <c r="F127" s="12" t="s">
        <v>6017</v>
      </c>
      <c r="G127" s="12" t="s">
        <v>6018</v>
      </c>
      <c r="H127" s="11" t="str">
        <f t="shared" si="1"/>
        <v xml:space="preserve"> 4 RUE DES PERDRIX </v>
      </c>
      <c r="I127" s="10"/>
      <c r="J127" s="12" t="s">
        <v>6019</v>
      </c>
      <c r="K127" s="10"/>
      <c r="L127" s="12" t="s">
        <v>6020</v>
      </c>
      <c r="M127" s="12" t="s">
        <v>6021</v>
      </c>
      <c r="N127" s="12" t="s">
        <v>54</v>
      </c>
      <c r="O127" s="12" t="s">
        <v>9</v>
      </c>
      <c r="P127" s="13">
        <v>67414</v>
      </c>
      <c r="Q127" s="10">
        <v>4</v>
      </c>
      <c r="R127" s="10" t="s">
        <v>10</v>
      </c>
      <c r="S127" s="12" t="s">
        <v>18211</v>
      </c>
    </row>
    <row r="128" spans="1:19" x14ac:dyDescent="0.25">
      <c r="A128" s="10">
        <v>2018</v>
      </c>
      <c r="B128" s="11" t="s">
        <v>4</v>
      </c>
      <c r="C128" s="12" t="s">
        <v>66</v>
      </c>
      <c r="D128" s="12" t="s">
        <v>259</v>
      </c>
      <c r="E128" s="12" t="s">
        <v>6022</v>
      </c>
      <c r="F128" s="12" t="s">
        <v>6023</v>
      </c>
      <c r="G128" s="12" t="s">
        <v>6024</v>
      </c>
      <c r="H128" s="11" t="str">
        <f t="shared" si="1"/>
        <v xml:space="preserve"> ROUTE DE MONTPELLIER </v>
      </c>
      <c r="I128" s="10"/>
      <c r="J128" s="12" t="s">
        <v>3881</v>
      </c>
      <c r="K128" s="12"/>
      <c r="L128" s="12" t="s">
        <v>6025</v>
      </c>
      <c r="M128" s="12" t="s">
        <v>6026</v>
      </c>
      <c r="N128" s="12" t="s">
        <v>54</v>
      </c>
      <c r="O128" s="12" t="s">
        <v>33</v>
      </c>
      <c r="P128" s="13">
        <v>457385</v>
      </c>
      <c r="Q128" s="10">
        <v>12</v>
      </c>
      <c r="R128" s="10" t="s">
        <v>18208</v>
      </c>
      <c r="S128" s="12" t="s">
        <v>18209</v>
      </c>
    </row>
    <row r="129" spans="1:19" x14ac:dyDescent="0.25">
      <c r="A129" s="10">
        <v>2018</v>
      </c>
      <c r="B129" s="11" t="s">
        <v>4</v>
      </c>
      <c r="C129" s="12" t="s">
        <v>66</v>
      </c>
      <c r="D129" s="12" t="s">
        <v>5</v>
      </c>
      <c r="E129" s="12" t="s">
        <v>6027</v>
      </c>
      <c r="F129" s="12" t="s">
        <v>6028</v>
      </c>
      <c r="G129" s="12" t="s">
        <v>6029</v>
      </c>
      <c r="H129" s="11" t="str">
        <f t="shared" si="1"/>
        <v xml:space="preserve"> ROUTE DE LA GARE BP 27</v>
      </c>
      <c r="I129" s="10"/>
      <c r="J129" s="12" t="s">
        <v>4087</v>
      </c>
      <c r="K129" s="12" t="s">
        <v>4119</v>
      </c>
      <c r="L129" s="12" t="s">
        <v>6030</v>
      </c>
      <c r="M129" s="12" t="s">
        <v>6031</v>
      </c>
      <c r="N129" s="12" t="s">
        <v>54</v>
      </c>
      <c r="O129" s="12" t="s">
        <v>33</v>
      </c>
      <c r="P129" s="13">
        <v>30465</v>
      </c>
      <c r="Q129" s="10">
        <v>1</v>
      </c>
      <c r="R129" s="10" t="s">
        <v>10</v>
      </c>
      <c r="S129" s="12" t="s">
        <v>18209</v>
      </c>
    </row>
    <row r="130" spans="1:19" x14ac:dyDescent="0.25">
      <c r="A130" s="10">
        <v>2018</v>
      </c>
      <c r="B130" s="11" t="s">
        <v>4</v>
      </c>
      <c r="C130" s="12" t="s">
        <v>66</v>
      </c>
      <c r="D130" s="12" t="s">
        <v>28</v>
      </c>
      <c r="E130" s="12" t="s">
        <v>15669</v>
      </c>
      <c r="F130" s="12" t="s">
        <v>15670</v>
      </c>
      <c r="G130" s="12" t="s">
        <v>15671</v>
      </c>
      <c r="H130" s="11" t="str">
        <f t="shared" si="1"/>
        <v xml:space="preserve"> 511 ROUTE DES DRONIERES </v>
      </c>
      <c r="I130" s="10"/>
      <c r="J130" s="12" t="s">
        <v>15672</v>
      </c>
      <c r="K130" s="12"/>
      <c r="L130" s="12" t="s">
        <v>15673</v>
      </c>
      <c r="M130" s="12" t="s">
        <v>15674</v>
      </c>
      <c r="N130" s="12" t="s">
        <v>1605</v>
      </c>
      <c r="O130" s="12" t="s">
        <v>33</v>
      </c>
      <c r="P130" s="13">
        <v>880910</v>
      </c>
      <c r="Q130" s="10">
        <v>15</v>
      </c>
      <c r="R130" s="10" t="s">
        <v>18208</v>
      </c>
      <c r="S130" s="12" t="s">
        <v>18209</v>
      </c>
    </row>
    <row r="131" spans="1:19" x14ac:dyDescent="0.25">
      <c r="A131" s="10">
        <v>2018</v>
      </c>
      <c r="B131" s="11" t="s">
        <v>4</v>
      </c>
      <c r="C131" s="12" t="s">
        <v>66</v>
      </c>
      <c r="D131" s="12" t="s">
        <v>5</v>
      </c>
      <c r="E131" s="12" t="s">
        <v>6032</v>
      </c>
      <c r="F131" s="12" t="s">
        <v>6033</v>
      </c>
      <c r="G131" s="12" t="s">
        <v>6034</v>
      </c>
      <c r="H131" s="11" t="str">
        <f t="shared" ref="H131:H194" si="2">CONCATENATE(I131," ",J131," ",K131)</f>
        <v xml:space="preserve"> 17 ROUTE DE SAINT JULIEN </v>
      </c>
      <c r="I131" s="10"/>
      <c r="J131" s="12" t="s">
        <v>6035</v>
      </c>
      <c r="K131" s="12"/>
      <c r="L131" s="12" t="s">
        <v>6036</v>
      </c>
      <c r="M131" s="12" t="s">
        <v>6037</v>
      </c>
      <c r="N131" s="12" t="s">
        <v>54</v>
      </c>
      <c r="O131" s="12" t="s">
        <v>33</v>
      </c>
      <c r="P131" s="13">
        <v>158727</v>
      </c>
      <c r="Q131" s="10">
        <v>7</v>
      </c>
      <c r="R131" s="10" t="s">
        <v>10</v>
      </c>
      <c r="S131" s="12" t="s">
        <v>18209</v>
      </c>
    </row>
    <row r="132" spans="1:19" x14ac:dyDescent="0.25">
      <c r="A132" s="10">
        <v>2018</v>
      </c>
      <c r="B132" s="11" t="s">
        <v>4</v>
      </c>
      <c r="C132" s="12" t="s">
        <v>66</v>
      </c>
      <c r="D132" s="12" t="s">
        <v>448</v>
      </c>
      <c r="E132" s="12" t="s">
        <v>2410</v>
      </c>
      <c r="F132" s="12" t="s">
        <v>6038</v>
      </c>
      <c r="G132" s="12" t="s">
        <v>2411</v>
      </c>
      <c r="H132" s="11" t="str">
        <f t="shared" si="2"/>
        <v xml:space="preserve"> ZONE D ACTIVITE DE LA CROIX </v>
      </c>
      <c r="I132" s="10"/>
      <c r="J132" s="12" t="s">
        <v>6039</v>
      </c>
      <c r="K132" s="12"/>
      <c r="L132" s="12" t="s">
        <v>2092</v>
      </c>
      <c r="M132" s="12" t="s">
        <v>2412</v>
      </c>
      <c r="N132" s="12" t="s">
        <v>54</v>
      </c>
      <c r="O132" s="12" t="s">
        <v>33</v>
      </c>
      <c r="P132" s="13">
        <v>71505</v>
      </c>
      <c r="Q132" s="10">
        <v>2</v>
      </c>
      <c r="R132" s="10" t="s">
        <v>10</v>
      </c>
      <c r="S132" s="12" t="s">
        <v>18209</v>
      </c>
    </row>
    <row r="133" spans="1:19" x14ac:dyDescent="0.25">
      <c r="A133" s="10">
        <v>2018</v>
      </c>
      <c r="B133" s="11" t="s">
        <v>4</v>
      </c>
      <c r="C133" s="12" t="s">
        <v>66</v>
      </c>
      <c r="D133" s="12" t="s">
        <v>259</v>
      </c>
      <c r="E133" s="12" t="s">
        <v>6040</v>
      </c>
      <c r="F133" s="12" t="s">
        <v>6041</v>
      </c>
      <c r="G133" s="12" t="s">
        <v>6042</v>
      </c>
      <c r="H133" s="11" t="str">
        <f t="shared" si="2"/>
        <v xml:space="preserve">ZONE INDUSTRIELLE RTE DE CLERMONT </v>
      </c>
      <c r="I133" s="10" t="s">
        <v>22</v>
      </c>
      <c r="J133" s="12" t="s">
        <v>6043</v>
      </c>
      <c r="K133" s="12"/>
      <c r="L133" s="12" t="s">
        <v>6044</v>
      </c>
      <c r="M133" s="12" t="s">
        <v>6045</v>
      </c>
      <c r="N133" s="12" t="s">
        <v>54</v>
      </c>
      <c r="O133" s="12" t="s">
        <v>33</v>
      </c>
      <c r="P133" s="13">
        <v>1896154</v>
      </c>
      <c r="Q133" s="10">
        <v>65</v>
      </c>
      <c r="R133" s="10" t="s">
        <v>18208</v>
      </c>
      <c r="S133" s="12" t="s">
        <v>18209</v>
      </c>
    </row>
    <row r="134" spans="1:19" x14ac:dyDescent="0.25">
      <c r="A134" s="10">
        <v>2018</v>
      </c>
      <c r="B134" s="11" t="s">
        <v>4</v>
      </c>
      <c r="C134" s="12" t="s">
        <v>66</v>
      </c>
      <c r="D134" s="12" t="s">
        <v>5</v>
      </c>
      <c r="E134" s="12" t="s">
        <v>4258</v>
      </c>
      <c r="F134" s="12" t="s">
        <v>4259</v>
      </c>
      <c r="G134" s="12" t="s">
        <v>4260</v>
      </c>
      <c r="H134" s="11" t="str">
        <f t="shared" si="2"/>
        <v xml:space="preserve">LD CHEF LIEU LA COTE DU BOURGET </v>
      </c>
      <c r="I134" s="12" t="s">
        <v>18235</v>
      </c>
      <c r="J134" s="12" t="s">
        <v>4261</v>
      </c>
      <c r="K134" s="10"/>
      <c r="L134" s="12" t="s">
        <v>4262</v>
      </c>
      <c r="M134" s="12" t="s">
        <v>4263</v>
      </c>
      <c r="N134" s="12" t="s">
        <v>4264</v>
      </c>
      <c r="O134" s="12" t="s">
        <v>9</v>
      </c>
      <c r="P134" s="13">
        <v>43776</v>
      </c>
      <c r="Q134" s="10">
        <v>2</v>
      </c>
      <c r="R134" s="10" t="s">
        <v>10</v>
      </c>
      <c r="S134" s="12" t="s">
        <v>18211</v>
      </c>
    </row>
    <row r="135" spans="1:19" x14ac:dyDescent="0.25">
      <c r="A135" s="10">
        <v>2018</v>
      </c>
      <c r="B135" s="11" t="s">
        <v>4</v>
      </c>
      <c r="C135" s="12" t="s">
        <v>66</v>
      </c>
      <c r="D135" s="12" t="s">
        <v>259</v>
      </c>
      <c r="E135" s="12" t="s">
        <v>421</v>
      </c>
      <c r="F135" s="12" t="s">
        <v>6046</v>
      </c>
      <c r="G135" s="12" t="s">
        <v>422</v>
      </c>
      <c r="H135" s="11" t="str">
        <f t="shared" si="2"/>
        <v xml:space="preserve">ZA LES FAUVINS AVENUE DE PIGNEROL </v>
      </c>
      <c r="I135" s="10" t="s">
        <v>6047</v>
      </c>
      <c r="J135" s="12" t="s">
        <v>6048</v>
      </c>
      <c r="K135" s="12"/>
      <c r="L135" s="12" t="s">
        <v>348</v>
      </c>
      <c r="M135" s="12" t="s">
        <v>349</v>
      </c>
      <c r="N135" s="12" t="s">
        <v>54</v>
      </c>
      <c r="O135" s="12" t="s">
        <v>33</v>
      </c>
      <c r="P135" s="13">
        <v>999998</v>
      </c>
      <c r="Q135" s="10">
        <v>33</v>
      </c>
      <c r="R135" s="10" t="s">
        <v>18208</v>
      </c>
      <c r="S135" s="12" t="s">
        <v>18209</v>
      </c>
    </row>
    <row r="136" spans="1:19" x14ac:dyDescent="0.25">
      <c r="A136" s="10">
        <v>2018</v>
      </c>
      <c r="B136" s="11" t="s">
        <v>4</v>
      </c>
      <c r="C136" s="12" t="s">
        <v>66</v>
      </c>
      <c r="D136" s="12" t="s">
        <v>5</v>
      </c>
      <c r="E136" s="12" t="s">
        <v>3117</v>
      </c>
      <c r="F136" s="12" t="s">
        <v>15675</v>
      </c>
      <c r="G136" s="12" t="s">
        <v>3118</v>
      </c>
      <c r="H136" s="11" t="str">
        <f t="shared" si="2"/>
        <v xml:space="preserve"> 35 RUE DES ECOLES </v>
      </c>
      <c r="I136" s="10"/>
      <c r="J136" s="12" t="s">
        <v>15676</v>
      </c>
      <c r="K136" s="12"/>
      <c r="L136" s="12" t="s">
        <v>15677</v>
      </c>
      <c r="M136" s="12" t="s">
        <v>15678</v>
      </c>
      <c r="N136" s="12" t="s">
        <v>1605</v>
      </c>
      <c r="O136" s="12" t="s">
        <v>33</v>
      </c>
      <c r="P136" s="13">
        <v>433884</v>
      </c>
      <c r="Q136" s="10">
        <v>16</v>
      </c>
      <c r="R136" s="10" t="s">
        <v>18208</v>
      </c>
      <c r="S136" s="12" t="s">
        <v>18209</v>
      </c>
    </row>
    <row r="137" spans="1:19" x14ac:dyDescent="0.25">
      <c r="A137" s="10">
        <v>2018</v>
      </c>
      <c r="B137" s="11" t="s">
        <v>4</v>
      </c>
      <c r="C137" s="12" t="s">
        <v>66</v>
      </c>
      <c r="D137" s="12" t="s">
        <v>28</v>
      </c>
      <c r="E137" s="12" t="s">
        <v>6049</v>
      </c>
      <c r="F137" s="12" t="s">
        <v>6050</v>
      </c>
      <c r="G137" s="12" t="s">
        <v>6051</v>
      </c>
      <c r="H137" s="11" t="str">
        <f t="shared" si="2"/>
        <v xml:space="preserve">44 VENDHUILE BRIQUETERIE DE PIENNE ROUTE NATIONALE </v>
      </c>
      <c r="I137" s="10" t="s">
        <v>6052</v>
      </c>
      <c r="J137" s="12" t="s">
        <v>3337</v>
      </c>
      <c r="K137" s="12"/>
      <c r="L137" s="12" t="s">
        <v>6053</v>
      </c>
      <c r="M137" s="12" t="s">
        <v>6054</v>
      </c>
      <c r="N137" s="12" t="s">
        <v>54</v>
      </c>
      <c r="O137" s="12" t="s">
        <v>33</v>
      </c>
      <c r="P137" s="13">
        <v>751161</v>
      </c>
      <c r="Q137" s="10">
        <v>26</v>
      </c>
      <c r="R137" s="10" t="s">
        <v>18208</v>
      </c>
      <c r="S137" s="12" t="s">
        <v>18209</v>
      </c>
    </row>
    <row r="138" spans="1:19" x14ac:dyDescent="0.25">
      <c r="A138" s="10">
        <v>2018</v>
      </c>
      <c r="B138" s="11" t="s">
        <v>4</v>
      </c>
      <c r="C138" s="12" t="s">
        <v>66</v>
      </c>
      <c r="D138" s="12" t="s">
        <v>226</v>
      </c>
      <c r="E138" s="12" t="s">
        <v>6055</v>
      </c>
      <c r="F138" s="12" t="s">
        <v>6056</v>
      </c>
      <c r="G138" s="12" t="s">
        <v>6057</v>
      </c>
      <c r="H138" s="11" t="str">
        <f t="shared" si="2"/>
        <v>RENA BIANCA ROUTE DE SARTENE BP 37</v>
      </c>
      <c r="I138" s="10" t="s">
        <v>6058</v>
      </c>
      <c r="J138" s="12" t="s">
        <v>6059</v>
      </c>
      <c r="K138" s="12" t="s">
        <v>5749</v>
      </c>
      <c r="L138" s="12" t="s">
        <v>6060</v>
      </c>
      <c r="M138" s="12" t="s">
        <v>6061</v>
      </c>
      <c r="N138" s="12" t="s">
        <v>54</v>
      </c>
      <c r="O138" s="12" t="s">
        <v>33</v>
      </c>
      <c r="P138" s="13">
        <v>1072231</v>
      </c>
      <c r="Q138" s="10">
        <v>34</v>
      </c>
      <c r="R138" s="10" t="s">
        <v>18208</v>
      </c>
      <c r="S138" s="12" t="s">
        <v>18209</v>
      </c>
    </row>
    <row r="139" spans="1:19" x14ac:dyDescent="0.25">
      <c r="A139" s="10">
        <v>2018</v>
      </c>
      <c r="B139" s="11" t="s">
        <v>4</v>
      </c>
      <c r="C139" s="12" t="s">
        <v>66</v>
      </c>
      <c r="D139" s="12" t="s">
        <v>5</v>
      </c>
      <c r="E139" s="12" t="s">
        <v>6062</v>
      </c>
      <c r="F139" s="12" t="s">
        <v>6063</v>
      </c>
      <c r="G139" s="12" t="s">
        <v>6064</v>
      </c>
      <c r="H139" s="11" t="str">
        <f t="shared" si="2"/>
        <v xml:space="preserve"> 134 CHEMIN DU HALAGE </v>
      </c>
      <c r="I139" s="10"/>
      <c r="J139" s="12" t="s">
        <v>6065</v>
      </c>
      <c r="K139" s="10"/>
      <c r="L139" s="12" t="s">
        <v>6066</v>
      </c>
      <c r="M139" s="12" t="s">
        <v>6067</v>
      </c>
      <c r="N139" s="12" t="s">
        <v>54</v>
      </c>
      <c r="O139" s="12" t="s">
        <v>9</v>
      </c>
      <c r="P139" s="13">
        <v>189602</v>
      </c>
      <c r="Q139" s="10">
        <v>3</v>
      </c>
      <c r="R139" s="10" t="s">
        <v>10</v>
      </c>
      <c r="S139" s="12" t="s">
        <v>18211</v>
      </c>
    </row>
    <row r="140" spans="1:19" x14ac:dyDescent="0.25">
      <c r="A140" s="10">
        <v>2018</v>
      </c>
      <c r="B140" s="11" t="s">
        <v>4</v>
      </c>
      <c r="C140" s="12" t="s">
        <v>66</v>
      </c>
      <c r="D140" s="12" t="s">
        <v>5</v>
      </c>
      <c r="E140" s="12" t="s">
        <v>4306</v>
      </c>
      <c r="F140" s="12" t="s">
        <v>4307</v>
      </c>
      <c r="G140" s="12" t="s">
        <v>4308</v>
      </c>
      <c r="H140" s="11" t="str">
        <f t="shared" si="2"/>
        <v xml:space="preserve">ZONE INDUSTRIELLE LA MALADIERE 17 RUE JUMEL </v>
      </c>
      <c r="I140" s="12" t="s">
        <v>4309</v>
      </c>
      <c r="J140" s="12" t="s">
        <v>4310</v>
      </c>
      <c r="K140" s="10"/>
      <c r="L140" s="12" t="s">
        <v>346</v>
      </c>
      <c r="M140" s="12" t="s">
        <v>347</v>
      </c>
      <c r="N140" s="12" t="s">
        <v>49</v>
      </c>
      <c r="O140" s="12" t="s">
        <v>9</v>
      </c>
      <c r="P140" s="13">
        <v>53401</v>
      </c>
      <c r="Q140" s="10">
        <v>3</v>
      </c>
      <c r="R140" s="10" t="s">
        <v>10</v>
      </c>
      <c r="S140" s="12" t="s">
        <v>18211</v>
      </c>
    </row>
    <row r="141" spans="1:19" x14ac:dyDescent="0.25">
      <c r="A141" s="10">
        <v>2017</v>
      </c>
      <c r="B141" s="12" t="s">
        <v>18219</v>
      </c>
      <c r="C141" s="10" t="s">
        <v>66</v>
      </c>
      <c r="D141" s="12" t="s">
        <v>5</v>
      </c>
      <c r="E141" s="12" t="s">
        <v>6068</v>
      </c>
      <c r="F141" s="12" t="s">
        <v>6069</v>
      </c>
      <c r="G141" s="12" t="s">
        <v>6070</v>
      </c>
      <c r="H141" s="11" t="str">
        <f t="shared" si="2"/>
        <v xml:space="preserve">45 RUE DE BEL AIR A LA MADELEINE  </v>
      </c>
      <c r="I141" s="12" t="s">
        <v>6071</v>
      </c>
      <c r="J141" s="12"/>
      <c r="K141" s="14"/>
      <c r="L141" s="12" t="s">
        <v>6072</v>
      </c>
      <c r="M141" s="12" t="s">
        <v>6073</v>
      </c>
      <c r="N141" s="12" t="s">
        <v>54</v>
      </c>
      <c r="O141" s="12" t="s">
        <v>33</v>
      </c>
      <c r="P141" s="14"/>
      <c r="Q141" s="10">
        <v>2</v>
      </c>
      <c r="R141" s="10" t="s">
        <v>10</v>
      </c>
      <c r="S141" s="12" t="s">
        <v>18220</v>
      </c>
    </row>
    <row r="142" spans="1:19" x14ac:dyDescent="0.25">
      <c r="A142" s="10">
        <v>2018</v>
      </c>
      <c r="B142" s="11" t="s">
        <v>18212</v>
      </c>
      <c r="C142" s="12" t="s">
        <v>66</v>
      </c>
      <c r="D142" s="12" t="s">
        <v>2473</v>
      </c>
      <c r="E142" s="12" t="s">
        <v>6074</v>
      </c>
      <c r="F142" s="12" t="s">
        <v>6075</v>
      </c>
      <c r="G142" s="12" t="s">
        <v>2473</v>
      </c>
      <c r="H142" s="11" t="str">
        <f t="shared" si="2"/>
        <v xml:space="preserve"> 45 RUE GEORGES CLEMENCEAU BP 30300</v>
      </c>
      <c r="I142" s="10"/>
      <c r="J142" s="12" t="s">
        <v>6076</v>
      </c>
      <c r="K142" s="12" t="s">
        <v>6077</v>
      </c>
      <c r="L142" s="12" t="s">
        <v>6078</v>
      </c>
      <c r="M142" s="12" t="s">
        <v>6079</v>
      </c>
      <c r="N142" s="12" t="s">
        <v>54</v>
      </c>
      <c r="O142" s="12" t="s">
        <v>33</v>
      </c>
      <c r="P142" s="13">
        <v>14168581</v>
      </c>
      <c r="Q142" s="10">
        <v>477</v>
      </c>
      <c r="R142" s="10" t="s">
        <v>18208</v>
      </c>
      <c r="S142" s="12" t="s">
        <v>18209</v>
      </c>
    </row>
    <row r="143" spans="1:19" x14ac:dyDescent="0.25">
      <c r="A143" s="10">
        <v>2018</v>
      </c>
      <c r="B143" s="11" t="s">
        <v>4</v>
      </c>
      <c r="C143" s="12" t="s">
        <v>66</v>
      </c>
      <c r="D143" s="12" t="s">
        <v>5</v>
      </c>
      <c r="E143" s="12" t="s">
        <v>3426</v>
      </c>
      <c r="F143" s="12" t="s">
        <v>6085</v>
      </c>
      <c r="G143" s="12" t="s">
        <v>3427</v>
      </c>
      <c r="H143" s="11" t="str">
        <f t="shared" si="2"/>
        <v xml:space="preserve"> 92 RUE SOEUR AUDENET </v>
      </c>
      <c r="I143" s="10"/>
      <c r="J143" s="12" t="s">
        <v>6086</v>
      </c>
      <c r="K143" s="12"/>
      <c r="L143" s="12" t="s">
        <v>417</v>
      </c>
      <c r="M143" s="12" t="s">
        <v>418</v>
      </c>
      <c r="N143" s="12" t="s">
        <v>54</v>
      </c>
      <c r="O143" s="12" t="s">
        <v>33</v>
      </c>
      <c r="P143" s="13">
        <v>134424</v>
      </c>
      <c r="Q143" s="10">
        <v>5</v>
      </c>
      <c r="R143" s="10" t="s">
        <v>10</v>
      </c>
      <c r="S143" s="12" t="s">
        <v>18209</v>
      </c>
    </row>
    <row r="144" spans="1:19" x14ac:dyDescent="0.25">
      <c r="A144" s="10">
        <v>2018</v>
      </c>
      <c r="B144" s="11" t="s">
        <v>4</v>
      </c>
      <c r="C144" s="12" t="s">
        <v>66</v>
      </c>
      <c r="D144" s="12" t="s">
        <v>5</v>
      </c>
      <c r="E144" s="12" t="s">
        <v>6092</v>
      </c>
      <c r="F144" s="12" t="s">
        <v>6093</v>
      </c>
      <c r="G144" s="12" t="s">
        <v>6094</v>
      </c>
      <c r="H144" s="11" t="str">
        <f t="shared" si="2"/>
        <v xml:space="preserve">D 938 430 ROUTE DE NYONS </v>
      </c>
      <c r="I144" s="10" t="s">
        <v>6095</v>
      </c>
      <c r="J144" s="12" t="s">
        <v>6096</v>
      </c>
      <c r="K144" s="12"/>
      <c r="L144" s="12" t="s">
        <v>1337</v>
      </c>
      <c r="M144" s="12" t="s">
        <v>6097</v>
      </c>
      <c r="N144" s="12" t="s">
        <v>54</v>
      </c>
      <c r="O144" s="12" t="s">
        <v>33</v>
      </c>
      <c r="P144" s="13">
        <v>63950</v>
      </c>
      <c r="Q144" s="10">
        <v>3</v>
      </c>
      <c r="R144" s="10" t="s">
        <v>10</v>
      </c>
      <c r="S144" s="12" t="s">
        <v>18209</v>
      </c>
    </row>
    <row r="145" spans="1:19" x14ac:dyDescent="0.25">
      <c r="A145" s="10">
        <v>2018</v>
      </c>
      <c r="B145" s="11" t="s">
        <v>4</v>
      </c>
      <c r="C145" s="12" t="s">
        <v>66</v>
      </c>
      <c r="D145" s="12" t="s">
        <v>5</v>
      </c>
      <c r="E145" s="12" t="s">
        <v>3120</v>
      </c>
      <c r="F145" s="12" t="s">
        <v>6098</v>
      </c>
      <c r="G145" s="12" t="s">
        <v>3121</v>
      </c>
      <c r="H145" s="11" t="str">
        <f t="shared" si="2"/>
        <v xml:space="preserve"> 15 AVENUE CHARLES DE GAULLE </v>
      </c>
      <c r="I145" s="10"/>
      <c r="J145" s="12" t="s">
        <v>6099</v>
      </c>
      <c r="K145" s="12"/>
      <c r="L145" s="12" t="s">
        <v>5956</v>
      </c>
      <c r="M145" s="12" t="s">
        <v>6100</v>
      </c>
      <c r="N145" s="12" t="s">
        <v>54</v>
      </c>
      <c r="O145" s="12" t="s">
        <v>33</v>
      </c>
      <c r="P145" s="13">
        <v>1933883</v>
      </c>
      <c r="Q145" s="10">
        <v>25</v>
      </c>
      <c r="R145" s="10" t="s">
        <v>18208</v>
      </c>
      <c r="S145" s="12" t="s">
        <v>18209</v>
      </c>
    </row>
    <row r="146" spans="1:19" x14ac:dyDescent="0.25">
      <c r="A146" s="10">
        <v>2018</v>
      </c>
      <c r="B146" s="11" t="s">
        <v>4</v>
      </c>
      <c r="C146" s="12" t="s">
        <v>66</v>
      </c>
      <c r="D146" s="12" t="s">
        <v>5</v>
      </c>
      <c r="E146" s="12" t="s">
        <v>423</v>
      </c>
      <c r="F146" s="12" t="s">
        <v>6101</v>
      </c>
      <c r="G146" s="12" t="s">
        <v>424</v>
      </c>
      <c r="H146" s="11" t="str">
        <f t="shared" si="2"/>
        <v xml:space="preserve">ZAC DES ARPENTS PARC DE PONTILLAULT 5 RUE DE STRASBOURG </v>
      </c>
      <c r="I146" s="10" t="s">
        <v>425</v>
      </c>
      <c r="J146" s="12" t="s">
        <v>426</v>
      </c>
      <c r="K146" s="12"/>
      <c r="L146" s="12" t="s">
        <v>427</v>
      </c>
      <c r="M146" s="12" t="s">
        <v>428</v>
      </c>
      <c r="N146" s="12" t="s">
        <v>54</v>
      </c>
      <c r="O146" s="12" t="s">
        <v>33</v>
      </c>
      <c r="P146" s="13">
        <v>1578732</v>
      </c>
      <c r="Q146" s="10">
        <v>34</v>
      </c>
      <c r="R146" s="10" t="s">
        <v>18208</v>
      </c>
      <c r="S146" s="12" t="s">
        <v>18209</v>
      </c>
    </row>
    <row r="147" spans="1:19" x14ac:dyDescent="0.25">
      <c r="A147" s="10">
        <v>2018</v>
      </c>
      <c r="B147" s="11" t="s">
        <v>4</v>
      </c>
      <c r="C147" s="12" t="s">
        <v>66</v>
      </c>
      <c r="D147" s="12" t="s">
        <v>448</v>
      </c>
      <c r="E147" s="12" t="s">
        <v>4190</v>
      </c>
      <c r="F147" s="12" t="s">
        <v>17055</v>
      </c>
      <c r="G147" s="12" t="s">
        <v>4191</v>
      </c>
      <c r="H147" s="11" t="str">
        <f t="shared" si="2"/>
        <v xml:space="preserve"> 71 RUE CHARLES GIDE BP 70099</v>
      </c>
      <c r="I147" s="10"/>
      <c r="J147" s="12" t="s">
        <v>4193</v>
      </c>
      <c r="K147" s="12" t="s">
        <v>4192</v>
      </c>
      <c r="L147" s="12" t="s">
        <v>3536</v>
      </c>
      <c r="M147" s="12" t="s">
        <v>3537</v>
      </c>
      <c r="N147" s="12" t="s">
        <v>2306</v>
      </c>
      <c r="O147" s="12" t="s">
        <v>33</v>
      </c>
      <c r="P147" s="13">
        <v>1592482</v>
      </c>
      <c r="Q147" s="10">
        <v>62</v>
      </c>
      <c r="R147" s="10" t="s">
        <v>18208</v>
      </c>
      <c r="S147" s="12" t="s">
        <v>18209</v>
      </c>
    </row>
    <row r="148" spans="1:19" x14ac:dyDescent="0.25">
      <c r="A148" s="10">
        <v>2018</v>
      </c>
      <c r="B148" s="11" t="s">
        <v>4</v>
      </c>
      <c r="C148" s="12" t="s">
        <v>66</v>
      </c>
      <c r="D148" s="12" t="s">
        <v>5</v>
      </c>
      <c r="E148" s="12" t="s">
        <v>6102</v>
      </c>
      <c r="F148" s="12" t="s">
        <v>6103</v>
      </c>
      <c r="G148" s="12" t="s">
        <v>6104</v>
      </c>
      <c r="H148" s="11" t="str">
        <f t="shared" si="2"/>
        <v xml:space="preserve"> 4 IMPASSE DES TISSERANDS </v>
      </c>
      <c r="I148" s="10"/>
      <c r="J148" s="12" t="s">
        <v>6105</v>
      </c>
      <c r="K148" s="12"/>
      <c r="L148" s="12" t="s">
        <v>442</v>
      </c>
      <c r="M148" s="12" t="s">
        <v>3139</v>
      </c>
      <c r="N148" s="12" t="s">
        <v>54</v>
      </c>
      <c r="O148" s="12" t="s">
        <v>33</v>
      </c>
      <c r="P148" s="13">
        <v>598817</v>
      </c>
      <c r="Q148" s="10">
        <v>17</v>
      </c>
      <c r="R148" s="10" t="s">
        <v>18208</v>
      </c>
      <c r="S148" s="12" t="s">
        <v>18209</v>
      </c>
    </row>
    <row r="149" spans="1:19" x14ac:dyDescent="0.25">
      <c r="A149" s="10">
        <v>2017</v>
      </c>
      <c r="B149" s="11" t="s">
        <v>18236</v>
      </c>
      <c r="C149" s="10" t="s">
        <v>66</v>
      </c>
      <c r="D149" s="12" t="s">
        <v>184</v>
      </c>
      <c r="E149" s="12" t="s">
        <v>17985</v>
      </c>
      <c r="F149" s="12" t="str">
        <f>VLOOKUP(E149,[1]Feuil1!A1:B17,2,FALSE)</f>
        <v>30991744100011</v>
      </c>
      <c r="G149" s="12" t="s">
        <v>17986</v>
      </c>
      <c r="H149" s="11" t="str">
        <f t="shared" si="2"/>
        <v xml:space="preserve"> 4 RUE DES TRAINEAUX </v>
      </c>
      <c r="I149" s="10"/>
      <c r="J149" s="12" t="s">
        <v>18089</v>
      </c>
      <c r="K149" s="14"/>
      <c r="L149" s="12" t="s">
        <v>18090</v>
      </c>
      <c r="M149" s="12" t="s">
        <v>18091</v>
      </c>
      <c r="N149" s="12" t="s">
        <v>54</v>
      </c>
      <c r="O149" s="12" t="s">
        <v>33</v>
      </c>
      <c r="P149" s="14"/>
      <c r="Q149" s="10">
        <v>17</v>
      </c>
      <c r="R149" s="10" t="s">
        <v>18208</v>
      </c>
      <c r="S149" s="12" t="s">
        <v>18237</v>
      </c>
    </row>
    <row r="150" spans="1:19" x14ac:dyDescent="0.25">
      <c r="A150" s="10">
        <v>2018</v>
      </c>
      <c r="B150" s="11" t="s">
        <v>239</v>
      </c>
      <c r="C150" s="12" t="s">
        <v>66</v>
      </c>
      <c r="D150" s="12" t="s">
        <v>28</v>
      </c>
      <c r="E150" s="12" t="s">
        <v>6106</v>
      </c>
      <c r="F150" s="12" t="s">
        <v>6107</v>
      </c>
      <c r="G150" s="12" t="s">
        <v>6108</v>
      </c>
      <c r="H150" s="11" t="str">
        <f t="shared" si="2"/>
        <v xml:space="preserve">ZA DU BOIS BOULAY RUE SAINT ABDON </v>
      </c>
      <c r="I150" s="10" t="s">
        <v>6109</v>
      </c>
      <c r="J150" s="12" t="s">
        <v>6110</v>
      </c>
      <c r="K150" s="12"/>
      <c r="L150" s="12" t="s">
        <v>6111</v>
      </c>
      <c r="M150" s="12" t="s">
        <v>6112</v>
      </c>
      <c r="N150" s="12" t="s">
        <v>54</v>
      </c>
      <c r="O150" s="12" t="s">
        <v>33</v>
      </c>
      <c r="P150" s="13">
        <v>247095</v>
      </c>
      <c r="Q150" s="10">
        <v>9</v>
      </c>
      <c r="R150" s="10" t="s">
        <v>10</v>
      </c>
      <c r="S150" s="12" t="s">
        <v>18209</v>
      </c>
    </row>
    <row r="151" spans="1:19" x14ac:dyDescent="0.25">
      <c r="A151" s="10">
        <v>2018</v>
      </c>
      <c r="B151" s="11" t="s">
        <v>4</v>
      </c>
      <c r="C151" s="12" t="s">
        <v>66</v>
      </c>
      <c r="D151" s="12" t="s">
        <v>5</v>
      </c>
      <c r="E151" s="12" t="s">
        <v>6113</v>
      </c>
      <c r="F151" s="12" t="s">
        <v>6114</v>
      </c>
      <c r="G151" s="12" t="s">
        <v>6115</v>
      </c>
      <c r="H151" s="11" t="str">
        <f t="shared" si="2"/>
        <v xml:space="preserve"> 2 AVENUE DU GENERAL DE GAULLE </v>
      </c>
      <c r="I151" s="10"/>
      <c r="J151" s="12" t="s">
        <v>6116</v>
      </c>
      <c r="K151" s="12"/>
      <c r="L151" s="12" t="s">
        <v>1987</v>
      </c>
      <c r="M151" s="12" t="s">
        <v>1988</v>
      </c>
      <c r="N151" s="12" t="s">
        <v>54</v>
      </c>
      <c r="O151" s="12" t="s">
        <v>33</v>
      </c>
      <c r="P151" s="13">
        <v>235720</v>
      </c>
      <c r="Q151" s="10">
        <v>3</v>
      </c>
      <c r="R151" s="10" t="s">
        <v>10</v>
      </c>
      <c r="S151" s="12" t="s">
        <v>18209</v>
      </c>
    </row>
    <row r="152" spans="1:19" x14ac:dyDescent="0.25">
      <c r="A152" s="10">
        <v>2018</v>
      </c>
      <c r="B152" s="11" t="s">
        <v>4</v>
      </c>
      <c r="C152" s="12" t="s">
        <v>66</v>
      </c>
      <c r="D152" s="12" t="s">
        <v>5</v>
      </c>
      <c r="E152" s="12" t="s">
        <v>6117</v>
      </c>
      <c r="F152" s="12" t="s">
        <v>6118</v>
      </c>
      <c r="G152" s="12" t="s">
        <v>6119</v>
      </c>
      <c r="H152" s="11" t="str">
        <f t="shared" si="2"/>
        <v xml:space="preserve">ZA DE LA BUTTE AU BERGER RUE CLEMENT ADER </v>
      </c>
      <c r="I152" s="10" t="s">
        <v>6120</v>
      </c>
      <c r="J152" s="12" t="s">
        <v>2562</v>
      </c>
      <c r="K152" s="12"/>
      <c r="L152" s="12" t="s">
        <v>1946</v>
      </c>
      <c r="M152" s="12" t="s">
        <v>1947</v>
      </c>
      <c r="N152" s="12" t="s">
        <v>54</v>
      </c>
      <c r="O152" s="12" t="s">
        <v>33</v>
      </c>
      <c r="P152" s="13">
        <v>292899</v>
      </c>
      <c r="Q152" s="10">
        <v>8</v>
      </c>
      <c r="R152" s="10" t="s">
        <v>10</v>
      </c>
      <c r="S152" s="12" t="s">
        <v>18209</v>
      </c>
    </row>
    <row r="153" spans="1:19" x14ac:dyDescent="0.25">
      <c r="A153" s="10">
        <v>2018</v>
      </c>
      <c r="B153" s="11" t="s">
        <v>4</v>
      </c>
      <c r="C153" s="12" t="s">
        <v>66</v>
      </c>
      <c r="D153" s="12" t="s">
        <v>5</v>
      </c>
      <c r="E153" s="12" t="s">
        <v>6121</v>
      </c>
      <c r="F153" s="12" t="s">
        <v>6122</v>
      </c>
      <c r="G153" s="12" t="s">
        <v>6123</v>
      </c>
      <c r="H153" s="11" t="str">
        <f t="shared" si="2"/>
        <v xml:space="preserve"> ROUTE DE LA GARE </v>
      </c>
      <c r="I153" s="10"/>
      <c r="J153" s="12" t="s">
        <v>4087</v>
      </c>
      <c r="K153" s="10"/>
      <c r="L153" s="12" t="s">
        <v>6124</v>
      </c>
      <c r="M153" s="12" t="s">
        <v>6125</v>
      </c>
      <c r="N153" s="12" t="s">
        <v>54</v>
      </c>
      <c r="O153" s="12" t="s">
        <v>9</v>
      </c>
      <c r="P153" s="13">
        <v>23614</v>
      </c>
      <c r="Q153" s="10">
        <v>1</v>
      </c>
      <c r="R153" s="10" t="s">
        <v>10</v>
      </c>
      <c r="S153" s="12" t="s">
        <v>18211</v>
      </c>
    </row>
    <row r="154" spans="1:19" x14ac:dyDescent="0.25">
      <c r="A154" s="10">
        <v>2018</v>
      </c>
      <c r="B154" s="11" t="s">
        <v>4</v>
      </c>
      <c r="C154" s="12" t="s">
        <v>66</v>
      </c>
      <c r="D154" s="12" t="s">
        <v>5</v>
      </c>
      <c r="E154" s="12" t="s">
        <v>430</v>
      </c>
      <c r="F154" s="12" t="s">
        <v>6126</v>
      </c>
      <c r="G154" s="12" t="s">
        <v>431</v>
      </c>
      <c r="H154" s="11" t="str">
        <f t="shared" si="2"/>
        <v xml:space="preserve"> 1 RUE DU LANGUEDOC </v>
      </c>
      <c r="I154" s="10"/>
      <c r="J154" s="12" t="s">
        <v>6127</v>
      </c>
      <c r="K154" s="12"/>
      <c r="L154" s="12" t="s">
        <v>5478</v>
      </c>
      <c r="M154" s="12" t="s">
        <v>6128</v>
      </c>
      <c r="N154" s="12" t="s">
        <v>54</v>
      </c>
      <c r="O154" s="12" t="s">
        <v>33</v>
      </c>
      <c r="P154" s="13">
        <v>77086</v>
      </c>
      <c r="Q154" s="10">
        <v>3</v>
      </c>
      <c r="R154" s="10" t="s">
        <v>10</v>
      </c>
      <c r="S154" s="12" t="s">
        <v>18209</v>
      </c>
    </row>
    <row r="155" spans="1:19" x14ac:dyDescent="0.25">
      <c r="A155" s="10">
        <v>2018</v>
      </c>
      <c r="B155" s="11" t="s">
        <v>239</v>
      </c>
      <c r="C155" s="12" t="s">
        <v>66</v>
      </c>
      <c r="D155" s="12" t="s">
        <v>434</v>
      </c>
      <c r="E155" s="12" t="s">
        <v>435</v>
      </c>
      <c r="F155" s="12" t="s">
        <v>6129</v>
      </c>
      <c r="G155" s="12" t="s">
        <v>18238</v>
      </c>
      <c r="H155" s="11" t="str">
        <f t="shared" si="2"/>
        <v xml:space="preserve"> 65 RUE ADOUE </v>
      </c>
      <c r="I155" s="10"/>
      <c r="J155" s="12" t="s">
        <v>6130</v>
      </c>
      <c r="K155" s="12"/>
      <c r="L155" s="12" t="s">
        <v>436</v>
      </c>
      <c r="M155" s="12" t="s">
        <v>2488</v>
      </c>
      <c r="N155" s="12" t="s">
        <v>54</v>
      </c>
      <c r="O155" s="12" t="s">
        <v>33</v>
      </c>
      <c r="P155" s="13">
        <v>317479</v>
      </c>
      <c r="Q155" s="10">
        <v>10</v>
      </c>
      <c r="R155" s="10" t="s">
        <v>10</v>
      </c>
      <c r="S155" s="12" t="s">
        <v>18209</v>
      </c>
    </row>
    <row r="156" spans="1:19" x14ac:dyDescent="0.25">
      <c r="A156" s="10">
        <v>2018</v>
      </c>
      <c r="B156" s="11" t="s">
        <v>4</v>
      </c>
      <c r="C156" s="12" t="s">
        <v>66</v>
      </c>
      <c r="D156" s="12" t="s">
        <v>5</v>
      </c>
      <c r="E156" s="12" t="s">
        <v>6131</v>
      </c>
      <c r="F156" s="12" t="s">
        <v>6132</v>
      </c>
      <c r="G156" s="12" t="s">
        <v>6133</v>
      </c>
      <c r="H156" s="11" t="str">
        <f t="shared" si="2"/>
        <v xml:space="preserve"> 2344 AVENUE GEORGES CLEMENCEAU </v>
      </c>
      <c r="I156" s="10"/>
      <c r="J156" s="12" t="s">
        <v>6134</v>
      </c>
      <c r="K156" s="12"/>
      <c r="L156" s="12" t="s">
        <v>6135</v>
      </c>
      <c r="M156" s="12" t="s">
        <v>6136</v>
      </c>
      <c r="N156" s="12" t="s">
        <v>54</v>
      </c>
      <c r="O156" s="12" t="s">
        <v>33</v>
      </c>
      <c r="P156" s="13">
        <v>90351</v>
      </c>
      <c r="Q156" s="10">
        <v>2</v>
      </c>
      <c r="R156" s="10" t="s">
        <v>10</v>
      </c>
      <c r="S156" s="12" t="s">
        <v>18209</v>
      </c>
    </row>
    <row r="157" spans="1:19" x14ac:dyDescent="0.25">
      <c r="A157" s="10">
        <v>2018</v>
      </c>
      <c r="B157" s="11" t="s">
        <v>4</v>
      </c>
      <c r="C157" s="12" t="s">
        <v>66</v>
      </c>
      <c r="D157" s="12" t="s">
        <v>5</v>
      </c>
      <c r="E157" s="12" t="s">
        <v>17129</v>
      </c>
      <c r="F157" s="12" t="s">
        <v>17130</v>
      </c>
      <c r="G157" s="12" t="s">
        <v>17131</v>
      </c>
      <c r="H157" s="11" t="str">
        <f t="shared" si="2"/>
        <v xml:space="preserve">PARC D ACTIVITE INDUSTRIEL LA GRAND NO 10 RUE RAYMOND GRIMAUD </v>
      </c>
      <c r="I157" s="10" t="s">
        <v>17132</v>
      </c>
      <c r="J157" s="12" t="s">
        <v>17133</v>
      </c>
      <c r="K157" s="12"/>
      <c r="L157" s="12" t="s">
        <v>860</v>
      </c>
      <c r="M157" s="12" t="s">
        <v>17134</v>
      </c>
      <c r="N157" s="12" t="s">
        <v>17135</v>
      </c>
      <c r="O157" s="12" t="s">
        <v>33</v>
      </c>
      <c r="P157" s="13">
        <v>323432</v>
      </c>
      <c r="Q157" s="10">
        <v>9</v>
      </c>
      <c r="R157" s="10" t="s">
        <v>10</v>
      </c>
      <c r="S157" s="12" t="s">
        <v>18209</v>
      </c>
    </row>
    <row r="158" spans="1:19" x14ac:dyDescent="0.25">
      <c r="A158" s="10">
        <v>2018</v>
      </c>
      <c r="B158" s="11" t="s">
        <v>4</v>
      </c>
      <c r="C158" s="12" t="s">
        <v>66</v>
      </c>
      <c r="D158" s="12" t="s">
        <v>226</v>
      </c>
      <c r="E158" s="12" t="s">
        <v>3124</v>
      </c>
      <c r="F158" s="12" t="s">
        <v>15679</v>
      </c>
      <c r="G158" s="12" t="s">
        <v>3125</v>
      </c>
      <c r="H158" s="11" t="str">
        <f t="shared" si="2"/>
        <v>ZA DU PONT DES RAYONS 3 BOULEVARD NAPOLEON 1ER BP 11011</v>
      </c>
      <c r="I158" s="10" t="s">
        <v>15680</v>
      </c>
      <c r="J158" s="12" t="s">
        <v>15681</v>
      </c>
      <c r="K158" s="12" t="s">
        <v>15682</v>
      </c>
      <c r="L158" s="12" t="s">
        <v>4067</v>
      </c>
      <c r="M158" s="12" t="s">
        <v>4068</v>
      </c>
      <c r="N158" s="12" t="s">
        <v>1605</v>
      </c>
      <c r="O158" s="12" t="s">
        <v>33</v>
      </c>
      <c r="P158" s="13">
        <v>772047</v>
      </c>
      <c r="Q158" s="10">
        <v>23</v>
      </c>
      <c r="R158" s="10" t="s">
        <v>18208</v>
      </c>
      <c r="S158" s="12" t="s">
        <v>18209</v>
      </c>
    </row>
    <row r="159" spans="1:19" x14ac:dyDescent="0.25">
      <c r="A159" s="10">
        <v>2018</v>
      </c>
      <c r="B159" s="11" t="s">
        <v>4</v>
      </c>
      <c r="C159" s="12" t="s">
        <v>66</v>
      </c>
      <c r="D159" s="12" t="s">
        <v>28</v>
      </c>
      <c r="E159" s="12" t="s">
        <v>6137</v>
      </c>
      <c r="F159" s="12" t="s">
        <v>6138</v>
      </c>
      <c r="G159" s="12" t="s">
        <v>6139</v>
      </c>
      <c r="H159" s="11" t="str">
        <f t="shared" si="2"/>
        <v>CCAL ROUTE DEPARTEMENTALE 764 BP 2</v>
      </c>
      <c r="I159" s="10" t="s">
        <v>6140</v>
      </c>
      <c r="J159" s="12" t="s">
        <v>6141</v>
      </c>
      <c r="K159" s="12" t="s">
        <v>263</v>
      </c>
      <c r="L159" s="12" t="s">
        <v>1001</v>
      </c>
      <c r="M159" s="12" t="s">
        <v>6142</v>
      </c>
      <c r="N159" s="12" t="s">
        <v>54</v>
      </c>
      <c r="O159" s="12" t="s">
        <v>33</v>
      </c>
      <c r="P159" s="13">
        <v>439124</v>
      </c>
      <c r="Q159" s="10">
        <v>14</v>
      </c>
      <c r="R159" s="10" t="s">
        <v>18208</v>
      </c>
      <c r="S159" s="12" t="s">
        <v>18209</v>
      </c>
    </row>
    <row r="160" spans="1:19" x14ac:dyDescent="0.25">
      <c r="A160" s="10">
        <v>2018</v>
      </c>
      <c r="B160" s="11" t="s">
        <v>4</v>
      </c>
      <c r="C160" s="12" t="s">
        <v>66</v>
      </c>
      <c r="D160" s="12" t="s">
        <v>5</v>
      </c>
      <c r="E160" s="12" t="s">
        <v>6143</v>
      </c>
      <c r="F160" s="12" t="s">
        <v>6144</v>
      </c>
      <c r="G160" s="12" t="s">
        <v>6145</v>
      </c>
      <c r="H160" s="11" t="str">
        <f t="shared" si="2"/>
        <v xml:space="preserve"> 27 RUE DES MARRONNIERS </v>
      </c>
      <c r="I160" s="10"/>
      <c r="J160" s="12" t="s">
        <v>6146</v>
      </c>
      <c r="K160" s="12"/>
      <c r="L160" s="12" t="s">
        <v>6147</v>
      </c>
      <c r="M160" s="12" t="s">
        <v>6148</v>
      </c>
      <c r="N160" s="12" t="s">
        <v>54</v>
      </c>
      <c r="O160" s="12" t="s">
        <v>33</v>
      </c>
      <c r="P160" s="13">
        <v>39974</v>
      </c>
      <c r="Q160" s="10">
        <v>1</v>
      </c>
      <c r="R160" s="10" t="s">
        <v>10</v>
      </c>
      <c r="S160" s="12" t="s">
        <v>18209</v>
      </c>
    </row>
    <row r="161" spans="1:19" x14ac:dyDescent="0.25">
      <c r="A161" s="10">
        <v>2018</v>
      </c>
      <c r="B161" s="11" t="s">
        <v>4</v>
      </c>
      <c r="C161" s="12" t="s">
        <v>66</v>
      </c>
      <c r="D161" s="12" t="s">
        <v>2384</v>
      </c>
      <c r="E161" s="12" t="s">
        <v>3126</v>
      </c>
      <c r="F161" s="12" t="s">
        <v>17624</v>
      </c>
      <c r="G161" s="12" t="s">
        <v>3127</v>
      </c>
      <c r="H161" s="11" t="str">
        <f t="shared" si="2"/>
        <v xml:space="preserve"> ALLEE DU GRAND CLOS </v>
      </c>
      <c r="I161" s="10"/>
      <c r="J161" s="12" t="s">
        <v>17490</v>
      </c>
      <c r="K161" s="12"/>
      <c r="L161" s="12" t="s">
        <v>12099</v>
      </c>
      <c r="M161" s="12" t="s">
        <v>12100</v>
      </c>
      <c r="N161" s="12" t="s">
        <v>2403</v>
      </c>
      <c r="O161" s="12" t="s">
        <v>33</v>
      </c>
      <c r="P161" s="13">
        <v>69663</v>
      </c>
      <c r="Q161" s="10">
        <v>4</v>
      </c>
      <c r="R161" s="10" t="s">
        <v>10</v>
      </c>
      <c r="S161" s="12" t="s">
        <v>18209</v>
      </c>
    </row>
    <row r="162" spans="1:19" x14ac:dyDescent="0.25">
      <c r="A162" s="10">
        <v>2018</v>
      </c>
      <c r="B162" s="11" t="s">
        <v>4</v>
      </c>
      <c r="C162" s="12" t="s">
        <v>66</v>
      </c>
      <c r="D162" s="12" t="s">
        <v>5</v>
      </c>
      <c r="E162" s="12" t="s">
        <v>3128</v>
      </c>
      <c r="F162" s="12" t="s">
        <v>6149</v>
      </c>
      <c r="G162" s="12" t="s">
        <v>3129</v>
      </c>
      <c r="H162" s="11" t="str">
        <f t="shared" si="2"/>
        <v xml:space="preserve"> 25 CHEMIN DE LA QUEUE DE L ETANG </v>
      </c>
      <c r="I162" s="10"/>
      <c r="J162" s="12" t="s">
        <v>6150</v>
      </c>
      <c r="K162" s="12"/>
      <c r="L162" s="12" t="s">
        <v>5960</v>
      </c>
      <c r="M162" s="12" t="s">
        <v>6151</v>
      </c>
      <c r="N162" s="12" t="s">
        <v>54</v>
      </c>
      <c r="O162" s="12" t="s">
        <v>33</v>
      </c>
      <c r="P162" s="13">
        <v>1034960</v>
      </c>
      <c r="Q162" s="10">
        <v>24</v>
      </c>
      <c r="R162" s="10" t="s">
        <v>18208</v>
      </c>
      <c r="S162" s="12" t="s">
        <v>18209</v>
      </c>
    </row>
    <row r="163" spans="1:19" x14ac:dyDescent="0.25">
      <c r="A163" s="10">
        <v>2018</v>
      </c>
      <c r="B163" s="11" t="s">
        <v>4</v>
      </c>
      <c r="C163" s="12" t="s">
        <v>66</v>
      </c>
      <c r="D163" s="12" t="s">
        <v>102</v>
      </c>
      <c r="E163" s="12" t="s">
        <v>437</v>
      </c>
      <c r="F163" s="12" t="s">
        <v>6152</v>
      </c>
      <c r="G163" s="12" t="s">
        <v>438</v>
      </c>
      <c r="H163" s="11" t="str">
        <f t="shared" si="2"/>
        <v xml:space="preserve"> 41 RUE DE TOURVILLE </v>
      </c>
      <c r="I163" s="10"/>
      <c r="J163" s="12" t="s">
        <v>6153</v>
      </c>
      <c r="K163" s="12"/>
      <c r="L163" s="12" t="s">
        <v>58</v>
      </c>
      <c r="M163" s="12" t="s">
        <v>59</v>
      </c>
      <c r="N163" s="12" t="s">
        <v>54</v>
      </c>
      <c r="O163" s="12" t="s">
        <v>33</v>
      </c>
      <c r="P163" s="13">
        <v>23257038</v>
      </c>
      <c r="Q163" s="10">
        <v>770</v>
      </c>
      <c r="R163" s="10" t="s">
        <v>18208</v>
      </c>
      <c r="S163" s="12" t="s">
        <v>18209</v>
      </c>
    </row>
    <row r="164" spans="1:19" x14ac:dyDescent="0.25">
      <c r="A164" s="10">
        <v>2017</v>
      </c>
      <c r="B164" s="12" t="s">
        <v>18219</v>
      </c>
      <c r="C164" s="10" t="s">
        <v>66</v>
      </c>
      <c r="D164" s="12" t="s">
        <v>434</v>
      </c>
      <c r="E164" s="12" t="s">
        <v>6154</v>
      </c>
      <c r="F164" s="12" t="s">
        <v>6155</v>
      </c>
      <c r="G164" s="12" t="s">
        <v>6156</v>
      </c>
      <c r="H164" s="11" t="str">
        <f t="shared" si="2"/>
        <v xml:space="preserve">LIEU DIT L HOPITAL BLANZAC PORCHERESSE </v>
      </c>
      <c r="I164" s="12" t="s">
        <v>6157</v>
      </c>
      <c r="J164" s="12" t="s">
        <v>6158</v>
      </c>
      <c r="K164" s="14"/>
      <c r="L164" s="12" t="s">
        <v>6159</v>
      </c>
      <c r="M164" s="12" t="s">
        <v>6160</v>
      </c>
      <c r="N164" s="12" t="s">
        <v>54</v>
      </c>
      <c r="O164" s="12" t="s">
        <v>33</v>
      </c>
      <c r="P164" s="14"/>
      <c r="Q164" s="10">
        <v>12</v>
      </c>
      <c r="R164" s="10" t="s">
        <v>18208</v>
      </c>
      <c r="S164" s="12" t="s">
        <v>18220</v>
      </c>
    </row>
    <row r="165" spans="1:19" x14ac:dyDescent="0.25">
      <c r="A165" s="10">
        <v>2017</v>
      </c>
      <c r="B165" s="12" t="s">
        <v>18219</v>
      </c>
      <c r="C165" s="10" t="s">
        <v>66</v>
      </c>
      <c r="D165" s="12" t="s">
        <v>5</v>
      </c>
      <c r="E165" s="12" t="s">
        <v>6161</v>
      </c>
      <c r="F165" s="12" t="s">
        <v>6162</v>
      </c>
      <c r="G165" s="12" t="s">
        <v>6163</v>
      </c>
      <c r="H165" s="11" t="str">
        <f t="shared" si="2"/>
        <v xml:space="preserve">3 AVENUE DE LA COURTILLIERE ZAC DES COURTILLIERES </v>
      </c>
      <c r="I165" s="12" t="s">
        <v>6165</v>
      </c>
      <c r="J165" s="10" t="s">
        <v>6164</v>
      </c>
      <c r="K165" s="14"/>
      <c r="L165" s="12" t="s">
        <v>1474</v>
      </c>
      <c r="M165" s="12" t="s">
        <v>3972</v>
      </c>
      <c r="N165" s="12" t="s">
        <v>54</v>
      </c>
      <c r="O165" s="12" t="s">
        <v>33</v>
      </c>
      <c r="P165" s="14"/>
      <c r="Q165" s="10">
        <v>7</v>
      </c>
      <c r="R165" s="10" t="s">
        <v>10</v>
      </c>
      <c r="S165" s="12" t="s">
        <v>18220</v>
      </c>
    </row>
    <row r="166" spans="1:19" x14ac:dyDescent="0.25">
      <c r="A166" s="10">
        <v>2018</v>
      </c>
      <c r="B166" s="11" t="s">
        <v>4</v>
      </c>
      <c r="C166" s="12" t="s">
        <v>66</v>
      </c>
      <c r="D166" s="12" t="s">
        <v>5</v>
      </c>
      <c r="E166" s="12" t="s">
        <v>444</v>
      </c>
      <c r="F166" s="12" t="s">
        <v>6166</v>
      </c>
      <c r="G166" s="12" t="s">
        <v>445</v>
      </c>
      <c r="H166" s="11" t="str">
        <f t="shared" si="2"/>
        <v xml:space="preserve"> LA BUTTE ES GROS MONTVIRON</v>
      </c>
      <c r="I166" s="10"/>
      <c r="J166" s="12" t="s">
        <v>6167</v>
      </c>
      <c r="K166" s="12" t="s">
        <v>6168</v>
      </c>
      <c r="L166" s="12" t="s">
        <v>6169</v>
      </c>
      <c r="M166" s="12" t="s">
        <v>6170</v>
      </c>
      <c r="N166" s="12" t="s">
        <v>54</v>
      </c>
      <c r="O166" s="12" t="s">
        <v>33</v>
      </c>
      <c r="P166" s="13">
        <v>3579019</v>
      </c>
      <c r="Q166" s="10">
        <v>113</v>
      </c>
      <c r="R166" s="10" t="s">
        <v>18208</v>
      </c>
      <c r="S166" s="12" t="s">
        <v>18209</v>
      </c>
    </row>
    <row r="167" spans="1:19" x14ac:dyDescent="0.25">
      <c r="A167" s="10">
        <v>2018</v>
      </c>
      <c r="B167" s="11" t="s">
        <v>4</v>
      </c>
      <c r="C167" s="12" t="s">
        <v>66</v>
      </c>
      <c r="D167" s="12" t="s">
        <v>226</v>
      </c>
      <c r="E167" s="12" t="s">
        <v>6171</v>
      </c>
      <c r="F167" s="12" t="s">
        <v>6172</v>
      </c>
      <c r="G167" s="12" t="s">
        <v>6173</v>
      </c>
      <c r="H167" s="11" t="str">
        <f t="shared" si="2"/>
        <v xml:space="preserve"> 15 BOULEVARD DU POITOU BP 40443</v>
      </c>
      <c r="I167" s="10"/>
      <c r="J167" s="12" t="s">
        <v>6174</v>
      </c>
      <c r="K167" s="12" t="s">
        <v>6175</v>
      </c>
      <c r="L167" s="12" t="s">
        <v>6176</v>
      </c>
      <c r="M167" s="12" t="s">
        <v>6177</v>
      </c>
      <c r="N167" s="12" t="s">
        <v>54</v>
      </c>
      <c r="O167" s="12" t="s">
        <v>33</v>
      </c>
      <c r="P167" s="13">
        <v>263485</v>
      </c>
      <c r="Q167" s="10">
        <v>8</v>
      </c>
      <c r="R167" s="10" t="s">
        <v>10</v>
      </c>
      <c r="S167" s="12" t="s">
        <v>18209</v>
      </c>
    </row>
    <row r="168" spans="1:19" x14ac:dyDescent="0.25">
      <c r="A168" s="10">
        <v>2018</v>
      </c>
      <c r="B168" s="11" t="s">
        <v>4</v>
      </c>
      <c r="C168" s="12" t="s">
        <v>66</v>
      </c>
      <c r="D168" s="12" t="s">
        <v>5</v>
      </c>
      <c r="E168" s="12" t="s">
        <v>195</v>
      </c>
      <c r="F168" s="12" t="s">
        <v>4581</v>
      </c>
      <c r="G168" s="12" t="s">
        <v>196</v>
      </c>
      <c r="H168" s="11" t="str">
        <f t="shared" si="2"/>
        <v xml:space="preserve"> 51 BOULEVARD LAENNEC </v>
      </c>
      <c r="I168" s="10"/>
      <c r="J168" s="12" t="s">
        <v>197</v>
      </c>
      <c r="K168" s="12"/>
      <c r="L168" s="12" t="s">
        <v>198</v>
      </c>
      <c r="M168" s="12" t="s">
        <v>199</v>
      </c>
      <c r="N168" s="12" t="s">
        <v>200</v>
      </c>
      <c r="O168" s="12" t="s">
        <v>33</v>
      </c>
      <c r="P168" s="13">
        <v>17392</v>
      </c>
      <c r="Q168" s="10">
        <v>1</v>
      </c>
      <c r="R168" s="10" t="s">
        <v>10</v>
      </c>
      <c r="S168" s="12" t="s">
        <v>18209</v>
      </c>
    </row>
    <row r="169" spans="1:19" x14ac:dyDescent="0.25">
      <c r="A169" s="10">
        <v>2018</v>
      </c>
      <c r="B169" s="11" t="s">
        <v>4</v>
      </c>
      <c r="C169" s="12" t="s">
        <v>66</v>
      </c>
      <c r="D169" s="12" t="s">
        <v>5</v>
      </c>
      <c r="E169" s="12" t="s">
        <v>2102</v>
      </c>
      <c r="F169" s="12" t="s">
        <v>15683</v>
      </c>
      <c r="G169" s="12" t="s">
        <v>2103</v>
      </c>
      <c r="H169" s="11" t="str">
        <f t="shared" si="2"/>
        <v xml:space="preserve"> 46 RUE VIEILLE DU TEMPLE </v>
      </c>
      <c r="I169" s="10"/>
      <c r="J169" s="12" t="s">
        <v>2104</v>
      </c>
      <c r="K169" s="12"/>
      <c r="L169" s="12" t="s">
        <v>2105</v>
      </c>
      <c r="M169" s="12" t="s">
        <v>183</v>
      </c>
      <c r="N169" s="12" t="s">
        <v>1605</v>
      </c>
      <c r="O169" s="12" t="s">
        <v>33</v>
      </c>
      <c r="P169" s="13">
        <v>196539</v>
      </c>
      <c r="Q169" s="10">
        <v>6</v>
      </c>
      <c r="R169" s="10" t="s">
        <v>10</v>
      </c>
      <c r="S169" s="12" t="s">
        <v>18209</v>
      </c>
    </row>
    <row r="170" spans="1:19" x14ac:dyDescent="0.25">
      <c r="A170" s="10">
        <v>2018</v>
      </c>
      <c r="B170" s="11" t="s">
        <v>4</v>
      </c>
      <c r="C170" s="12" t="s">
        <v>66</v>
      </c>
      <c r="D170" s="12" t="s">
        <v>5</v>
      </c>
      <c r="E170" s="12" t="s">
        <v>16785</v>
      </c>
      <c r="F170" s="12" t="s">
        <v>16786</v>
      </c>
      <c r="G170" s="12" t="s">
        <v>16787</v>
      </c>
      <c r="H170" s="11" t="str">
        <f t="shared" si="2"/>
        <v xml:space="preserve"> 200 RUE DE NEGUELOU BP 30201</v>
      </c>
      <c r="I170" s="10"/>
      <c r="J170" s="12" t="s">
        <v>16788</v>
      </c>
      <c r="K170" s="12" t="s">
        <v>16789</v>
      </c>
      <c r="L170" s="12" t="s">
        <v>2262</v>
      </c>
      <c r="M170" s="12" t="s">
        <v>2263</v>
      </c>
      <c r="N170" s="12" t="s">
        <v>11866</v>
      </c>
      <c r="O170" s="12" t="s">
        <v>33</v>
      </c>
      <c r="P170" s="13">
        <v>384235</v>
      </c>
      <c r="Q170" s="10">
        <v>5</v>
      </c>
      <c r="R170" s="10" t="s">
        <v>10</v>
      </c>
      <c r="S170" s="12" t="s">
        <v>18209</v>
      </c>
    </row>
    <row r="171" spans="1:19" x14ac:dyDescent="0.25">
      <c r="A171" s="10">
        <v>2018</v>
      </c>
      <c r="B171" s="11" t="s">
        <v>4</v>
      </c>
      <c r="C171" s="12" t="s">
        <v>66</v>
      </c>
      <c r="D171" s="12" t="s">
        <v>5</v>
      </c>
      <c r="E171" s="12" t="s">
        <v>4161</v>
      </c>
      <c r="F171" s="12" t="s">
        <v>16616</v>
      </c>
      <c r="G171" s="12" t="s">
        <v>4162</v>
      </c>
      <c r="H171" s="11" t="str">
        <f t="shared" si="2"/>
        <v>ZONE INDUSTRIELLE 35 RUE FRANCINE FROMONT BP 25</v>
      </c>
      <c r="I171" s="10" t="s">
        <v>22</v>
      </c>
      <c r="J171" s="12" t="s">
        <v>16617</v>
      </c>
      <c r="K171" s="12" t="s">
        <v>2600</v>
      </c>
      <c r="L171" s="12" t="s">
        <v>16618</v>
      </c>
      <c r="M171" s="12" t="s">
        <v>16619</v>
      </c>
      <c r="N171" s="12" t="s">
        <v>2221</v>
      </c>
      <c r="O171" s="12" t="s">
        <v>33</v>
      </c>
      <c r="P171" s="13">
        <v>129368</v>
      </c>
      <c r="Q171" s="10">
        <v>3</v>
      </c>
      <c r="R171" s="10" t="s">
        <v>10</v>
      </c>
      <c r="S171" s="12" t="s">
        <v>18209</v>
      </c>
    </row>
    <row r="172" spans="1:19" x14ac:dyDescent="0.25">
      <c r="A172" s="10">
        <v>2018</v>
      </c>
      <c r="B172" s="11" t="s">
        <v>4</v>
      </c>
      <c r="C172" s="12" t="s">
        <v>66</v>
      </c>
      <c r="D172" s="12" t="s">
        <v>5</v>
      </c>
      <c r="E172" s="12" t="s">
        <v>6178</v>
      </c>
      <c r="F172" s="12" t="s">
        <v>6179</v>
      </c>
      <c r="G172" s="12" t="s">
        <v>6180</v>
      </c>
      <c r="H172" s="11" t="str">
        <f t="shared" si="2"/>
        <v xml:space="preserve"> 8 AVENUE PABLO PICASSO </v>
      </c>
      <c r="I172" s="10"/>
      <c r="J172" s="12" t="s">
        <v>6181</v>
      </c>
      <c r="K172" s="12"/>
      <c r="L172" s="12" t="s">
        <v>1505</v>
      </c>
      <c r="M172" s="12" t="s">
        <v>1506</v>
      </c>
      <c r="N172" s="12" t="s">
        <v>54</v>
      </c>
      <c r="O172" s="12" t="s">
        <v>33</v>
      </c>
      <c r="P172" s="13">
        <v>68653</v>
      </c>
      <c r="Q172" s="10">
        <v>3</v>
      </c>
      <c r="R172" s="10" t="s">
        <v>10</v>
      </c>
      <c r="S172" s="12" t="s">
        <v>18209</v>
      </c>
    </row>
    <row r="173" spans="1:19" x14ac:dyDescent="0.25">
      <c r="A173" s="10">
        <v>2018</v>
      </c>
      <c r="B173" s="11" t="s">
        <v>4</v>
      </c>
      <c r="C173" s="12" t="s">
        <v>66</v>
      </c>
      <c r="D173" s="12" t="s">
        <v>5</v>
      </c>
      <c r="E173" s="12" t="s">
        <v>6182</v>
      </c>
      <c r="F173" s="12" t="s">
        <v>6183</v>
      </c>
      <c r="G173" s="12" t="s">
        <v>6184</v>
      </c>
      <c r="H173" s="11" t="str">
        <f t="shared" si="2"/>
        <v xml:space="preserve"> 9 RUE DU RESERVOIR </v>
      </c>
      <c r="I173" s="10"/>
      <c r="J173" s="12" t="s">
        <v>6185</v>
      </c>
      <c r="K173" s="12"/>
      <c r="L173" s="12" t="s">
        <v>6186</v>
      </c>
      <c r="M173" s="12" t="s">
        <v>6187</v>
      </c>
      <c r="N173" s="12" t="s">
        <v>54</v>
      </c>
      <c r="O173" s="12" t="s">
        <v>33</v>
      </c>
      <c r="P173" s="13">
        <v>147271</v>
      </c>
      <c r="Q173" s="10">
        <v>3</v>
      </c>
      <c r="R173" s="10" t="s">
        <v>10</v>
      </c>
      <c r="S173" s="12" t="s">
        <v>18209</v>
      </c>
    </row>
    <row r="174" spans="1:19" x14ac:dyDescent="0.25">
      <c r="A174" s="10">
        <v>2018</v>
      </c>
      <c r="B174" s="11" t="s">
        <v>4</v>
      </c>
      <c r="C174" s="12" t="s">
        <v>66</v>
      </c>
      <c r="D174" s="12" t="s">
        <v>448</v>
      </c>
      <c r="E174" s="12" t="s">
        <v>6188</v>
      </c>
      <c r="F174" s="12" t="s">
        <v>6189</v>
      </c>
      <c r="G174" s="12" t="s">
        <v>6190</v>
      </c>
      <c r="H174" s="11" t="str">
        <f t="shared" si="2"/>
        <v xml:space="preserve"> RUE EPINETTE NORD </v>
      </c>
      <c r="I174" s="10"/>
      <c r="J174" s="12" t="s">
        <v>6191</v>
      </c>
      <c r="K174" s="12"/>
      <c r="L174" s="12" t="s">
        <v>6192</v>
      </c>
      <c r="M174" s="12" t="s">
        <v>6193</v>
      </c>
      <c r="N174" s="12" t="s">
        <v>54</v>
      </c>
      <c r="O174" s="12" t="s">
        <v>33</v>
      </c>
      <c r="P174" s="13">
        <v>543881</v>
      </c>
      <c r="Q174" s="10">
        <v>18</v>
      </c>
      <c r="R174" s="10" t="s">
        <v>18208</v>
      </c>
      <c r="S174" s="12" t="s">
        <v>18209</v>
      </c>
    </row>
    <row r="175" spans="1:19" x14ac:dyDescent="0.25">
      <c r="A175" s="10">
        <v>2018</v>
      </c>
      <c r="B175" s="11" t="s">
        <v>4</v>
      </c>
      <c r="C175" s="12" t="s">
        <v>66</v>
      </c>
      <c r="D175" s="12" t="s">
        <v>448</v>
      </c>
      <c r="E175" s="12" t="s">
        <v>449</v>
      </c>
      <c r="F175" s="12" t="s">
        <v>6194</v>
      </c>
      <c r="G175" s="12" t="s">
        <v>450</v>
      </c>
      <c r="H175" s="11" t="str">
        <f t="shared" si="2"/>
        <v xml:space="preserve">ZA LA LISSANDRE PROMATER AVENUE DES FRERES LUMIERE </v>
      </c>
      <c r="I175" s="10" t="s">
        <v>6195</v>
      </c>
      <c r="J175" s="12" t="s">
        <v>6196</v>
      </c>
      <c r="K175" s="12"/>
      <c r="L175" s="12" t="s">
        <v>1507</v>
      </c>
      <c r="M175" s="12" t="s">
        <v>1508</v>
      </c>
      <c r="N175" s="12" t="s">
        <v>54</v>
      </c>
      <c r="O175" s="12" t="s">
        <v>33</v>
      </c>
      <c r="P175" s="13">
        <v>558543</v>
      </c>
      <c r="Q175" s="10">
        <v>16</v>
      </c>
      <c r="R175" s="10" t="s">
        <v>18208</v>
      </c>
      <c r="S175" s="12" t="s">
        <v>18209</v>
      </c>
    </row>
    <row r="176" spans="1:19" x14ac:dyDescent="0.25">
      <c r="A176" s="10">
        <v>2018</v>
      </c>
      <c r="B176" s="11" t="s">
        <v>4</v>
      </c>
      <c r="C176" s="12" t="s">
        <v>66</v>
      </c>
      <c r="D176" s="12" t="s">
        <v>5</v>
      </c>
      <c r="E176" s="12" t="s">
        <v>6197</v>
      </c>
      <c r="F176" s="12" t="s">
        <v>6198</v>
      </c>
      <c r="G176" s="12" t="s">
        <v>6199</v>
      </c>
      <c r="H176" s="11" t="str">
        <f t="shared" si="2"/>
        <v xml:space="preserve"> RUE DE MONT ST JEAN </v>
      </c>
      <c r="I176" s="10"/>
      <c r="J176" s="12" t="s">
        <v>18239</v>
      </c>
      <c r="K176" s="12"/>
      <c r="L176" s="12" t="s">
        <v>6200</v>
      </c>
      <c r="M176" s="12" t="s">
        <v>6201</v>
      </c>
      <c r="N176" s="12" t="s">
        <v>54</v>
      </c>
      <c r="O176" s="12" t="s">
        <v>33</v>
      </c>
      <c r="P176" s="13">
        <v>52305</v>
      </c>
      <c r="Q176" s="10">
        <v>2</v>
      </c>
      <c r="R176" s="10" t="s">
        <v>10</v>
      </c>
      <c r="S176" s="12" t="s">
        <v>18209</v>
      </c>
    </row>
    <row r="177" spans="1:19" x14ac:dyDescent="0.25">
      <c r="A177" s="10">
        <v>2018</v>
      </c>
      <c r="B177" s="11" t="s">
        <v>4</v>
      </c>
      <c r="C177" s="12" t="s">
        <v>66</v>
      </c>
      <c r="D177" s="12" t="s">
        <v>452</v>
      </c>
      <c r="E177" s="12" t="s">
        <v>453</v>
      </c>
      <c r="F177" s="12" t="s">
        <v>6202</v>
      </c>
      <c r="G177" s="12" t="s">
        <v>454</v>
      </c>
      <c r="H177" s="11" t="str">
        <f t="shared" si="2"/>
        <v xml:space="preserve">LE REY HAUT CANA EST </v>
      </c>
      <c r="I177" s="12" t="s">
        <v>6203</v>
      </c>
      <c r="J177" s="12" t="s">
        <v>6204</v>
      </c>
      <c r="K177" s="10"/>
      <c r="L177" s="12" t="s">
        <v>109</v>
      </c>
      <c r="M177" s="12" t="s">
        <v>110</v>
      </c>
      <c r="N177" s="12" t="s">
        <v>54</v>
      </c>
      <c r="O177" s="12" t="s">
        <v>9</v>
      </c>
      <c r="P177" s="13">
        <v>358818</v>
      </c>
      <c r="Q177" s="10">
        <v>13</v>
      </c>
      <c r="R177" s="10" t="s">
        <v>18208</v>
      </c>
      <c r="S177" s="12" t="s">
        <v>18211</v>
      </c>
    </row>
    <row r="178" spans="1:19" x14ac:dyDescent="0.25">
      <c r="A178" s="10">
        <v>2017</v>
      </c>
      <c r="B178" s="12" t="s">
        <v>18219</v>
      </c>
      <c r="C178" s="10" t="s">
        <v>66</v>
      </c>
      <c r="D178" s="12" t="s">
        <v>259</v>
      </c>
      <c r="E178" s="12" t="s">
        <v>6205</v>
      </c>
      <c r="F178" s="12" t="s">
        <v>6206</v>
      </c>
      <c r="G178" s="12" t="s">
        <v>6207</v>
      </c>
      <c r="H178" s="11" t="str">
        <f t="shared" si="2"/>
        <v xml:space="preserve">19 BOULEVARD DE LAS BIGUES  </v>
      </c>
      <c r="I178" s="12" t="s">
        <v>6208</v>
      </c>
      <c r="J178" s="12"/>
      <c r="K178" s="14"/>
      <c r="L178" s="12" t="s">
        <v>6209</v>
      </c>
      <c r="M178" s="12" t="s">
        <v>6210</v>
      </c>
      <c r="N178" s="12" t="s">
        <v>54</v>
      </c>
      <c r="O178" s="12" t="s">
        <v>9</v>
      </c>
      <c r="P178" s="14"/>
      <c r="Q178" s="10">
        <v>5</v>
      </c>
      <c r="R178" s="10" t="s">
        <v>10</v>
      </c>
      <c r="S178" s="12" t="s">
        <v>18220</v>
      </c>
    </row>
    <row r="179" spans="1:19" x14ac:dyDescent="0.25">
      <c r="A179" s="10">
        <v>2018</v>
      </c>
      <c r="B179" s="11" t="s">
        <v>4</v>
      </c>
      <c r="C179" s="12" t="s">
        <v>66</v>
      </c>
      <c r="D179" s="12" t="s">
        <v>2442</v>
      </c>
      <c r="E179" s="12" t="s">
        <v>15684</v>
      </c>
      <c r="F179" s="12" t="s">
        <v>15685</v>
      </c>
      <c r="G179" s="12" t="s">
        <v>2442</v>
      </c>
      <c r="H179" s="11" t="str">
        <f t="shared" si="2"/>
        <v xml:space="preserve">LIEU DIT MAL RIVIERE ROUTE DEPARTEMENTALE 820 </v>
      </c>
      <c r="I179" s="10" t="s">
        <v>15686</v>
      </c>
      <c r="J179" s="12" t="s">
        <v>5499</v>
      </c>
      <c r="K179" s="12"/>
      <c r="L179" s="12" t="s">
        <v>15687</v>
      </c>
      <c r="M179" s="12" t="s">
        <v>15688</v>
      </c>
      <c r="N179" s="12" t="s">
        <v>1605</v>
      </c>
      <c r="O179" s="12" t="s">
        <v>33</v>
      </c>
      <c r="P179" s="13">
        <v>843813</v>
      </c>
      <c r="Q179" s="10">
        <v>25</v>
      </c>
      <c r="R179" s="10" t="s">
        <v>18208</v>
      </c>
      <c r="S179" s="12" t="s">
        <v>18209</v>
      </c>
    </row>
    <row r="180" spans="1:19" x14ac:dyDescent="0.25">
      <c r="A180" s="10">
        <v>2018</v>
      </c>
      <c r="B180" s="11" t="s">
        <v>18213</v>
      </c>
      <c r="C180" s="12" t="s">
        <v>66</v>
      </c>
      <c r="D180" s="12" t="s">
        <v>5</v>
      </c>
      <c r="E180" s="12" t="s">
        <v>18241</v>
      </c>
      <c r="F180" s="12" t="s">
        <v>18240</v>
      </c>
      <c r="G180" s="12" t="s">
        <v>18242</v>
      </c>
      <c r="H180" s="11" t="str">
        <f t="shared" si="2"/>
        <v xml:space="preserve">ZONE INDUSTRIELLE BUCHELAY 2 RUE DES CLOZEAUX </v>
      </c>
      <c r="I180" s="12" t="s">
        <v>18243</v>
      </c>
      <c r="J180" s="12" t="s">
        <v>18244</v>
      </c>
      <c r="K180" s="10"/>
      <c r="L180" s="12" t="s">
        <v>2127</v>
      </c>
      <c r="M180" s="12" t="s">
        <v>2128</v>
      </c>
      <c r="N180" s="12" t="s">
        <v>54</v>
      </c>
      <c r="O180" s="12" t="s">
        <v>9</v>
      </c>
      <c r="P180" s="13">
        <v>175430</v>
      </c>
      <c r="Q180" s="10">
        <v>10</v>
      </c>
      <c r="R180" s="10" t="s">
        <v>10</v>
      </c>
      <c r="S180" s="12" t="s">
        <v>18211</v>
      </c>
    </row>
    <row r="181" spans="1:19" x14ac:dyDescent="0.25">
      <c r="A181" s="10">
        <v>2018</v>
      </c>
      <c r="B181" s="11" t="s">
        <v>4</v>
      </c>
      <c r="C181" s="12" t="s">
        <v>66</v>
      </c>
      <c r="D181" s="12" t="s">
        <v>5</v>
      </c>
      <c r="E181" s="12" t="s">
        <v>3148</v>
      </c>
      <c r="F181" s="12" t="s">
        <v>15689</v>
      </c>
      <c r="G181" s="12" t="s">
        <v>3149</v>
      </c>
      <c r="H181" s="11" t="str">
        <f t="shared" si="2"/>
        <v xml:space="preserve">DYNAPOLE DE LUDRES ET FLEVILLE 472 RUE ANTOINE DE LAVOISIER </v>
      </c>
      <c r="I181" s="10" t="s">
        <v>15690</v>
      </c>
      <c r="J181" s="12" t="s">
        <v>15691</v>
      </c>
      <c r="K181" s="12"/>
      <c r="L181" s="12" t="s">
        <v>1102</v>
      </c>
      <c r="M181" s="12" t="s">
        <v>3150</v>
      </c>
      <c r="N181" s="12" t="s">
        <v>1605</v>
      </c>
      <c r="O181" s="12" t="s">
        <v>33</v>
      </c>
      <c r="P181" s="13">
        <v>1442279</v>
      </c>
      <c r="Q181" s="10">
        <v>36</v>
      </c>
      <c r="R181" s="10" t="s">
        <v>18208</v>
      </c>
      <c r="S181" s="12" t="s">
        <v>18209</v>
      </c>
    </row>
    <row r="182" spans="1:19" x14ac:dyDescent="0.25">
      <c r="A182" s="10">
        <v>2018</v>
      </c>
      <c r="B182" s="11" t="s">
        <v>239</v>
      </c>
      <c r="C182" s="12" t="s">
        <v>66</v>
      </c>
      <c r="D182" s="12" t="s">
        <v>5</v>
      </c>
      <c r="E182" s="12" t="s">
        <v>6211</v>
      </c>
      <c r="F182" s="12" t="s">
        <v>6212</v>
      </c>
      <c r="G182" s="12" t="s">
        <v>6213</v>
      </c>
      <c r="H182" s="11" t="str">
        <f t="shared" si="2"/>
        <v xml:space="preserve">ZA MASQUERE CHEMIN DE L OFFICIAOU </v>
      </c>
      <c r="I182" s="10" t="s">
        <v>6214</v>
      </c>
      <c r="J182" s="12" t="s">
        <v>6215</v>
      </c>
      <c r="K182" s="12"/>
      <c r="L182" s="12" t="s">
        <v>6216</v>
      </c>
      <c r="M182" s="12" t="s">
        <v>6217</v>
      </c>
      <c r="N182" s="12" t="s">
        <v>54</v>
      </c>
      <c r="O182" s="12" t="s">
        <v>33</v>
      </c>
      <c r="P182" s="13">
        <v>45769</v>
      </c>
      <c r="Q182" s="10">
        <v>3</v>
      </c>
      <c r="R182" s="10" t="s">
        <v>10</v>
      </c>
      <c r="S182" s="12" t="s">
        <v>18209</v>
      </c>
    </row>
    <row r="183" spans="1:19" x14ac:dyDescent="0.25">
      <c r="A183" s="10">
        <v>2018</v>
      </c>
      <c r="B183" s="11" t="s">
        <v>4</v>
      </c>
      <c r="C183" s="12" t="s">
        <v>66</v>
      </c>
      <c r="D183" s="12" t="s">
        <v>448</v>
      </c>
      <c r="E183" s="12" t="s">
        <v>457</v>
      </c>
      <c r="F183" s="12" t="s">
        <v>6218</v>
      </c>
      <c r="G183" s="12" t="s">
        <v>458</v>
      </c>
      <c r="H183" s="11" t="str">
        <f t="shared" si="2"/>
        <v xml:space="preserve"> ROUTE DE MEZZAVIA </v>
      </c>
      <c r="I183" s="10"/>
      <c r="J183" s="12" t="s">
        <v>459</v>
      </c>
      <c r="K183" s="12"/>
      <c r="L183" s="12" t="s">
        <v>460</v>
      </c>
      <c r="M183" s="12" t="s">
        <v>461</v>
      </c>
      <c r="N183" s="12" t="s">
        <v>54</v>
      </c>
      <c r="O183" s="12" t="s">
        <v>33</v>
      </c>
      <c r="P183" s="13">
        <v>2062680</v>
      </c>
      <c r="Q183" s="10">
        <v>68</v>
      </c>
      <c r="R183" s="10" t="s">
        <v>18208</v>
      </c>
      <c r="S183" s="12" t="s">
        <v>18209</v>
      </c>
    </row>
    <row r="184" spans="1:19" x14ac:dyDescent="0.25">
      <c r="A184" s="10">
        <v>2018</v>
      </c>
      <c r="B184" s="11" t="s">
        <v>4</v>
      </c>
      <c r="C184" s="12" t="s">
        <v>66</v>
      </c>
      <c r="D184" s="12" t="s">
        <v>152</v>
      </c>
      <c r="E184" s="12" t="s">
        <v>2754</v>
      </c>
      <c r="F184" s="12" t="s">
        <v>6219</v>
      </c>
      <c r="G184" s="12" t="s">
        <v>2755</v>
      </c>
      <c r="H184" s="11" t="str">
        <f t="shared" si="2"/>
        <v xml:space="preserve"> 1 AVENUE DES FRERES MONTGOLFIER </v>
      </c>
      <c r="I184" s="10"/>
      <c r="J184" s="12" t="s">
        <v>2756</v>
      </c>
      <c r="K184" s="12"/>
      <c r="L184" s="12" t="s">
        <v>81</v>
      </c>
      <c r="M184" s="12" t="s">
        <v>82</v>
      </c>
      <c r="N184" s="12" t="s">
        <v>54</v>
      </c>
      <c r="O184" s="12" t="s">
        <v>33</v>
      </c>
      <c r="P184" s="13">
        <v>207023</v>
      </c>
      <c r="Q184" s="10">
        <v>5</v>
      </c>
      <c r="R184" s="10" t="s">
        <v>10</v>
      </c>
      <c r="S184" s="12" t="s">
        <v>18209</v>
      </c>
    </row>
    <row r="185" spans="1:19" x14ac:dyDescent="0.25">
      <c r="A185" s="10">
        <v>2018</v>
      </c>
      <c r="B185" s="11" t="s">
        <v>4</v>
      </c>
      <c r="C185" s="12" t="s">
        <v>66</v>
      </c>
      <c r="D185" s="12" t="s">
        <v>5</v>
      </c>
      <c r="E185" s="12" t="s">
        <v>16712</v>
      </c>
      <c r="F185" s="12" t="s">
        <v>16713</v>
      </c>
      <c r="G185" s="12" t="s">
        <v>16714</v>
      </c>
      <c r="H185" s="11" t="str">
        <f t="shared" si="2"/>
        <v xml:space="preserve"> 32 RUE SAINT SIMON </v>
      </c>
      <c r="I185" s="10"/>
      <c r="J185" s="12" t="s">
        <v>16715</v>
      </c>
      <c r="K185" s="12"/>
      <c r="L185" s="12" t="s">
        <v>2236</v>
      </c>
      <c r="M185" s="12" t="s">
        <v>2237</v>
      </c>
      <c r="N185" s="12" t="s">
        <v>1429</v>
      </c>
      <c r="O185" s="12" t="s">
        <v>33</v>
      </c>
      <c r="P185" s="13">
        <v>104900</v>
      </c>
      <c r="Q185" s="10">
        <v>4</v>
      </c>
      <c r="R185" s="10" t="s">
        <v>10</v>
      </c>
      <c r="S185" s="12" t="s">
        <v>18209</v>
      </c>
    </row>
    <row r="186" spans="1:19" x14ac:dyDescent="0.25">
      <c r="A186" s="10">
        <v>2017</v>
      </c>
      <c r="B186" s="12" t="s">
        <v>18219</v>
      </c>
      <c r="C186" s="10" t="s">
        <v>66</v>
      </c>
      <c r="D186" s="12" t="s">
        <v>5</v>
      </c>
      <c r="E186" s="12" t="s">
        <v>2219</v>
      </c>
      <c r="F186" s="12" t="s">
        <v>16620</v>
      </c>
      <c r="G186" s="12" t="s">
        <v>2220</v>
      </c>
      <c r="H186" s="11" t="str">
        <f t="shared" si="2"/>
        <v xml:space="preserve">18 RUE ROGER TOUTON  </v>
      </c>
      <c r="I186" s="12" t="s">
        <v>16621</v>
      </c>
      <c r="J186" s="12"/>
      <c r="K186" s="14"/>
      <c r="L186" s="12" t="s">
        <v>2497</v>
      </c>
      <c r="M186" s="12" t="s">
        <v>891</v>
      </c>
      <c r="N186" s="12" t="s">
        <v>2221</v>
      </c>
      <c r="O186" s="12" t="s">
        <v>33</v>
      </c>
      <c r="P186" s="14"/>
      <c r="Q186" s="10">
        <v>12</v>
      </c>
      <c r="R186" s="10" t="s">
        <v>18208</v>
      </c>
      <c r="S186" s="12" t="s">
        <v>18220</v>
      </c>
    </row>
    <row r="187" spans="1:19" x14ac:dyDescent="0.25">
      <c r="A187" s="10">
        <v>2018</v>
      </c>
      <c r="B187" s="11" t="s">
        <v>239</v>
      </c>
      <c r="C187" s="12" t="s">
        <v>66</v>
      </c>
      <c r="D187" s="12" t="s">
        <v>5</v>
      </c>
      <c r="E187" s="12" t="s">
        <v>3151</v>
      </c>
      <c r="F187" s="12" t="s">
        <v>6220</v>
      </c>
      <c r="G187" s="12" t="s">
        <v>3152</v>
      </c>
      <c r="H187" s="11" t="str">
        <f t="shared" si="2"/>
        <v xml:space="preserve"> 21 RUE DU CALVAIRE </v>
      </c>
      <c r="I187" s="10"/>
      <c r="J187" s="12" t="s">
        <v>6221</v>
      </c>
      <c r="K187" s="12"/>
      <c r="L187" s="12" t="s">
        <v>3153</v>
      </c>
      <c r="M187" s="12" t="s">
        <v>3154</v>
      </c>
      <c r="N187" s="12" t="s">
        <v>54</v>
      </c>
      <c r="O187" s="12" t="s">
        <v>33</v>
      </c>
      <c r="P187" s="13">
        <v>151956</v>
      </c>
      <c r="Q187" s="10">
        <v>4</v>
      </c>
      <c r="R187" s="10" t="s">
        <v>10</v>
      </c>
      <c r="S187" s="12" t="s">
        <v>18209</v>
      </c>
    </row>
    <row r="188" spans="1:19" x14ac:dyDescent="0.25">
      <c r="A188" s="10">
        <v>2018</v>
      </c>
      <c r="B188" s="11" t="s">
        <v>4</v>
      </c>
      <c r="C188" s="12" t="s">
        <v>66</v>
      </c>
      <c r="D188" s="12" t="s">
        <v>279</v>
      </c>
      <c r="E188" s="12" t="s">
        <v>3155</v>
      </c>
      <c r="F188" s="12" t="s">
        <v>6222</v>
      </c>
      <c r="G188" s="12" t="s">
        <v>3156</v>
      </c>
      <c r="H188" s="11" t="str">
        <f t="shared" si="2"/>
        <v xml:space="preserve">LES BRUILLES NORD ROUTE DEPARTEMENTALE 50 </v>
      </c>
      <c r="I188" s="10" t="s">
        <v>6223</v>
      </c>
      <c r="J188" s="12" t="s">
        <v>6224</v>
      </c>
      <c r="K188" s="12"/>
      <c r="L188" s="12" t="s">
        <v>6225</v>
      </c>
      <c r="M188" s="12" t="s">
        <v>6226</v>
      </c>
      <c r="N188" s="12" t="s">
        <v>54</v>
      </c>
      <c r="O188" s="12" t="s">
        <v>33</v>
      </c>
      <c r="P188" s="13">
        <v>602712</v>
      </c>
      <c r="Q188" s="10">
        <v>17</v>
      </c>
      <c r="R188" s="10" t="s">
        <v>18208</v>
      </c>
      <c r="S188" s="12" t="s">
        <v>18209</v>
      </c>
    </row>
    <row r="189" spans="1:19" x14ac:dyDescent="0.25">
      <c r="A189" s="10">
        <v>2018</v>
      </c>
      <c r="B189" s="11" t="s">
        <v>4</v>
      </c>
      <c r="C189" s="12" t="s">
        <v>66</v>
      </c>
      <c r="D189" s="12" t="s">
        <v>5</v>
      </c>
      <c r="E189" s="12" t="s">
        <v>15692</v>
      </c>
      <c r="F189" s="12" t="s">
        <v>15693</v>
      </c>
      <c r="G189" s="12" t="s">
        <v>15694</v>
      </c>
      <c r="H189" s="11" t="str">
        <f t="shared" si="2"/>
        <v xml:space="preserve"> 141  147 AVENUE DU PRESIDENT WILSON </v>
      </c>
      <c r="I189" s="10"/>
      <c r="J189" s="12" t="s">
        <v>15695</v>
      </c>
      <c r="K189" s="12"/>
      <c r="L189" s="12" t="s">
        <v>1731</v>
      </c>
      <c r="M189" s="12" t="s">
        <v>1732</v>
      </c>
      <c r="N189" s="12" t="s">
        <v>1605</v>
      </c>
      <c r="O189" s="12" t="s">
        <v>33</v>
      </c>
      <c r="P189" s="13">
        <v>116570</v>
      </c>
      <c r="Q189" s="10">
        <v>3</v>
      </c>
      <c r="R189" s="10" t="s">
        <v>10</v>
      </c>
      <c r="S189" s="12" t="s">
        <v>18209</v>
      </c>
    </row>
    <row r="190" spans="1:19" x14ac:dyDescent="0.25">
      <c r="A190" s="10">
        <v>2018</v>
      </c>
      <c r="B190" s="12" t="s">
        <v>18210</v>
      </c>
      <c r="C190" s="12" t="s">
        <v>66</v>
      </c>
      <c r="D190" s="12" t="s">
        <v>28</v>
      </c>
      <c r="E190" s="12" t="s">
        <v>17987</v>
      </c>
      <c r="F190" s="12" t="s">
        <v>18092</v>
      </c>
      <c r="G190" s="12" t="s">
        <v>17988</v>
      </c>
      <c r="H190" s="11" t="str">
        <f t="shared" si="2"/>
        <v xml:space="preserve">ZONE INDUSTRIELLE DU VAZZIO  </v>
      </c>
      <c r="I190" s="12" t="s">
        <v>18093</v>
      </c>
      <c r="J190" s="12"/>
      <c r="K190" s="14"/>
      <c r="L190" s="12" t="s">
        <v>460</v>
      </c>
      <c r="M190" s="12" t="s">
        <v>461</v>
      </c>
      <c r="N190" s="12" t="s">
        <v>54</v>
      </c>
      <c r="O190" s="12" t="s">
        <v>33</v>
      </c>
      <c r="P190" s="13">
        <v>740557</v>
      </c>
      <c r="Q190" s="10">
        <v>23</v>
      </c>
      <c r="R190" s="10" t="s">
        <v>18208</v>
      </c>
      <c r="S190" s="12" t="s">
        <v>18209</v>
      </c>
    </row>
    <row r="191" spans="1:19" x14ac:dyDescent="0.25">
      <c r="A191" s="10">
        <v>2018</v>
      </c>
      <c r="B191" s="11" t="s">
        <v>4</v>
      </c>
      <c r="C191" s="12" t="s">
        <v>66</v>
      </c>
      <c r="D191" s="12" t="s">
        <v>5</v>
      </c>
      <c r="E191" s="12" t="s">
        <v>3157</v>
      </c>
      <c r="F191" s="12" t="s">
        <v>15696</v>
      </c>
      <c r="G191" s="12" t="s">
        <v>3158</v>
      </c>
      <c r="H191" s="11" t="str">
        <f t="shared" si="2"/>
        <v xml:space="preserve">PA DE LA HAIE GRISELLE 11 RUE DES SABLONS </v>
      </c>
      <c r="I191" s="10" t="s">
        <v>15697</v>
      </c>
      <c r="J191" s="12" t="s">
        <v>15698</v>
      </c>
      <c r="K191" s="12"/>
      <c r="L191" s="12" t="s">
        <v>15699</v>
      </c>
      <c r="M191" s="12" t="s">
        <v>15700</v>
      </c>
      <c r="N191" s="12" t="s">
        <v>1605</v>
      </c>
      <c r="O191" s="12" t="s">
        <v>33</v>
      </c>
      <c r="P191" s="13">
        <v>395238</v>
      </c>
      <c r="Q191" s="10">
        <v>8</v>
      </c>
      <c r="R191" s="10" t="s">
        <v>10</v>
      </c>
      <c r="S191" s="12" t="s">
        <v>18209</v>
      </c>
    </row>
    <row r="192" spans="1:19" x14ac:dyDescent="0.25">
      <c r="A192" s="10">
        <v>2018</v>
      </c>
      <c r="B192" s="11" t="s">
        <v>4</v>
      </c>
      <c r="C192" s="12" t="s">
        <v>66</v>
      </c>
      <c r="D192" s="12" t="s">
        <v>28</v>
      </c>
      <c r="E192" s="12" t="s">
        <v>2757</v>
      </c>
      <c r="F192" s="12" t="s">
        <v>6227</v>
      </c>
      <c r="G192" s="12" t="s">
        <v>2758</v>
      </c>
      <c r="H192" s="11" t="str">
        <f t="shared" si="2"/>
        <v>ZA DE VILLEJAMES 6 RUE DE LA PREE NEUVE BP 65226</v>
      </c>
      <c r="I192" s="10" t="s">
        <v>6228</v>
      </c>
      <c r="J192" s="12" t="s">
        <v>6229</v>
      </c>
      <c r="K192" s="12" t="s">
        <v>2759</v>
      </c>
      <c r="L192" s="12" t="s">
        <v>642</v>
      </c>
      <c r="M192" s="12" t="s">
        <v>643</v>
      </c>
      <c r="N192" s="12" t="s">
        <v>54</v>
      </c>
      <c r="O192" s="12" t="s">
        <v>33</v>
      </c>
      <c r="P192" s="13">
        <v>702693</v>
      </c>
      <c r="Q192" s="10">
        <v>22</v>
      </c>
      <c r="R192" s="10" t="s">
        <v>18208</v>
      </c>
      <c r="S192" s="12" t="s">
        <v>18209</v>
      </c>
    </row>
    <row r="193" spans="1:19" x14ac:dyDescent="0.25">
      <c r="A193" s="10">
        <v>2018</v>
      </c>
      <c r="B193" s="11" t="s">
        <v>4</v>
      </c>
      <c r="C193" s="12" t="s">
        <v>66</v>
      </c>
      <c r="D193" s="12" t="s">
        <v>226</v>
      </c>
      <c r="E193" s="12" t="s">
        <v>3159</v>
      </c>
      <c r="F193" s="12" t="s">
        <v>6230</v>
      </c>
      <c r="G193" s="12" t="s">
        <v>3160</v>
      </c>
      <c r="H193" s="11" t="str">
        <f t="shared" si="2"/>
        <v xml:space="preserve">ZONE INDUSTRIELLE 36 RUE DE LA REGALE </v>
      </c>
      <c r="I193" s="10" t="s">
        <v>22</v>
      </c>
      <c r="J193" s="12" t="s">
        <v>3161</v>
      </c>
      <c r="K193" s="12"/>
      <c r="L193" s="12" t="s">
        <v>3162</v>
      </c>
      <c r="M193" s="12" t="s">
        <v>3163</v>
      </c>
      <c r="N193" s="12" t="s">
        <v>54</v>
      </c>
      <c r="O193" s="12" t="s">
        <v>33</v>
      </c>
      <c r="P193" s="13">
        <v>611320</v>
      </c>
      <c r="Q193" s="10">
        <v>17</v>
      </c>
      <c r="R193" s="10" t="s">
        <v>18208</v>
      </c>
      <c r="S193" s="12" t="s">
        <v>18209</v>
      </c>
    </row>
    <row r="194" spans="1:19" x14ac:dyDescent="0.25">
      <c r="A194" s="10">
        <v>2018</v>
      </c>
      <c r="B194" s="11" t="s">
        <v>4</v>
      </c>
      <c r="C194" s="12" t="s">
        <v>66</v>
      </c>
      <c r="D194" s="12" t="s">
        <v>5</v>
      </c>
      <c r="E194" s="12" t="s">
        <v>15701</v>
      </c>
      <c r="F194" s="12" t="s">
        <v>15702</v>
      </c>
      <c r="G194" s="12" t="s">
        <v>15703</v>
      </c>
      <c r="H194" s="11" t="str">
        <f t="shared" si="2"/>
        <v xml:space="preserve"> 66 BOULEVARD EDOUARD BRANLY </v>
      </c>
      <c r="I194" s="10"/>
      <c r="J194" s="12" t="s">
        <v>15704</v>
      </c>
      <c r="K194" s="12"/>
      <c r="L194" s="12" t="s">
        <v>2874</v>
      </c>
      <c r="M194" s="12" t="s">
        <v>2875</v>
      </c>
      <c r="N194" s="12" t="s">
        <v>1605</v>
      </c>
      <c r="O194" s="12" t="s">
        <v>33</v>
      </c>
      <c r="P194" s="13">
        <v>359494</v>
      </c>
      <c r="Q194" s="10">
        <v>9</v>
      </c>
      <c r="R194" s="10" t="s">
        <v>10</v>
      </c>
      <c r="S194" s="12" t="s">
        <v>18209</v>
      </c>
    </row>
    <row r="195" spans="1:19" x14ac:dyDescent="0.25">
      <c r="A195" s="10">
        <v>2018</v>
      </c>
      <c r="B195" s="11" t="s">
        <v>4</v>
      </c>
      <c r="C195" s="12" t="s">
        <v>66</v>
      </c>
      <c r="D195" s="12" t="s">
        <v>279</v>
      </c>
      <c r="E195" s="12" t="s">
        <v>6231</v>
      </c>
      <c r="F195" s="12" t="s">
        <v>6232</v>
      </c>
      <c r="G195" s="12" t="s">
        <v>6233</v>
      </c>
      <c r="H195" s="11" t="str">
        <f t="shared" ref="H195:H258" si="3">CONCATENATE(I195," ",J195," ",K195)</f>
        <v>ZONE INDUSTRIELLE DE SAINT MARTIN ROUTE DEPARTEMENTALE 943 BP 20</v>
      </c>
      <c r="I195" s="10" t="s">
        <v>6234</v>
      </c>
      <c r="J195" s="12" t="s">
        <v>6235</v>
      </c>
      <c r="K195" s="12" t="s">
        <v>2970</v>
      </c>
      <c r="L195" s="12" t="s">
        <v>6236</v>
      </c>
      <c r="M195" s="12" t="s">
        <v>6237</v>
      </c>
      <c r="N195" s="12" t="s">
        <v>54</v>
      </c>
      <c r="O195" s="12" t="s">
        <v>33</v>
      </c>
      <c r="P195" s="13">
        <v>367800</v>
      </c>
      <c r="Q195" s="10">
        <v>10</v>
      </c>
      <c r="R195" s="10" t="s">
        <v>10</v>
      </c>
      <c r="S195" s="12" t="s">
        <v>18209</v>
      </c>
    </row>
    <row r="196" spans="1:19" x14ac:dyDescent="0.25">
      <c r="A196" s="10">
        <v>2018</v>
      </c>
      <c r="B196" s="11" t="s">
        <v>4</v>
      </c>
      <c r="C196" s="12" t="s">
        <v>66</v>
      </c>
      <c r="D196" s="12" t="s">
        <v>28</v>
      </c>
      <c r="E196" s="12" t="s">
        <v>6238</v>
      </c>
      <c r="F196" s="12" t="s">
        <v>6239</v>
      </c>
      <c r="G196" s="12" t="s">
        <v>6240</v>
      </c>
      <c r="H196" s="11" t="str">
        <f t="shared" si="3"/>
        <v xml:space="preserve"> ROUTE DE CASSENEUIL </v>
      </c>
      <c r="I196" s="10"/>
      <c r="J196" s="12" t="s">
        <v>6241</v>
      </c>
      <c r="K196" s="12"/>
      <c r="L196" s="12" t="s">
        <v>6242</v>
      </c>
      <c r="M196" s="12" t="s">
        <v>6243</v>
      </c>
      <c r="N196" s="12" t="s">
        <v>54</v>
      </c>
      <c r="O196" s="12" t="s">
        <v>33</v>
      </c>
      <c r="P196" s="13">
        <v>206434</v>
      </c>
      <c r="Q196" s="10">
        <v>8</v>
      </c>
      <c r="R196" s="10" t="s">
        <v>10</v>
      </c>
      <c r="S196" s="12" t="s">
        <v>18209</v>
      </c>
    </row>
    <row r="197" spans="1:19" x14ac:dyDescent="0.25">
      <c r="A197" s="10">
        <v>2018</v>
      </c>
      <c r="B197" s="11" t="s">
        <v>18213</v>
      </c>
      <c r="C197" s="12" t="s">
        <v>66</v>
      </c>
      <c r="D197" s="12" t="s">
        <v>5</v>
      </c>
      <c r="E197" s="12" t="s">
        <v>18246</v>
      </c>
      <c r="F197" s="12" t="s">
        <v>18245</v>
      </c>
      <c r="G197" s="12" t="s">
        <v>18247</v>
      </c>
      <c r="H197" s="11" t="str">
        <f t="shared" si="3"/>
        <v xml:space="preserve"> 2 ROUTE DE LA VARIZELLE </v>
      </c>
      <c r="I197" s="10"/>
      <c r="J197" s="12" t="s">
        <v>18248</v>
      </c>
      <c r="K197" s="12"/>
      <c r="L197" s="12" t="s">
        <v>9273</v>
      </c>
      <c r="M197" s="12" t="s">
        <v>9274</v>
      </c>
      <c r="N197" s="12" t="s">
        <v>54</v>
      </c>
      <c r="O197" s="12" t="s">
        <v>33</v>
      </c>
      <c r="P197" s="13">
        <v>119736</v>
      </c>
      <c r="Q197" s="10">
        <v>4</v>
      </c>
      <c r="R197" s="10" t="s">
        <v>10</v>
      </c>
      <c r="S197" s="12" t="s">
        <v>18209</v>
      </c>
    </row>
    <row r="198" spans="1:19" x14ac:dyDescent="0.25">
      <c r="A198" s="10">
        <v>2017</v>
      </c>
      <c r="B198" s="12" t="s">
        <v>18219</v>
      </c>
      <c r="C198" s="10" t="s">
        <v>66</v>
      </c>
      <c r="D198" s="12" t="s">
        <v>184</v>
      </c>
      <c r="E198" s="12" t="s">
        <v>6244</v>
      </c>
      <c r="F198" s="12" t="s">
        <v>6245</v>
      </c>
      <c r="G198" s="12" t="s">
        <v>6246</v>
      </c>
      <c r="H198" s="11" t="str">
        <f t="shared" si="3"/>
        <v xml:space="preserve">RUE DUHAMEL DANIEL  </v>
      </c>
      <c r="I198" s="12" t="s">
        <v>6247</v>
      </c>
      <c r="J198" s="12"/>
      <c r="K198" s="14"/>
      <c r="L198" s="12" t="s">
        <v>3137</v>
      </c>
      <c r="M198" s="12" t="s">
        <v>3138</v>
      </c>
      <c r="N198" s="12" t="s">
        <v>54</v>
      </c>
      <c r="O198" s="12" t="s">
        <v>33</v>
      </c>
      <c r="P198" s="14"/>
      <c r="Q198" s="10">
        <v>4</v>
      </c>
      <c r="R198" s="10" t="s">
        <v>10</v>
      </c>
      <c r="S198" s="12" t="s">
        <v>18220</v>
      </c>
    </row>
    <row r="199" spans="1:19" x14ac:dyDescent="0.25">
      <c r="A199" s="10">
        <v>2018</v>
      </c>
      <c r="B199" s="11" t="s">
        <v>4</v>
      </c>
      <c r="C199" s="12" t="s">
        <v>66</v>
      </c>
      <c r="D199" s="12" t="s">
        <v>5</v>
      </c>
      <c r="E199" s="12" t="s">
        <v>6248</v>
      </c>
      <c r="F199" s="12" t="s">
        <v>6249</v>
      </c>
      <c r="G199" s="12" t="s">
        <v>6250</v>
      </c>
      <c r="H199" s="11" t="str">
        <f t="shared" si="3"/>
        <v xml:space="preserve"> RUE DE LA CROIX SAINT GEORGES </v>
      </c>
      <c r="I199" s="10"/>
      <c r="J199" s="12" t="s">
        <v>6251</v>
      </c>
      <c r="K199" s="12"/>
      <c r="L199" s="12" t="s">
        <v>6252</v>
      </c>
      <c r="M199" s="12" t="s">
        <v>6253</v>
      </c>
      <c r="N199" s="12" t="s">
        <v>54</v>
      </c>
      <c r="O199" s="12" t="s">
        <v>33</v>
      </c>
      <c r="P199" s="13">
        <v>141339</v>
      </c>
      <c r="Q199" s="10">
        <v>6</v>
      </c>
      <c r="R199" s="10" t="s">
        <v>10</v>
      </c>
      <c r="S199" s="12" t="s">
        <v>18209</v>
      </c>
    </row>
    <row r="200" spans="1:19" x14ac:dyDescent="0.25">
      <c r="A200" s="10">
        <v>2018</v>
      </c>
      <c r="B200" s="11" t="s">
        <v>4</v>
      </c>
      <c r="C200" s="12" t="s">
        <v>66</v>
      </c>
      <c r="D200" s="12" t="s">
        <v>448</v>
      </c>
      <c r="E200" s="12" t="s">
        <v>3164</v>
      </c>
      <c r="F200" s="12" t="s">
        <v>6254</v>
      </c>
      <c r="G200" s="12" t="s">
        <v>3165</v>
      </c>
      <c r="H200" s="11" t="str">
        <f t="shared" si="3"/>
        <v xml:space="preserve"> ROUTE DE CRAMANS </v>
      </c>
      <c r="I200" s="10"/>
      <c r="J200" s="12" t="s">
        <v>3166</v>
      </c>
      <c r="K200" s="12"/>
      <c r="L200" s="12" t="s">
        <v>3167</v>
      </c>
      <c r="M200" s="12" t="s">
        <v>3168</v>
      </c>
      <c r="N200" s="12" t="s">
        <v>54</v>
      </c>
      <c r="O200" s="12" t="s">
        <v>33</v>
      </c>
      <c r="P200" s="13">
        <v>105761</v>
      </c>
      <c r="Q200" s="10">
        <v>4</v>
      </c>
      <c r="R200" s="10" t="s">
        <v>10</v>
      </c>
      <c r="S200" s="12" t="s">
        <v>18209</v>
      </c>
    </row>
    <row r="201" spans="1:19" x14ac:dyDescent="0.25">
      <c r="A201" s="10">
        <v>2018</v>
      </c>
      <c r="B201" s="11" t="s">
        <v>4</v>
      </c>
      <c r="C201" s="12" t="s">
        <v>66</v>
      </c>
      <c r="D201" s="12" t="s">
        <v>259</v>
      </c>
      <c r="E201" s="12" t="s">
        <v>6255</v>
      </c>
      <c r="F201" s="12" t="s">
        <v>6256</v>
      </c>
      <c r="G201" s="12" t="s">
        <v>6257</v>
      </c>
      <c r="H201" s="11" t="str">
        <f t="shared" si="3"/>
        <v xml:space="preserve">LE DEPOT ROUTE DE VIENNE </v>
      </c>
      <c r="I201" s="10" t="s">
        <v>6258</v>
      </c>
      <c r="J201" s="12" t="s">
        <v>6259</v>
      </c>
      <c r="K201" s="12"/>
      <c r="L201" s="12" t="s">
        <v>6260</v>
      </c>
      <c r="M201" s="12" t="s">
        <v>6261</v>
      </c>
      <c r="N201" s="12" t="s">
        <v>54</v>
      </c>
      <c r="O201" s="12" t="s">
        <v>33</v>
      </c>
      <c r="P201" s="13">
        <v>628608</v>
      </c>
      <c r="Q201" s="10">
        <v>19</v>
      </c>
      <c r="R201" s="10" t="s">
        <v>18208</v>
      </c>
      <c r="S201" s="12" t="s">
        <v>18209</v>
      </c>
    </row>
    <row r="202" spans="1:19" x14ac:dyDescent="0.25">
      <c r="A202" s="10">
        <v>2018</v>
      </c>
      <c r="B202" s="11" t="s">
        <v>4</v>
      </c>
      <c r="C202" s="12" t="s">
        <v>66</v>
      </c>
      <c r="D202" s="12" t="s">
        <v>5</v>
      </c>
      <c r="E202" s="12" t="s">
        <v>4582</v>
      </c>
      <c r="F202" s="12" t="s">
        <v>4583</v>
      </c>
      <c r="G202" s="12" t="s">
        <v>4584</v>
      </c>
      <c r="H202" s="11" t="str">
        <f t="shared" si="3"/>
        <v xml:space="preserve"> 5580 ROUTE D AVIGNON PUYRICARD</v>
      </c>
      <c r="I202" s="10"/>
      <c r="J202" s="12" t="s">
        <v>4585</v>
      </c>
      <c r="K202" s="12" t="s">
        <v>3369</v>
      </c>
      <c r="L202" s="12" t="s">
        <v>3368</v>
      </c>
      <c r="M202" s="12" t="s">
        <v>238</v>
      </c>
      <c r="N202" s="12" t="s">
        <v>200</v>
      </c>
      <c r="O202" s="12" t="s">
        <v>33</v>
      </c>
      <c r="P202" s="13">
        <v>156285</v>
      </c>
      <c r="Q202" s="10">
        <v>4</v>
      </c>
      <c r="R202" s="10" t="s">
        <v>10</v>
      </c>
      <c r="S202" s="12" t="s">
        <v>18209</v>
      </c>
    </row>
    <row r="203" spans="1:19" x14ac:dyDescent="0.25">
      <c r="A203" s="10">
        <v>2018</v>
      </c>
      <c r="B203" s="11" t="s">
        <v>4</v>
      </c>
      <c r="C203" s="12" t="s">
        <v>66</v>
      </c>
      <c r="D203" s="12" t="s">
        <v>5</v>
      </c>
      <c r="E203" s="12" t="s">
        <v>462</v>
      </c>
      <c r="F203" s="12" t="s">
        <v>6262</v>
      </c>
      <c r="G203" s="12" t="s">
        <v>463</v>
      </c>
      <c r="H203" s="11" t="str">
        <f t="shared" si="3"/>
        <v xml:space="preserve"> 1 RUE DU CHEMIN DE FER </v>
      </c>
      <c r="I203" s="10"/>
      <c r="J203" s="12" t="s">
        <v>6263</v>
      </c>
      <c r="K203" s="12"/>
      <c r="L203" s="12" t="s">
        <v>3216</v>
      </c>
      <c r="M203" s="12" t="s">
        <v>3217</v>
      </c>
      <c r="N203" s="12" t="s">
        <v>54</v>
      </c>
      <c r="O203" s="12" t="s">
        <v>33</v>
      </c>
      <c r="P203" s="13">
        <v>1077941</v>
      </c>
      <c r="Q203" s="10">
        <v>39</v>
      </c>
      <c r="R203" s="10" t="s">
        <v>18208</v>
      </c>
      <c r="S203" s="12" t="s">
        <v>18209</v>
      </c>
    </row>
    <row r="204" spans="1:19" x14ac:dyDescent="0.25">
      <c r="A204" s="10">
        <v>2018</v>
      </c>
      <c r="B204" s="11" t="s">
        <v>4</v>
      </c>
      <c r="C204" s="12" t="s">
        <v>66</v>
      </c>
      <c r="D204" s="12" t="s">
        <v>448</v>
      </c>
      <c r="E204" s="12" t="s">
        <v>6264</v>
      </c>
      <c r="F204" s="12" t="s">
        <v>6265</v>
      </c>
      <c r="G204" s="12" t="s">
        <v>6266</v>
      </c>
      <c r="H204" s="11" t="str">
        <f t="shared" si="3"/>
        <v xml:space="preserve"> 10 RUE DE LA CONCORDE </v>
      </c>
      <c r="I204" s="10"/>
      <c r="J204" s="12" t="s">
        <v>6267</v>
      </c>
      <c r="K204" s="12"/>
      <c r="L204" s="12" t="s">
        <v>6268</v>
      </c>
      <c r="M204" s="12" t="s">
        <v>6269</v>
      </c>
      <c r="N204" s="12" t="s">
        <v>54</v>
      </c>
      <c r="O204" s="12" t="s">
        <v>33</v>
      </c>
      <c r="P204" s="13">
        <v>321281</v>
      </c>
      <c r="Q204" s="10">
        <v>10</v>
      </c>
      <c r="R204" s="10" t="s">
        <v>10</v>
      </c>
      <c r="S204" s="12" t="s">
        <v>18209</v>
      </c>
    </row>
    <row r="205" spans="1:19" x14ac:dyDescent="0.25">
      <c r="A205" s="10">
        <v>2018</v>
      </c>
      <c r="B205" s="11" t="s">
        <v>4</v>
      </c>
      <c r="C205" s="12" t="s">
        <v>66</v>
      </c>
      <c r="D205" s="12" t="s">
        <v>5</v>
      </c>
      <c r="E205" s="12" t="s">
        <v>6270</v>
      </c>
      <c r="F205" s="12" t="s">
        <v>6271</v>
      </c>
      <c r="G205" s="12" t="s">
        <v>6272</v>
      </c>
      <c r="H205" s="11" t="str">
        <f t="shared" si="3"/>
        <v xml:space="preserve"> 2 RUE LION D OR </v>
      </c>
      <c r="I205" s="10"/>
      <c r="J205" s="12" t="s">
        <v>18249</v>
      </c>
      <c r="K205" s="10"/>
      <c r="L205" s="12" t="s">
        <v>6273</v>
      </c>
      <c r="M205" s="12" t="s">
        <v>6274</v>
      </c>
      <c r="N205" s="12" t="s">
        <v>54</v>
      </c>
      <c r="O205" s="12" t="s">
        <v>9</v>
      </c>
      <c r="P205" s="13">
        <v>190554</v>
      </c>
      <c r="Q205" s="10">
        <v>8</v>
      </c>
      <c r="R205" s="10" t="s">
        <v>10</v>
      </c>
      <c r="S205" s="12" t="s">
        <v>18211</v>
      </c>
    </row>
    <row r="206" spans="1:19" x14ac:dyDescent="0.25">
      <c r="A206" s="10">
        <v>2018</v>
      </c>
      <c r="B206" s="11" t="s">
        <v>4</v>
      </c>
      <c r="C206" s="12" t="s">
        <v>66</v>
      </c>
      <c r="D206" s="12" t="s">
        <v>259</v>
      </c>
      <c r="E206" s="12" t="s">
        <v>3169</v>
      </c>
      <c r="F206" s="12" t="s">
        <v>6275</v>
      </c>
      <c r="G206" s="12" t="s">
        <v>3170</v>
      </c>
      <c r="H206" s="11" t="str">
        <f t="shared" si="3"/>
        <v xml:space="preserve"> RUE DU PROCUREUR </v>
      </c>
      <c r="I206" s="10"/>
      <c r="J206" s="12" t="s">
        <v>6276</v>
      </c>
      <c r="K206" s="12"/>
      <c r="L206" s="12" t="s">
        <v>6277</v>
      </c>
      <c r="M206" s="12" t="s">
        <v>6278</v>
      </c>
      <c r="N206" s="12" t="s">
        <v>54</v>
      </c>
      <c r="O206" s="12" t="s">
        <v>33</v>
      </c>
      <c r="P206" s="13">
        <v>566702</v>
      </c>
      <c r="Q206" s="10">
        <v>18</v>
      </c>
      <c r="R206" s="10" t="s">
        <v>18208</v>
      </c>
      <c r="S206" s="12" t="s">
        <v>18209</v>
      </c>
    </row>
    <row r="207" spans="1:19" x14ac:dyDescent="0.25">
      <c r="A207" s="10">
        <v>2017</v>
      </c>
      <c r="B207" s="12" t="s">
        <v>18219</v>
      </c>
      <c r="C207" s="10" t="s">
        <v>66</v>
      </c>
      <c r="D207" s="12" t="s">
        <v>5</v>
      </c>
      <c r="E207" s="12" t="s">
        <v>15705</v>
      </c>
      <c r="F207" s="12" t="s">
        <v>15706</v>
      </c>
      <c r="G207" s="12" t="s">
        <v>15707</v>
      </c>
      <c r="H207" s="11" t="str">
        <f t="shared" si="3"/>
        <v xml:space="preserve">ROUTE NATIONALE 8 QUARTIER DU DOUARD </v>
      </c>
      <c r="I207" s="12" t="s">
        <v>3850</v>
      </c>
      <c r="J207" s="10" t="s">
        <v>15708</v>
      </c>
      <c r="K207" s="14"/>
      <c r="L207" s="12" t="s">
        <v>1510</v>
      </c>
      <c r="M207" s="12" t="s">
        <v>1511</v>
      </c>
      <c r="N207" s="12" t="s">
        <v>1605</v>
      </c>
      <c r="O207" s="12" t="s">
        <v>33</v>
      </c>
      <c r="P207" s="14"/>
      <c r="Q207" s="10">
        <v>6</v>
      </c>
      <c r="R207" s="10" t="s">
        <v>10</v>
      </c>
      <c r="S207" s="12" t="s">
        <v>18220</v>
      </c>
    </row>
    <row r="208" spans="1:19" x14ac:dyDescent="0.25">
      <c r="A208" s="10">
        <v>2018</v>
      </c>
      <c r="B208" s="11" t="s">
        <v>4</v>
      </c>
      <c r="C208" s="12" t="s">
        <v>66</v>
      </c>
      <c r="D208" s="12" t="s">
        <v>448</v>
      </c>
      <c r="E208" s="12" t="s">
        <v>3172</v>
      </c>
      <c r="F208" s="12" t="s">
        <v>6279</v>
      </c>
      <c r="G208" s="12" t="s">
        <v>3173</v>
      </c>
      <c r="H208" s="11" t="str">
        <f t="shared" si="3"/>
        <v xml:space="preserve">ZAE LES TANNES BASSES 8 RUE DU SERVENT </v>
      </c>
      <c r="I208" s="10" t="s">
        <v>6280</v>
      </c>
      <c r="J208" s="12" t="s">
        <v>6281</v>
      </c>
      <c r="K208" s="12"/>
      <c r="L208" s="12" t="s">
        <v>3174</v>
      </c>
      <c r="M208" s="12" t="s">
        <v>3175</v>
      </c>
      <c r="N208" s="12" t="s">
        <v>54</v>
      </c>
      <c r="O208" s="12" t="s">
        <v>33</v>
      </c>
      <c r="P208" s="13">
        <v>185452</v>
      </c>
      <c r="Q208" s="10">
        <v>7</v>
      </c>
      <c r="R208" s="10" t="s">
        <v>10</v>
      </c>
      <c r="S208" s="12" t="s">
        <v>18209</v>
      </c>
    </row>
    <row r="209" spans="1:19" x14ac:dyDescent="0.25">
      <c r="A209" s="10">
        <v>2017</v>
      </c>
      <c r="B209" s="12" t="s">
        <v>18219</v>
      </c>
      <c r="C209" s="10" t="s">
        <v>66</v>
      </c>
      <c r="D209" s="12" t="s">
        <v>5</v>
      </c>
      <c r="E209" s="12" t="s">
        <v>2729</v>
      </c>
      <c r="F209" s="12" t="s">
        <v>6282</v>
      </c>
      <c r="G209" s="12" t="s">
        <v>2730</v>
      </c>
      <c r="H209" s="11" t="str">
        <f t="shared" si="3"/>
        <v xml:space="preserve">ROUTE DU CHAY LIEU DIT LA PLATERE </v>
      </c>
      <c r="I209" s="12" t="s">
        <v>6284</v>
      </c>
      <c r="J209" s="10" t="s">
        <v>6283</v>
      </c>
      <c r="K209" s="14"/>
      <c r="L209" s="12" t="s">
        <v>2156</v>
      </c>
      <c r="M209" s="12" t="s">
        <v>2157</v>
      </c>
      <c r="N209" s="12" t="s">
        <v>54</v>
      </c>
      <c r="O209" s="12" t="s">
        <v>33</v>
      </c>
      <c r="P209" s="14"/>
      <c r="Q209" s="10">
        <v>3</v>
      </c>
      <c r="R209" s="10" t="s">
        <v>10</v>
      </c>
      <c r="S209" s="12" t="s">
        <v>18220</v>
      </c>
    </row>
    <row r="210" spans="1:19" x14ac:dyDescent="0.25">
      <c r="A210" s="10">
        <v>2018</v>
      </c>
      <c r="B210" s="11" t="s">
        <v>4</v>
      </c>
      <c r="C210" s="12" t="s">
        <v>66</v>
      </c>
      <c r="D210" s="12" t="s">
        <v>448</v>
      </c>
      <c r="E210" s="12" t="s">
        <v>6285</v>
      </c>
      <c r="F210" s="12" t="s">
        <v>6286</v>
      </c>
      <c r="G210" s="12" t="s">
        <v>6287</v>
      </c>
      <c r="H210" s="11" t="str">
        <f t="shared" si="3"/>
        <v xml:space="preserve">ZONE INDUSTRIELLE AVENUE DE GERONE </v>
      </c>
      <c r="I210" s="10" t="s">
        <v>22</v>
      </c>
      <c r="J210" s="12" t="s">
        <v>6288</v>
      </c>
      <c r="K210" s="12"/>
      <c r="L210" s="12" t="s">
        <v>3607</v>
      </c>
      <c r="M210" s="12" t="s">
        <v>3608</v>
      </c>
      <c r="N210" s="12" t="s">
        <v>54</v>
      </c>
      <c r="O210" s="12" t="s">
        <v>33</v>
      </c>
      <c r="P210" s="13">
        <v>335450</v>
      </c>
      <c r="Q210" s="10">
        <v>7</v>
      </c>
      <c r="R210" s="10" t="s">
        <v>10</v>
      </c>
      <c r="S210" s="12" t="s">
        <v>18209</v>
      </c>
    </row>
    <row r="211" spans="1:19" x14ac:dyDescent="0.25">
      <c r="A211" s="10">
        <v>2017</v>
      </c>
      <c r="B211" s="12" t="s">
        <v>18219</v>
      </c>
      <c r="C211" s="10" t="s">
        <v>66</v>
      </c>
      <c r="D211" s="12" t="s">
        <v>5</v>
      </c>
      <c r="E211" s="12" t="s">
        <v>6289</v>
      </c>
      <c r="F211" s="12" t="s">
        <v>6290</v>
      </c>
      <c r="G211" s="12" t="s">
        <v>6291</v>
      </c>
      <c r="H211" s="11" t="str">
        <f t="shared" si="3"/>
        <v xml:space="preserve">13 RUE DE L AQUEDUC ZONE DACTIVITE DE CHARPENAY </v>
      </c>
      <c r="I211" s="12" t="s">
        <v>6293</v>
      </c>
      <c r="J211" s="10" t="s">
        <v>6292</v>
      </c>
      <c r="K211" s="14"/>
      <c r="L211" s="12" t="s">
        <v>1438</v>
      </c>
      <c r="M211" s="12" t="s">
        <v>1690</v>
      </c>
      <c r="N211" s="12" t="s">
        <v>54</v>
      </c>
      <c r="O211" s="12" t="s">
        <v>33</v>
      </c>
      <c r="P211" s="14"/>
      <c r="Q211" s="10">
        <v>9</v>
      </c>
      <c r="R211" s="10" t="s">
        <v>10</v>
      </c>
      <c r="S211" s="12" t="s">
        <v>18220</v>
      </c>
    </row>
    <row r="212" spans="1:19" x14ac:dyDescent="0.25">
      <c r="A212" s="10">
        <v>2018</v>
      </c>
      <c r="B212" s="11" t="s">
        <v>4</v>
      </c>
      <c r="C212" s="12" t="s">
        <v>66</v>
      </c>
      <c r="D212" s="12" t="s">
        <v>5</v>
      </c>
      <c r="E212" s="12" t="s">
        <v>16549</v>
      </c>
      <c r="F212" s="12" t="s">
        <v>16550</v>
      </c>
      <c r="G212" s="12" t="s">
        <v>16551</v>
      </c>
      <c r="H212" s="11" t="str">
        <f t="shared" si="3"/>
        <v xml:space="preserve">ZA VAL DE SAUNE 3 AVENUE LOUIS BLERIOT </v>
      </c>
      <c r="I212" s="10" t="s">
        <v>16552</v>
      </c>
      <c r="J212" s="12" t="s">
        <v>16553</v>
      </c>
      <c r="K212" s="12"/>
      <c r="L212" s="12" t="s">
        <v>16554</v>
      </c>
      <c r="M212" s="12" t="s">
        <v>16555</v>
      </c>
      <c r="N212" s="12" t="s">
        <v>2218</v>
      </c>
      <c r="O212" s="12" t="s">
        <v>33</v>
      </c>
      <c r="P212" s="13">
        <v>194337</v>
      </c>
      <c r="Q212" s="10">
        <v>7</v>
      </c>
      <c r="R212" s="10" t="s">
        <v>10</v>
      </c>
      <c r="S212" s="12" t="s">
        <v>18209</v>
      </c>
    </row>
    <row r="213" spans="1:19" x14ac:dyDescent="0.25">
      <c r="A213" s="10">
        <v>2018</v>
      </c>
      <c r="B213" s="11" t="s">
        <v>4</v>
      </c>
      <c r="C213" s="12" t="s">
        <v>66</v>
      </c>
      <c r="D213" s="12" t="s">
        <v>5</v>
      </c>
      <c r="E213" s="12" t="s">
        <v>3176</v>
      </c>
      <c r="F213" s="12" t="s">
        <v>6294</v>
      </c>
      <c r="G213" s="12" t="s">
        <v>3177</v>
      </c>
      <c r="H213" s="11" t="str">
        <f t="shared" si="3"/>
        <v xml:space="preserve">CD ST LAURENT NO 118 QUAI VAQUIERES </v>
      </c>
      <c r="I213" s="10" t="s">
        <v>6295</v>
      </c>
      <c r="J213" s="12" t="s">
        <v>6296</v>
      </c>
      <c r="K213" s="12"/>
      <c r="L213" s="12" t="s">
        <v>6297</v>
      </c>
      <c r="M213" s="12" t="s">
        <v>6298</v>
      </c>
      <c r="N213" s="12" t="s">
        <v>54</v>
      </c>
      <c r="O213" s="12" t="s">
        <v>33</v>
      </c>
      <c r="P213" s="13">
        <v>272583</v>
      </c>
      <c r="Q213" s="10">
        <v>11</v>
      </c>
      <c r="R213" s="10" t="s">
        <v>18208</v>
      </c>
      <c r="S213" s="12" t="s">
        <v>18209</v>
      </c>
    </row>
    <row r="214" spans="1:19" x14ac:dyDescent="0.25">
      <c r="A214" s="10">
        <v>2018</v>
      </c>
      <c r="B214" s="11" t="s">
        <v>4</v>
      </c>
      <c r="C214" s="12" t="s">
        <v>66</v>
      </c>
      <c r="D214" s="12" t="s">
        <v>220</v>
      </c>
      <c r="E214" s="12" t="s">
        <v>6299</v>
      </c>
      <c r="F214" s="12" t="s">
        <v>6300</v>
      </c>
      <c r="G214" s="12" t="s">
        <v>6301</v>
      </c>
      <c r="H214" s="11" t="str">
        <f t="shared" si="3"/>
        <v xml:space="preserve"> 62 ROUTE DE BORRE </v>
      </c>
      <c r="I214" s="10"/>
      <c r="J214" s="12" t="s">
        <v>6302</v>
      </c>
      <c r="K214" s="12"/>
      <c r="L214" s="12" t="s">
        <v>3029</v>
      </c>
      <c r="M214" s="12" t="s">
        <v>3030</v>
      </c>
      <c r="N214" s="12" t="s">
        <v>54</v>
      </c>
      <c r="O214" s="12" t="s">
        <v>33</v>
      </c>
      <c r="P214" s="13">
        <v>213481</v>
      </c>
      <c r="Q214" s="10">
        <v>10</v>
      </c>
      <c r="R214" s="10" t="s">
        <v>10</v>
      </c>
      <c r="S214" s="12" t="s">
        <v>18209</v>
      </c>
    </row>
    <row r="215" spans="1:19" x14ac:dyDescent="0.25">
      <c r="A215" s="10">
        <v>2018</v>
      </c>
      <c r="B215" s="11" t="s">
        <v>4</v>
      </c>
      <c r="C215" s="12" t="s">
        <v>66</v>
      </c>
      <c r="D215" s="12" t="s">
        <v>152</v>
      </c>
      <c r="E215" s="12" t="s">
        <v>6303</v>
      </c>
      <c r="F215" s="12" t="s">
        <v>6304</v>
      </c>
      <c r="G215" s="12" t="s">
        <v>6305</v>
      </c>
      <c r="H215" s="11" t="str">
        <f t="shared" si="3"/>
        <v xml:space="preserve">ZONE INDUSTRIELLE DE VERPILLEUX RUE NECKER </v>
      </c>
      <c r="I215" s="10" t="s">
        <v>6306</v>
      </c>
      <c r="J215" s="12" t="s">
        <v>6307</v>
      </c>
      <c r="K215" s="12"/>
      <c r="L215" s="12" t="s">
        <v>1717</v>
      </c>
      <c r="M215" s="12" t="s">
        <v>1718</v>
      </c>
      <c r="N215" s="12" t="s">
        <v>54</v>
      </c>
      <c r="O215" s="12" t="s">
        <v>33</v>
      </c>
      <c r="P215" s="13">
        <v>440672</v>
      </c>
      <c r="Q215" s="10">
        <v>11</v>
      </c>
      <c r="R215" s="10" t="s">
        <v>18208</v>
      </c>
      <c r="S215" s="12" t="s">
        <v>18209</v>
      </c>
    </row>
    <row r="216" spans="1:19" x14ac:dyDescent="0.25">
      <c r="A216" s="10">
        <v>2018</v>
      </c>
      <c r="B216" s="11" t="s">
        <v>4</v>
      </c>
      <c r="C216" s="12" t="s">
        <v>66</v>
      </c>
      <c r="D216" s="12" t="s">
        <v>5</v>
      </c>
      <c r="E216" s="12" t="s">
        <v>6308</v>
      </c>
      <c r="F216" s="12" t="s">
        <v>6309</v>
      </c>
      <c r="G216" s="12" t="s">
        <v>6310</v>
      </c>
      <c r="H216" s="11" t="str">
        <f t="shared" si="3"/>
        <v xml:space="preserve">ZONE INDUSTRIELLE GRAND BOIS 3 RUE GUILLAUME SCHOETTKE </v>
      </c>
      <c r="I216" s="10" t="s">
        <v>6311</v>
      </c>
      <c r="J216" s="12" t="s">
        <v>6312</v>
      </c>
      <c r="K216" s="12"/>
      <c r="L216" s="12" t="s">
        <v>6313</v>
      </c>
      <c r="M216" s="12" t="s">
        <v>6314</v>
      </c>
      <c r="N216" s="12" t="s">
        <v>54</v>
      </c>
      <c r="O216" s="12" t="s">
        <v>33</v>
      </c>
      <c r="P216" s="13">
        <v>479678</v>
      </c>
      <c r="Q216" s="10">
        <v>10</v>
      </c>
      <c r="R216" s="10" t="s">
        <v>10</v>
      </c>
      <c r="S216" s="12" t="s">
        <v>18209</v>
      </c>
    </row>
    <row r="217" spans="1:19" x14ac:dyDescent="0.25">
      <c r="A217" s="10">
        <v>2018</v>
      </c>
      <c r="B217" s="11" t="s">
        <v>4</v>
      </c>
      <c r="C217" s="12" t="s">
        <v>66</v>
      </c>
      <c r="D217" s="12" t="s">
        <v>259</v>
      </c>
      <c r="E217" s="12" t="s">
        <v>2414</v>
      </c>
      <c r="F217" s="12" t="s">
        <v>6315</v>
      </c>
      <c r="G217" s="12" t="s">
        <v>2415</v>
      </c>
      <c r="H217" s="11" t="str">
        <f t="shared" si="3"/>
        <v xml:space="preserve"> 109 AVENUE DE RODEZ </v>
      </c>
      <c r="I217" s="10"/>
      <c r="J217" s="12" t="s">
        <v>3041</v>
      </c>
      <c r="K217" s="12"/>
      <c r="L217" s="12" t="s">
        <v>2416</v>
      </c>
      <c r="M217" s="12" t="s">
        <v>2417</v>
      </c>
      <c r="N217" s="12" t="s">
        <v>54</v>
      </c>
      <c r="O217" s="12" t="s">
        <v>33</v>
      </c>
      <c r="P217" s="13">
        <v>887990</v>
      </c>
      <c r="Q217" s="10">
        <v>28</v>
      </c>
      <c r="R217" s="10" t="s">
        <v>18208</v>
      </c>
      <c r="S217" s="12" t="s">
        <v>18209</v>
      </c>
    </row>
    <row r="218" spans="1:19" x14ac:dyDescent="0.25">
      <c r="A218" s="10">
        <v>2018</v>
      </c>
      <c r="B218" s="11" t="s">
        <v>4</v>
      </c>
      <c r="C218" s="12" t="s">
        <v>66</v>
      </c>
      <c r="D218" s="12" t="s">
        <v>184</v>
      </c>
      <c r="E218" s="12" t="s">
        <v>2337</v>
      </c>
      <c r="F218" s="12" t="s">
        <v>6316</v>
      </c>
      <c r="G218" s="12" t="s">
        <v>2338</v>
      </c>
      <c r="H218" s="11" t="str">
        <f t="shared" si="3"/>
        <v xml:space="preserve">LIEU DIT SAUDINE ROUTE DE POUZY </v>
      </c>
      <c r="I218" s="10" t="s">
        <v>6317</v>
      </c>
      <c r="J218" s="12" t="s">
        <v>2339</v>
      </c>
      <c r="K218" s="12"/>
      <c r="L218" s="12" t="s">
        <v>2340</v>
      </c>
      <c r="M218" s="12" t="s">
        <v>2341</v>
      </c>
      <c r="N218" s="12" t="s">
        <v>54</v>
      </c>
      <c r="O218" s="12" t="s">
        <v>33</v>
      </c>
      <c r="P218" s="13">
        <v>298458</v>
      </c>
      <c r="Q218" s="10">
        <v>12</v>
      </c>
      <c r="R218" s="10" t="s">
        <v>18208</v>
      </c>
      <c r="S218" s="12" t="s">
        <v>18209</v>
      </c>
    </row>
    <row r="219" spans="1:19" x14ac:dyDescent="0.25">
      <c r="A219" s="10">
        <v>2017</v>
      </c>
      <c r="B219" s="12" t="s">
        <v>18219</v>
      </c>
      <c r="C219" s="10" t="s">
        <v>66</v>
      </c>
      <c r="D219" s="12" t="s">
        <v>448</v>
      </c>
      <c r="E219" s="12" t="s">
        <v>6318</v>
      </c>
      <c r="F219" s="12" t="s">
        <v>6319</v>
      </c>
      <c r="G219" s="12" t="s">
        <v>6320</v>
      </c>
      <c r="H219" s="11" t="str">
        <f t="shared" si="3"/>
        <v xml:space="preserve">RBM BRICOLAGE  </v>
      </c>
      <c r="I219" s="12" t="s">
        <v>6321</v>
      </c>
      <c r="J219" s="12"/>
      <c r="K219" s="14"/>
      <c r="L219" s="12" t="s">
        <v>6322</v>
      </c>
      <c r="M219" s="12" t="s">
        <v>6323</v>
      </c>
      <c r="N219" s="12" t="s">
        <v>54</v>
      </c>
      <c r="O219" s="12" t="s">
        <v>33</v>
      </c>
      <c r="P219" s="14"/>
      <c r="Q219" s="10">
        <v>4</v>
      </c>
      <c r="R219" s="10" t="s">
        <v>10</v>
      </c>
      <c r="S219" s="12" t="s">
        <v>18220</v>
      </c>
    </row>
    <row r="220" spans="1:19" x14ac:dyDescent="0.25">
      <c r="A220" s="10">
        <v>2018</v>
      </c>
      <c r="B220" s="11" t="s">
        <v>4</v>
      </c>
      <c r="C220" s="12" t="s">
        <v>66</v>
      </c>
      <c r="D220" s="12" t="s">
        <v>5</v>
      </c>
      <c r="E220" s="12" t="s">
        <v>2760</v>
      </c>
      <c r="F220" s="12" t="s">
        <v>6324</v>
      </c>
      <c r="G220" s="12" t="s">
        <v>2761</v>
      </c>
      <c r="H220" s="11" t="str">
        <f t="shared" si="3"/>
        <v xml:space="preserve">GAROSUD 2634 AVENUE DE MAURIN </v>
      </c>
      <c r="I220" s="12" t="s">
        <v>1442</v>
      </c>
      <c r="J220" s="12" t="s">
        <v>2762</v>
      </c>
      <c r="K220" s="10"/>
      <c r="L220" s="12" t="s">
        <v>925</v>
      </c>
      <c r="M220" s="12" t="s">
        <v>469</v>
      </c>
      <c r="N220" s="12" t="s">
        <v>54</v>
      </c>
      <c r="O220" s="12" t="s">
        <v>9</v>
      </c>
      <c r="P220" s="13">
        <v>132075</v>
      </c>
      <c r="Q220" s="10">
        <v>5</v>
      </c>
      <c r="R220" s="10" t="s">
        <v>10</v>
      </c>
      <c r="S220" s="12" t="s">
        <v>18211</v>
      </c>
    </row>
    <row r="221" spans="1:19" x14ac:dyDescent="0.25">
      <c r="A221" s="10">
        <v>2018</v>
      </c>
      <c r="B221" s="11" t="s">
        <v>4</v>
      </c>
      <c r="C221" s="12" t="s">
        <v>66</v>
      </c>
      <c r="D221" s="12" t="s">
        <v>5</v>
      </c>
      <c r="E221" s="12" t="s">
        <v>6325</v>
      </c>
      <c r="F221" s="12" t="s">
        <v>6326</v>
      </c>
      <c r="G221" s="12" t="s">
        <v>6327</v>
      </c>
      <c r="H221" s="11" t="str">
        <f t="shared" si="3"/>
        <v xml:space="preserve"> 48 AV XVIE JEUX OLYMPIQUES D HIVER </v>
      </c>
      <c r="I221" s="10"/>
      <c r="J221" s="12" t="s">
        <v>6328</v>
      </c>
      <c r="K221" s="12"/>
      <c r="L221" s="12" t="s">
        <v>2788</v>
      </c>
      <c r="M221" s="12" t="s">
        <v>2789</v>
      </c>
      <c r="N221" s="12" t="s">
        <v>54</v>
      </c>
      <c r="O221" s="12" t="s">
        <v>33</v>
      </c>
      <c r="P221" s="13">
        <v>121082</v>
      </c>
      <c r="Q221" s="10">
        <v>4</v>
      </c>
      <c r="R221" s="10" t="s">
        <v>10</v>
      </c>
      <c r="S221" s="12" t="s">
        <v>18209</v>
      </c>
    </row>
    <row r="222" spans="1:19" x14ac:dyDescent="0.25">
      <c r="A222" s="10">
        <v>2018</v>
      </c>
      <c r="B222" s="11" t="s">
        <v>4</v>
      </c>
      <c r="C222" s="12" t="s">
        <v>66</v>
      </c>
      <c r="D222" s="12" t="s">
        <v>308</v>
      </c>
      <c r="E222" s="12" t="s">
        <v>2418</v>
      </c>
      <c r="F222" s="12" t="s">
        <v>6329</v>
      </c>
      <c r="G222" s="12" t="s">
        <v>2419</v>
      </c>
      <c r="H222" s="11" t="str">
        <f t="shared" si="3"/>
        <v xml:space="preserve"> 2 RUE RAYMOND PITET CS 70020</v>
      </c>
      <c r="I222" s="10"/>
      <c r="J222" s="12" t="s">
        <v>1695</v>
      </c>
      <c r="K222" s="12" t="s">
        <v>5568</v>
      </c>
      <c r="L222" s="12" t="s">
        <v>1696</v>
      </c>
      <c r="M222" s="12" t="s">
        <v>1697</v>
      </c>
      <c r="N222" s="12" t="s">
        <v>54</v>
      </c>
      <c r="O222" s="12" t="s">
        <v>9</v>
      </c>
      <c r="P222" s="13">
        <v>3386846</v>
      </c>
      <c r="Q222" s="10">
        <v>119</v>
      </c>
      <c r="R222" s="10" t="s">
        <v>18208</v>
      </c>
      <c r="S222" s="12" t="s">
        <v>18211</v>
      </c>
    </row>
    <row r="223" spans="1:19" x14ac:dyDescent="0.25">
      <c r="A223" s="10">
        <v>2018</v>
      </c>
      <c r="B223" s="11" t="s">
        <v>4</v>
      </c>
      <c r="C223" s="12" t="s">
        <v>66</v>
      </c>
      <c r="D223" s="12" t="s">
        <v>28</v>
      </c>
      <c r="E223" s="12" t="s">
        <v>6330</v>
      </c>
      <c r="F223" s="12" t="s">
        <v>6331</v>
      </c>
      <c r="G223" s="12" t="s">
        <v>6332</v>
      </c>
      <c r="H223" s="11" t="str">
        <f t="shared" si="3"/>
        <v xml:space="preserve"> 1 LE PERROT </v>
      </c>
      <c r="I223" s="10"/>
      <c r="J223" s="12" t="s">
        <v>18250</v>
      </c>
      <c r="K223" s="12"/>
      <c r="L223" s="12" t="s">
        <v>6333</v>
      </c>
      <c r="M223" s="12" t="s">
        <v>6334</v>
      </c>
      <c r="N223" s="12" t="s">
        <v>54</v>
      </c>
      <c r="O223" s="12" t="s">
        <v>33</v>
      </c>
      <c r="P223" s="13">
        <v>258366</v>
      </c>
      <c r="Q223" s="10">
        <v>7</v>
      </c>
      <c r="R223" s="10" t="s">
        <v>10</v>
      </c>
      <c r="S223" s="12" t="s">
        <v>18209</v>
      </c>
    </row>
    <row r="224" spans="1:19" x14ac:dyDescent="0.25">
      <c r="A224" s="10">
        <v>2017</v>
      </c>
      <c r="B224" s="12" t="s">
        <v>18219</v>
      </c>
      <c r="C224" s="10" t="s">
        <v>66</v>
      </c>
      <c r="D224" s="12" t="s">
        <v>5</v>
      </c>
      <c r="E224" s="12" t="s">
        <v>6335</v>
      </c>
      <c r="F224" s="12" t="s">
        <v>6336</v>
      </c>
      <c r="G224" s="12" t="s">
        <v>6337</v>
      </c>
      <c r="H224" s="11" t="str">
        <f t="shared" si="3"/>
        <v xml:space="preserve">43 RUE DE GARCHES  </v>
      </c>
      <c r="I224" s="12" t="s">
        <v>6338</v>
      </c>
      <c r="J224" s="12"/>
      <c r="K224" s="14"/>
      <c r="L224" s="12" t="s">
        <v>3153</v>
      </c>
      <c r="M224" s="12" t="s">
        <v>3154</v>
      </c>
      <c r="N224" s="12" t="s">
        <v>54</v>
      </c>
      <c r="O224" s="12" t="s">
        <v>33</v>
      </c>
      <c r="P224" s="14"/>
      <c r="Q224" s="10">
        <v>1</v>
      </c>
      <c r="R224" s="10" t="s">
        <v>10</v>
      </c>
      <c r="S224" s="12" t="s">
        <v>18220</v>
      </c>
    </row>
    <row r="225" spans="1:19" x14ac:dyDescent="0.25">
      <c r="A225" s="10">
        <v>2018</v>
      </c>
      <c r="B225" s="11" t="s">
        <v>4</v>
      </c>
      <c r="C225" s="12" t="s">
        <v>66</v>
      </c>
      <c r="D225" s="12" t="s">
        <v>434</v>
      </c>
      <c r="E225" s="12" t="s">
        <v>3178</v>
      </c>
      <c r="F225" s="12" t="s">
        <v>6339</v>
      </c>
      <c r="G225" s="12" t="s">
        <v>3179</v>
      </c>
      <c r="H225" s="11" t="str">
        <f t="shared" si="3"/>
        <v xml:space="preserve"> 5 LIEU DIT LA STATION </v>
      </c>
      <c r="I225" s="10"/>
      <c r="J225" s="12" t="s">
        <v>6340</v>
      </c>
      <c r="K225" s="12"/>
      <c r="L225" s="12" t="s">
        <v>6341</v>
      </c>
      <c r="M225" s="12" t="s">
        <v>6342</v>
      </c>
      <c r="N225" s="12" t="s">
        <v>54</v>
      </c>
      <c r="O225" s="12" t="s">
        <v>33</v>
      </c>
      <c r="P225" s="13">
        <v>478365</v>
      </c>
      <c r="Q225" s="10">
        <v>17</v>
      </c>
      <c r="R225" s="10" t="s">
        <v>18208</v>
      </c>
      <c r="S225" s="12" t="s">
        <v>18209</v>
      </c>
    </row>
    <row r="226" spans="1:19" x14ac:dyDescent="0.25">
      <c r="A226" s="10">
        <v>2018</v>
      </c>
      <c r="B226" s="11" t="s">
        <v>4</v>
      </c>
      <c r="C226" s="12" t="s">
        <v>66</v>
      </c>
      <c r="D226" s="12" t="s">
        <v>111</v>
      </c>
      <c r="E226" s="12" t="s">
        <v>4376</v>
      </c>
      <c r="F226" s="12" t="s">
        <v>4377</v>
      </c>
      <c r="G226" s="12" t="s">
        <v>4378</v>
      </c>
      <c r="H226" s="11" t="str">
        <f t="shared" si="3"/>
        <v xml:space="preserve">BCE 11 RUE DE LA ROCHE </v>
      </c>
      <c r="I226" s="10" t="s">
        <v>4379</v>
      </c>
      <c r="J226" s="12" t="s">
        <v>4370</v>
      </c>
      <c r="K226" s="12"/>
      <c r="L226" s="12" t="s">
        <v>4371</v>
      </c>
      <c r="M226" s="12" t="s">
        <v>4372</v>
      </c>
      <c r="N226" s="12" t="s">
        <v>114</v>
      </c>
      <c r="O226" s="12" t="s">
        <v>33</v>
      </c>
      <c r="P226" s="13">
        <v>150450</v>
      </c>
      <c r="Q226" s="10">
        <v>10</v>
      </c>
      <c r="R226" s="10" t="s">
        <v>10</v>
      </c>
      <c r="S226" s="12" t="s">
        <v>18209</v>
      </c>
    </row>
    <row r="227" spans="1:19" x14ac:dyDescent="0.25">
      <c r="A227" s="10">
        <v>2018</v>
      </c>
      <c r="B227" s="11" t="s">
        <v>4</v>
      </c>
      <c r="C227" s="12" t="s">
        <v>66</v>
      </c>
      <c r="D227" s="12" t="s">
        <v>5</v>
      </c>
      <c r="E227" s="12" t="s">
        <v>3182</v>
      </c>
      <c r="F227" s="12" t="s">
        <v>6343</v>
      </c>
      <c r="G227" s="12" t="s">
        <v>3183</v>
      </c>
      <c r="H227" s="11" t="str">
        <f t="shared" si="3"/>
        <v xml:space="preserve">CARREFOUR DE FURIANI ROUTE NATIONALE 193 </v>
      </c>
      <c r="I227" s="10" t="s">
        <v>6344</v>
      </c>
      <c r="J227" s="12" t="s">
        <v>1704</v>
      </c>
      <c r="K227" s="12"/>
      <c r="L227" s="12" t="s">
        <v>2274</v>
      </c>
      <c r="M227" s="12" t="s">
        <v>5785</v>
      </c>
      <c r="N227" s="12" t="s">
        <v>54</v>
      </c>
      <c r="O227" s="12" t="s">
        <v>33</v>
      </c>
      <c r="P227" s="13">
        <v>223874</v>
      </c>
      <c r="Q227" s="10">
        <v>6</v>
      </c>
      <c r="R227" s="10" t="s">
        <v>10</v>
      </c>
      <c r="S227" s="12" t="s">
        <v>18209</v>
      </c>
    </row>
    <row r="228" spans="1:19" x14ac:dyDescent="0.25">
      <c r="A228" s="10">
        <v>2017</v>
      </c>
      <c r="B228" s="12" t="s">
        <v>18219</v>
      </c>
      <c r="C228" s="10" t="s">
        <v>66</v>
      </c>
      <c r="D228" s="12" t="s">
        <v>5</v>
      </c>
      <c r="E228" s="12" t="s">
        <v>6345</v>
      </c>
      <c r="F228" s="12" t="s">
        <v>6346</v>
      </c>
      <c r="G228" s="12" t="s">
        <v>6347</v>
      </c>
      <c r="H228" s="11" t="str">
        <f t="shared" si="3"/>
        <v xml:space="preserve">134 AVENUE D AVIGNON MONTFAVET </v>
      </c>
      <c r="I228" s="12" t="s">
        <v>6348</v>
      </c>
      <c r="J228" s="12" t="s">
        <v>1619</v>
      </c>
      <c r="K228" s="14"/>
      <c r="L228" s="12" t="s">
        <v>1618</v>
      </c>
      <c r="M228" s="12" t="s">
        <v>290</v>
      </c>
      <c r="N228" s="12" t="s">
        <v>54</v>
      </c>
      <c r="O228" s="12" t="s">
        <v>33</v>
      </c>
      <c r="P228" s="14"/>
      <c r="Q228" s="10">
        <v>2</v>
      </c>
      <c r="R228" s="10" t="s">
        <v>10</v>
      </c>
      <c r="S228" s="12" t="s">
        <v>18220</v>
      </c>
    </row>
    <row r="229" spans="1:19" x14ac:dyDescent="0.25">
      <c r="A229" s="10">
        <v>2018</v>
      </c>
      <c r="B229" s="11" t="s">
        <v>4</v>
      </c>
      <c r="C229" s="12" t="s">
        <v>66</v>
      </c>
      <c r="D229" s="12" t="s">
        <v>28</v>
      </c>
      <c r="E229" s="12" t="s">
        <v>3184</v>
      </c>
      <c r="F229" s="12" t="s">
        <v>6349</v>
      </c>
      <c r="G229" s="12" t="s">
        <v>3185</v>
      </c>
      <c r="H229" s="11" t="str">
        <f t="shared" si="3"/>
        <v xml:space="preserve"> ROUTE D AUCH </v>
      </c>
      <c r="I229" s="10"/>
      <c r="J229" s="12" t="s">
        <v>6350</v>
      </c>
      <c r="K229" s="12"/>
      <c r="L229" s="12" t="s">
        <v>6351</v>
      </c>
      <c r="M229" s="12" t="s">
        <v>6352</v>
      </c>
      <c r="N229" s="12" t="s">
        <v>54</v>
      </c>
      <c r="O229" s="12" t="s">
        <v>33</v>
      </c>
      <c r="P229" s="13">
        <v>347207</v>
      </c>
      <c r="Q229" s="10">
        <v>10</v>
      </c>
      <c r="R229" s="10" t="s">
        <v>10</v>
      </c>
      <c r="S229" s="12" t="s">
        <v>18209</v>
      </c>
    </row>
    <row r="230" spans="1:19" x14ac:dyDescent="0.25">
      <c r="A230" s="10">
        <v>2018</v>
      </c>
      <c r="B230" s="11" t="s">
        <v>4</v>
      </c>
      <c r="C230" s="12" t="s">
        <v>66</v>
      </c>
      <c r="D230" s="12" t="s">
        <v>5</v>
      </c>
      <c r="E230" s="12" t="s">
        <v>2768</v>
      </c>
      <c r="F230" s="12" t="s">
        <v>6353</v>
      </c>
      <c r="G230" s="12" t="s">
        <v>2769</v>
      </c>
      <c r="H230" s="11" t="str">
        <f t="shared" si="3"/>
        <v xml:space="preserve"> RUE DU 19 MARS 1962 </v>
      </c>
      <c r="I230" s="10"/>
      <c r="J230" s="12" t="s">
        <v>3661</v>
      </c>
      <c r="K230" s="10"/>
      <c r="L230" s="12" t="s">
        <v>3190</v>
      </c>
      <c r="M230" s="12" t="s">
        <v>3191</v>
      </c>
      <c r="N230" s="12" t="s">
        <v>54</v>
      </c>
      <c r="O230" s="12" t="s">
        <v>9</v>
      </c>
      <c r="P230" s="13">
        <v>315200</v>
      </c>
      <c r="Q230" s="10">
        <v>7</v>
      </c>
      <c r="R230" s="10" t="s">
        <v>10</v>
      </c>
      <c r="S230" s="12" t="s">
        <v>18211</v>
      </c>
    </row>
    <row r="231" spans="1:19" x14ac:dyDescent="0.25">
      <c r="A231" s="10">
        <v>2018</v>
      </c>
      <c r="B231" s="11" t="s">
        <v>4</v>
      </c>
      <c r="C231" s="12" t="s">
        <v>66</v>
      </c>
      <c r="D231" s="12" t="s">
        <v>28</v>
      </c>
      <c r="E231" s="12" t="s">
        <v>464</v>
      </c>
      <c r="F231" s="12" t="s">
        <v>6354</v>
      </c>
      <c r="G231" s="12" t="s">
        <v>465</v>
      </c>
      <c r="H231" s="11" t="str">
        <f t="shared" si="3"/>
        <v xml:space="preserve"> 2100 AV DU PDT J FITZGERALD KENNEDY </v>
      </c>
      <c r="I231" s="10"/>
      <c r="J231" s="12" t="s">
        <v>6355</v>
      </c>
      <c r="K231" s="12"/>
      <c r="L231" s="12" t="s">
        <v>4075</v>
      </c>
      <c r="M231" s="12" t="s">
        <v>4076</v>
      </c>
      <c r="N231" s="12" t="s">
        <v>54</v>
      </c>
      <c r="O231" s="12" t="s">
        <v>33</v>
      </c>
      <c r="P231" s="13">
        <v>216826</v>
      </c>
      <c r="Q231" s="10">
        <v>8</v>
      </c>
      <c r="R231" s="10" t="s">
        <v>10</v>
      </c>
      <c r="S231" s="12" t="s">
        <v>18209</v>
      </c>
    </row>
    <row r="232" spans="1:19" x14ac:dyDescent="0.25">
      <c r="A232" s="10">
        <v>2018</v>
      </c>
      <c r="B232" s="11" t="s">
        <v>4</v>
      </c>
      <c r="C232" s="12" t="s">
        <v>66</v>
      </c>
      <c r="D232" s="12" t="s">
        <v>5</v>
      </c>
      <c r="E232" s="12" t="s">
        <v>3186</v>
      </c>
      <c r="F232" s="12" t="s">
        <v>16793</v>
      </c>
      <c r="G232" s="12" t="s">
        <v>3187</v>
      </c>
      <c r="H232" s="11" t="str">
        <f t="shared" si="3"/>
        <v xml:space="preserve">LIEU DIT MONDESIR N435 435 ROUTE DE MELLEROY </v>
      </c>
      <c r="I232" s="10" t="s">
        <v>16794</v>
      </c>
      <c r="J232" s="12" t="s">
        <v>16795</v>
      </c>
      <c r="K232" s="12"/>
      <c r="L232" s="12" t="s">
        <v>2728</v>
      </c>
      <c r="M232" s="12" t="s">
        <v>10201</v>
      </c>
      <c r="N232" s="12" t="s">
        <v>172</v>
      </c>
      <c r="O232" s="12" t="s">
        <v>33</v>
      </c>
      <c r="P232" s="13">
        <v>47370</v>
      </c>
      <c r="Q232" s="10">
        <v>1</v>
      </c>
      <c r="R232" s="10" t="s">
        <v>10</v>
      </c>
      <c r="S232" s="12" t="s">
        <v>18209</v>
      </c>
    </row>
    <row r="233" spans="1:19" x14ac:dyDescent="0.25">
      <c r="A233" s="10">
        <v>2017</v>
      </c>
      <c r="B233" s="12" t="s">
        <v>18219</v>
      </c>
      <c r="C233" s="10" t="s">
        <v>66</v>
      </c>
      <c r="D233" s="12" t="s">
        <v>5</v>
      </c>
      <c r="E233" s="12" t="s">
        <v>3188</v>
      </c>
      <c r="F233" s="12" t="s">
        <v>6356</v>
      </c>
      <c r="G233" s="12" t="s">
        <v>3189</v>
      </c>
      <c r="H233" s="11" t="str">
        <f t="shared" si="3"/>
        <v xml:space="preserve">2 RUE DE L EGLISE  </v>
      </c>
      <c r="I233" s="12" t="s">
        <v>6357</v>
      </c>
      <c r="J233" s="12"/>
      <c r="K233" s="14"/>
      <c r="L233" s="12" t="s">
        <v>4910</v>
      </c>
      <c r="M233" s="12" t="s">
        <v>4911</v>
      </c>
      <c r="N233" s="12" t="s">
        <v>54</v>
      </c>
      <c r="O233" s="12" t="s">
        <v>33</v>
      </c>
      <c r="P233" s="14"/>
      <c r="Q233" s="10">
        <v>4</v>
      </c>
      <c r="R233" s="10" t="s">
        <v>10</v>
      </c>
      <c r="S233" s="12" t="s">
        <v>18220</v>
      </c>
    </row>
    <row r="234" spans="1:19" x14ac:dyDescent="0.25">
      <c r="A234" s="10">
        <v>2018</v>
      </c>
      <c r="B234" s="11" t="s">
        <v>4</v>
      </c>
      <c r="C234" s="12" t="s">
        <v>66</v>
      </c>
      <c r="D234" s="12" t="s">
        <v>5</v>
      </c>
      <c r="E234" s="12" t="s">
        <v>6358</v>
      </c>
      <c r="F234" s="12" t="s">
        <v>6359</v>
      </c>
      <c r="G234" s="12" t="s">
        <v>6360</v>
      </c>
      <c r="H234" s="11" t="str">
        <f t="shared" si="3"/>
        <v xml:space="preserve"> 79 ROUTE D AIGRE BP 60100</v>
      </c>
      <c r="I234" s="10"/>
      <c r="J234" s="12" t="s">
        <v>6361</v>
      </c>
      <c r="K234" s="12" t="s">
        <v>6362</v>
      </c>
      <c r="L234" s="12" t="s">
        <v>3999</v>
      </c>
      <c r="M234" s="12" t="s">
        <v>4000</v>
      </c>
      <c r="N234" s="12" t="s">
        <v>54</v>
      </c>
      <c r="O234" s="12" t="s">
        <v>9</v>
      </c>
      <c r="P234" s="13">
        <v>155523</v>
      </c>
      <c r="Q234" s="10">
        <v>5</v>
      </c>
      <c r="R234" s="10" t="s">
        <v>10</v>
      </c>
      <c r="S234" s="12" t="s">
        <v>18211</v>
      </c>
    </row>
    <row r="235" spans="1:19" x14ac:dyDescent="0.25">
      <c r="A235" s="10">
        <v>2018</v>
      </c>
      <c r="B235" s="11" t="s">
        <v>4</v>
      </c>
      <c r="C235" s="12" t="s">
        <v>66</v>
      </c>
      <c r="D235" s="12" t="s">
        <v>5</v>
      </c>
      <c r="E235" s="12" t="s">
        <v>466</v>
      </c>
      <c r="F235" s="12" t="s">
        <v>6363</v>
      </c>
      <c r="G235" s="12" t="s">
        <v>467</v>
      </c>
      <c r="H235" s="11" t="str">
        <f t="shared" si="3"/>
        <v xml:space="preserve">ZONE INDUSTRIELLE DE ST CESAIRE 412 AVENUE DOCTEUR FLEMING </v>
      </c>
      <c r="I235" s="10" t="s">
        <v>6364</v>
      </c>
      <c r="J235" s="12" t="s">
        <v>6365</v>
      </c>
      <c r="K235" s="12"/>
      <c r="L235" s="12" t="s">
        <v>60</v>
      </c>
      <c r="M235" s="12" t="s">
        <v>61</v>
      </c>
      <c r="N235" s="12" t="s">
        <v>54</v>
      </c>
      <c r="O235" s="12" t="s">
        <v>33</v>
      </c>
      <c r="P235" s="13">
        <v>2117101</v>
      </c>
      <c r="Q235" s="10">
        <v>49</v>
      </c>
      <c r="R235" s="10" t="s">
        <v>18208</v>
      </c>
      <c r="S235" s="12" t="s">
        <v>18209</v>
      </c>
    </row>
    <row r="236" spans="1:19" x14ac:dyDescent="0.25">
      <c r="A236" s="10">
        <v>2018</v>
      </c>
      <c r="B236" s="11" t="s">
        <v>4</v>
      </c>
      <c r="C236" s="12" t="s">
        <v>66</v>
      </c>
      <c r="D236" s="12" t="s">
        <v>5</v>
      </c>
      <c r="E236" s="12" t="s">
        <v>3192</v>
      </c>
      <c r="F236" s="12" t="s">
        <v>15709</v>
      </c>
      <c r="G236" s="12" t="s">
        <v>3193</v>
      </c>
      <c r="H236" s="11" t="str">
        <f t="shared" si="3"/>
        <v xml:space="preserve"> RUE DE L ABBE LEMIRE </v>
      </c>
      <c r="I236" s="10"/>
      <c r="J236" s="12" t="s">
        <v>3194</v>
      </c>
      <c r="K236" s="12"/>
      <c r="L236" s="12" t="s">
        <v>3195</v>
      </c>
      <c r="M236" s="12" t="s">
        <v>3196</v>
      </c>
      <c r="N236" s="12" t="s">
        <v>1605</v>
      </c>
      <c r="O236" s="12" t="s">
        <v>33</v>
      </c>
      <c r="P236" s="13">
        <v>462589</v>
      </c>
      <c r="Q236" s="10">
        <v>14</v>
      </c>
      <c r="R236" s="10" t="s">
        <v>18208</v>
      </c>
      <c r="S236" s="12" t="s">
        <v>18209</v>
      </c>
    </row>
    <row r="237" spans="1:19" x14ac:dyDescent="0.25">
      <c r="A237" s="10">
        <v>2017</v>
      </c>
      <c r="B237" s="12" t="s">
        <v>18219</v>
      </c>
      <c r="C237" s="10" t="s">
        <v>66</v>
      </c>
      <c r="D237" s="12" t="s">
        <v>5</v>
      </c>
      <c r="E237" s="12" t="s">
        <v>4586</v>
      </c>
      <c r="F237" s="12" t="s">
        <v>4587</v>
      </c>
      <c r="G237" s="12" t="s">
        <v>4588</v>
      </c>
      <c r="H237" s="11" t="str">
        <f t="shared" si="3"/>
        <v xml:space="preserve">21 RUE DE L EGLISE  </v>
      </c>
      <c r="I237" s="12" t="s">
        <v>4589</v>
      </c>
      <c r="J237" s="12"/>
      <c r="K237" s="14"/>
      <c r="L237" s="12" t="s">
        <v>4590</v>
      </c>
      <c r="M237" s="12" t="s">
        <v>4591</v>
      </c>
      <c r="N237" s="12" t="s">
        <v>200</v>
      </c>
      <c r="O237" s="12" t="s">
        <v>33</v>
      </c>
      <c r="P237" s="14"/>
      <c r="Q237" s="10">
        <v>1</v>
      </c>
      <c r="R237" s="10" t="s">
        <v>10</v>
      </c>
      <c r="S237" s="12" t="s">
        <v>18220</v>
      </c>
    </row>
    <row r="238" spans="1:19" x14ac:dyDescent="0.25">
      <c r="A238" s="10">
        <v>2018</v>
      </c>
      <c r="B238" s="11" t="s">
        <v>4</v>
      </c>
      <c r="C238" s="12" t="s">
        <v>66</v>
      </c>
      <c r="D238" s="12" t="s">
        <v>279</v>
      </c>
      <c r="E238" s="12" t="s">
        <v>6366</v>
      </c>
      <c r="F238" s="12" t="s">
        <v>6367</v>
      </c>
      <c r="G238" s="12" t="s">
        <v>6368</v>
      </c>
      <c r="H238" s="11" t="str">
        <f t="shared" si="3"/>
        <v xml:space="preserve"> 2 ROUTE DE MERICOURT </v>
      </c>
      <c r="I238" s="10"/>
      <c r="J238" s="12" t="s">
        <v>6369</v>
      </c>
      <c r="K238" s="12"/>
      <c r="L238" s="12" t="s">
        <v>6370</v>
      </c>
      <c r="M238" s="12" t="s">
        <v>6371</v>
      </c>
      <c r="N238" s="12" t="s">
        <v>54</v>
      </c>
      <c r="O238" s="12" t="s">
        <v>33</v>
      </c>
      <c r="P238" s="13">
        <v>882310</v>
      </c>
      <c r="Q238" s="10">
        <v>22</v>
      </c>
      <c r="R238" s="10" t="s">
        <v>18208</v>
      </c>
      <c r="S238" s="12" t="s">
        <v>18209</v>
      </c>
    </row>
    <row r="239" spans="1:19" x14ac:dyDescent="0.25">
      <c r="A239" s="10">
        <v>2018</v>
      </c>
      <c r="B239" s="11" t="s">
        <v>4</v>
      </c>
      <c r="C239" s="12" t="s">
        <v>66</v>
      </c>
      <c r="D239" s="12" t="s">
        <v>28</v>
      </c>
      <c r="E239" s="12" t="s">
        <v>6372</v>
      </c>
      <c r="F239" s="12" t="s">
        <v>6373</v>
      </c>
      <c r="G239" s="12" t="s">
        <v>6374</v>
      </c>
      <c r="H239" s="11" t="str">
        <f t="shared" si="3"/>
        <v xml:space="preserve">ZONE INDUSTRIELLE 4 86 BOULEVARD DE THOUARS </v>
      </c>
      <c r="I239" s="10" t="s">
        <v>6375</v>
      </c>
      <c r="J239" s="12" t="s">
        <v>6376</v>
      </c>
      <c r="K239" s="12"/>
      <c r="L239" s="12" t="s">
        <v>1713</v>
      </c>
      <c r="M239" s="12" t="s">
        <v>1714</v>
      </c>
      <c r="N239" s="12" t="s">
        <v>54</v>
      </c>
      <c r="O239" s="12" t="s">
        <v>33</v>
      </c>
      <c r="P239" s="13">
        <v>222003</v>
      </c>
      <c r="Q239" s="10">
        <v>6</v>
      </c>
      <c r="R239" s="10" t="s">
        <v>10</v>
      </c>
      <c r="S239" s="12" t="s">
        <v>18209</v>
      </c>
    </row>
    <row r="240" spans="1:19" x14ac:dyDescent="0.25">
      <c r="A240" s="10">
        <v>2018</v>
      </c>
      <c r="B240" s="11" t="s">
        <v>4</v>
      </c>
      <c r="C240" s="12" t="s">
        <v>66</v>
      </c>
      <c r="D240" s="12" t="s">
        <v>5</v>
      </c>
      <c r="E240" s="12" t="s">
        <v>6377</v>
      </c>
      <c r="F240" s="12" t="s">
        <v>6378</v>
      </c>
      <c r="G240" s="12" t="s">
        <v>6379</v>
      </c>
      <c r="H240" s="11" t="str">
        <f t="shared" si="3"/>
        <v xml:space="preserve"> 24 RUE DU GENERAL LECLERC </v>
      </c>
      <c r="I240" s="10"/>
      <c r="J240" s="12" t="s">
        <v>6380</v>
      </c>
      <c r="K240" s="12"/>
      <c r="L240" s="12" t="s">
        <v>1049</v>
      </c>
      <c r="M240" s="12" t="s">
        <v>1050</v>
      </c>
      <c r="N240" s="12" t="s">
        <v>54</v>
      </c>
      <c r="O240" s="12" t="s">
        <v>33</v>
      </c>
      <c r="P240" s="13">
        <v>73069</v>
      </c>
      <c r="Q240" s="10">
        <v>3</v>
      </c>
      <c r="R240" s="10" t="s">
        <v>10</v>
      </c>
      <c r="S240" s="12" t="s">
        <v>18209</v>
      </c>
    </row>
    <row r="241" spans="1:19" x14ac:dyDescent="0.25">
      <c r="A241" s="10">
        <v>2018</v>
      </c>
      <c r="B241" s="11" t="s">
        <v>4</v>
      </c>
      <c r="C241" s="12" t="s">
        <v>66</v>
      </c>
      <c r="D241" s="12" t="s">
        <v>5</v>
      </c>
      <c r="E241" s="12" t="s">
        <v>6381</v>
      </c>
      <c r="F241" s="12" t="s">
        <v>6382</v>
      </c>
      <c r="G241" s="12" t="s">
        <v>6383</v>
      </c>
      <c r="H241" s="11" t="str">
        <f t="shared" si="3"/>
        <v xml:space="preserve">MORETTE 1 ROUTE DE LA BALME </v>
      </c>
      <c r="I241" s="12" t="s">
        <v>6384</v>
      </c>
      <c r="J241" s="12" t="s">
        <v>6385</v>
      </c>
      <c r="K241" s="10"/>
      <c r="L241" s="12" t="s">
        <v>6386</v>
      </c>
      <c r="M241" s="12" t="s">
        <v>6387</v>
      </c>
      <c r="N241" s="12" t="s">
        <v>54</v>
      </c>
      <c r="O241" s="12" t="s">
        <v>9</v>
      </c>
      <c r="P241" s="13">
        <v>227881</v>
      </c>
      <c r="Q241" s="10">
        <v>8</v>
      </c>
      <c r="R241" s="10" t="s">
        <v>10</v>
      </c>
      <c r="S241" s="12" t="s">
        <v>18211</v>
      </c>
    </row>
    <row r="242" spans="1:19" x14ac:dyDescent="0.25">
      <c r="A242" s="10">
        <v>2018</v>
      </c>
      <c r="B242" s="11" t="s">
        <v>4</v>
      </c>
      <c r="C242" s="12" t="s">
        <v>66</v>
      </c>
      <c r="D242" s="12" t="s">
        <v>470</v>
      </c>
      <c r="E242" s="12" t="s">
        <v>471</v>
      </c>
      <c r="F242" s="12" t="s">
        <v>6388</v>
      </c>
      <c r="G242" s="12" t="s">
        <v>470</v>
      </c>
      <c r="H242" s="11" t="str">
        <f t="shared" si="3"/>
        <v xml:space="preserve"> PARC D ACTIVITES LES BIGNONS CS 80104</v>
      </c>
      <c r="I242" s="10"/>
      <c r="J242" s="12" t="s">
        <v>6389</v>
      </c>
      <c r="K242" s="12" t="s">
        <v>6390</v>
      </c>
      <c r="L242" s="12" t="s">
        <v>473</v>
      </c>
      <c r="M242" s="12" t="s">
        <v>6391</v>
      </c>
      <c r="N242" s="12" t="s">
        <v>54</v>
      </c>
      <c r="O242" s="12" t="s">
        <v>33</v>
      </c>
      <c r="P242" s="13">
        <v>8000571</v>
      </c>
      <c r="Q242" s="10">
        <v>278</v>
      </c>
      <c r="R242" s="10" t="s">
        <v>18208</v>
      </c>
      <c r="S242" s="12" t="s">
        <v>18209</v>
      </c>
    </row>
    <row r="243" spans="1:19" x14ac:dyDescent="0.25">
      <c r="A243" s="10">
        <v>2018</v>
      </c>
      <c r="B243" s="11" t="s">
        <v>4</v>
      </c>
      <c r="C243" s="12" t="s">
        <v>66</v>
      </c>
      <c r="D243" s="12" t="s">
        <v>448</v>
      </c>
      <c r="E243" s="12" t="s">
        <v>3200</v>
      </c>
      <c r="F243" s="12" t="s">
        <v>6392</v>
      </c>
      <c r="G243" s="12" t="s">
        <v>3201</v>
      </c>
      <c r="H243" s="11" t="str">
        <f t="shared" si="3"/>
        <v xml:space="preserve"> 12 ROUTE DE SAINT XIST </v>
      </c>
      <c r="I243" s="10"/>
      <c r="J243" s="12" t="s">
        <v>6393</v>
      </c>
      <c r="K243" s="12"/>
      <c r="L243" s="12" t="s">
        <v>6394</v>
      </c>
      <c r="M243" s="12" t="s">
        <v>6395</v>
      </c>
      <c r="N243" s="12" t="s">
        <v>54</v>
      </c>
      <c r="O243" s="12" t="s">
        <v>33</v>
      </c>
      <c r="P243" s="13">
        <v>356866</v>
      </c>
      <c r="Q243" s="10">
        <v>10</v>
      </c>
      <c r="R243" s="10" t="s">
        <v>10</v>
      </c>
      <c r="S243" s="12" t="s">
        <v>18209</v>
      </c>
    </row>
    <row r="244" spans="1:19" x14ac:dyDescent="0.25">
      <c r="A244" s="10">
        <v>2018</v>
      </c>
      <c r="B244" s="11" t="s">
        <v>4</v>
      </c>
      <c r="C244" s="12" t="s">
        <v>66</v>
      </c>
      <c r="D244" s="12" t="s">
        <v>448</v>
      </c>
      <c r="E244" s="12" t="s">
        <v>6396</v>
      </c>
      <c r="F244" s="12" t="s">
        <v>6397</v>
      </c>
      <c r="G244" s="12" t="s">
        <v>6398</v>
      </c>
      <c r="H244" s="11" t="str">
        <f t="shared" si="3"/>
        <v xml:space="preserve">ZAC DE BEAUREGARD ROUTE DE CARPENTRAS </v>
      </c>
      <c r="I244" s="10" t="s">
        <v>6399</v>
      </c>
      <c r="J244" s="12" t="s">
        <v>3267</v>
      </c>
      <c r="K244" s="12"/>
      <c r="L244" s="12" t="s">
        <v>6400</v>
      </c>
      <c r="M244" s="12" t="s">
        <v>6401</v>
      </c>
      <c r="N244" s="12" t="s">
        <v>54</v>
      </c>
      <c r="O244" s="12" t="s">
        <v>33</v>
      </c>
      <c r="P244" s="13">
        <v>340867</v>
      </c>
      <c r="Q244" s="10">
        <v>7</v>
      </c>
      <c r="R244" s="10" t="s">
        <v>10</v>
      </c>
      <c r="S244" s="12" t="s">
        <v>18209</v>
      </c>
    </row>
    <row r="245" spans="1:19" x14ac:dyDescent="0.25">
      <c r="A245" s="10">
        <v>2018</v>
      </c>
      <c r="B245" s="11" t="s">
        <v>4</v>
      </c>
      <c r="C245" s="12" t="s">
        <v>66</v>
      </c>
      <c r="D245" s="12" t="s">
        <v>28</v>
      </c>
      <c r="E245" s="12" t="s">
        <v>6402</v>
      </c>
      <c r="F245" s="12" t="s">
        <v>6403</v>
      </c>
      <c r="G245" s="12" t="s">
        <v>6404</v>
      </c>
      <c r="H245" s="11" t="str">
        <f t="shared" si="3"/>
        <v xml:space="preserve"> ROUTE DE L AIGLE </v>
      </c>
      <c r="I245" s="10"/>
      <c r="J245" s="12" t="s">
        <v>6405</v>
      </c>
      <c r="K245" s="12"/>
      <c r="L245" s="12" t="s">
        <v>6406</v>
      </c>
      <c r="M245" s="12" t="s">
        <v>6407</v>
      </c>
      <c r="N245" s="12" t="s">
        <v>54</v>
      </c>
      <c r="O245" s="12" t="s">
        <v>33</v>
      </c>
      <c r="P245" s="13">
        <v>126345</v>
      </c>
      <c r="Q245" s="10">
        <v>5</v>
      </c>
      <c r="R245" s="10" t="s">
        <v>10</v>
      </c>
      <c r="S245" s="12" t="s">
        <v>18209</v>
      </c>
    </row>
    <row r="246" spans="1:19" x14ac:dyDescent="0.25">
      <c r="A246" s="10">
        <v>2018</v>
      </c>
      <c r="B246" s="11" t="s">
        <v>4</v>
      </c>
      <c r="C246" s="12" t="s">
        <v>66</v>
      </c>
      <c r="D246" s="12" t="s">
        <v>5</v>
      </c>
      <c r="E246" s="12" t="s">
        <v>6408</v>
      </c>
      <c r="F246" s="12" t="s">
        <v>6409</v>
      </c>
      <c r="G246" s="12" t="s">
        <v>6410</v>
      </c>
      <c r="H246" s="11" t="str">
        <f t="shared" si="3"/>
        <v>ZA DE GALLAY ROUTE DE BREGNIER ST BENOIT</v>
      </c>
      <c r="I246" s="10" t="s">
        <v>6411</v>
      </c>
      <c r="J246" s="12" t="s">
        <v>6412</v>
      </c>
      <c r="K246" s="12" t="s">
        <v>6413</v>
      </c>
      <c r="L246" s="12" t="s">
        <v>6414</v>
      </c>
      <c r="M246" s="12" t="s">
        <v>6415</v>
      </c>
      <c r="N246" s="12" t="s">
        <v>54</v>
      </c>
      <c r="O246" s="12" t="s">
        <v>33</v>
      </c>
      <c r="P246" s="13">
        <v>97098</v>
      </c>
      <c r="Q246" s="10">
        <v>4</v>
      </c>
      <c r="R246" s="10" t="s">
        <v>10</v>
      </c>
      <c r="S246" s="12" t="s">
        <v>18209</v>
      </c>
    </row>
    <row r="247" spans="1:19" x14ac:dyDescent="0.25">
      <c r="A247" s="10">
        <v>2018</v>
      </c>
      <c r="B247" s="11" t="s">
        <v>18213</v>
      </c>
      <c r="C247" s="12" t="s">
        <v>66</v>
      </c>
      <c r="D247" s="12" t="s">
        <v>5</v>
      </c>
      <c r="E247" s="12" t="s">
        <v>18252</v>
      </c>
      <c r="F247" s="12" t="s">
        <v>18251</v>
      </c>
      <c r="G247" s="12" t="s">
        <v>18253</v>
      </c>
      <c r="H247" s="11" t="str">
        <f t="shared" si="3"/>
        <v xml:space="preserve"> 117 RUE DES ALLIES </v>
      </c>
      <c r="I247" s="10"/>
      <c r="J247" s="12" t="s">
        <v>18254</v>
      </c>
      <c r="K247" s="10"/>
      <c r="L247" s="12" t="s">
        <v>1499</v>
      </c>
      <c r="M247" s="12" t="s">
        <v>1500</v>
      </c>
      <c r="N247" s="12" t="s">
        <v>54</v>
      </c>
      <c r="O247" s="12" t="s">
        <v>9</v>
      </c>
      <c r="P247" s="13">
        <v>138776</v>
      </c>
      <c r="Q247" s="10">
        <v>3</v>
      </c>
      <c r="R247" s="10" t="s">
        <v>10</v>
      </c>
      <c r="S247" s="12" t="s">
        <v>18211</v>
      </c>
    </row>
    <row r="248" spans="1:19" x14ac:dyDescent="0.25">
      <c r="A248" s="10">
        <v>2018</v>
      </c>
      <c r="B248" s="11" t="s">
        <v>4</v>
      </c>
      <c r="C248" s="12" t="s">
        <v>66</v>
      </c>
      <c r="D248" s="12" t="s">
        <v>259</v>
      </c>
      <c r="E248" s="12" t="s">
        <v>6416</v>
      </c>
      <c r="F248" s="12" t="s">
        <v>6417</v>
      </c>
      <c r="G248" s="12" t="s">
        <v>6418</v>
      </c>
      <c r="H248" s="11" t="str">
        <f t="shared" si="3"/>
        <v xml:space="preserve">LIEU DIT KERCHOPINE ROUTE DE SAINTE ANNE </v>
      </c>
      <c r="I248" s="10" t="s">
        <v>6419</v>
      </c>
      <c r="J248" s="12" t="s">
        <v>6420</v>
      </c>
      <c r="K248" s="12"/>
      <c r="L248" s="12" t="s">
        <v>163</v>
      </c>
      <c r="M248" s="12" t="s">
        <v>164</v>
      </c>
      <c r="N248" s="12" t="s">
        <v>54</v>
      </c>
      <c r="O248" s="12" t="s">
        <v>33</v>
      </c>
      <c r="P248" s="13">
        <v>891444</v>
      </c>
      <c r="Q248" s="10">
        <v>39</v>
      </c>
      <c r="R248" s="10" t="s">
        <v>18208</v>
      </c>
      <c r="S248" s="12" t="s">
        <v>18209</v>
      </c>
    </row>
    <row r="249" spans="1:19" x14ac:dyDescent="0.25">
      <c r="A249" s="10">
        <v>2018</v>
      </c>
      <c r="B249" s="11" t="s">
        <v>4</v>
      </c>
      <c r="C249" s="12" t="s">
        <v>66</v>
      </c>
      <c r="D249" s="12" t="s">
        <v>5</v>
      </c>
      <c r="E249" s="12" t="s">
        <v>6421</v>
      </c>
      <c r="F249" s="12" t="s">
        <v>6422</v>
      </c>
      <c r="G249" s="12" t="s">
        <v>6423</v>
      </c>
      <c r="H249" s="11" t="str">
        <f t="shared" si="3"/>
        <v xml:space="preserve">LA FOSSE A LA MOTTE LIEU DIT LE MOULIN A VENT </v>
      </c>
      <c r="I249" s="12" t="s">
        <v>6424</v>
      </c>
      <c r="J249" s="12" t="s">
        <v>6425</v>
      </c>
      <c r="K249" s="10"/>
      <c r="L249" s="12" t="s">
        <v>850</v>
      </c>
      <c r="M249" s="12" t="s">
        <v>6426</v>
      </c>
      <c r="N249" s="12" t="s">
        <v>54</v>
      </c>
      <c r="O249" s="12" t="s">
        <v>9</v>
      </c>
      <c r="P249" s="13">
        <v>120957</v>
      </c>
      <c r="Q249" s="10">
        <v>6</v>
      </c>
      <c r="R249" s="10" t="s">
        <v>10</v>
      </c>
      <c r="S249" s="12" t="s">
        <v>18211</v>
      </c>
    </row>
    <row r="250" spans="1:19" x14ac:dyDescent="0.25">
      <c r="A250" s="10">
        <v>2018</v>
      </c>
      <c r="B250" s="11" t="s">
        <v>4</v>
      </c>
      <c r="C250" s="12" t="s">
        <v>66</v>
      </c>
      <c r="D250" s="12" t="s">
        <v>434</v>
      </c>
      <c r="E250" s="12" t="s">
        <v>6427</v>
      </c>
      <c r="F250" s="12" t="s">
        <v>6428</v>
      </c>
      <c r="G250" s="12" t="s">
        <v>6429</v>
      </c>
      <c r="H250" s="11" t="str">
        <f t="shared" si="3"/>
        <v>ARFEUILLE ROUTE DE LIMOGES BP 24</v>
      </c>
      <c r="I250" s="10" t="s">
        <v>6430</v>
      </c>
      <c r="J250" s="12" t="s">
        <v>3340</v>
      </c>
      <c r="K250" s="12" t="s">
        <v>718</v>
      </c>
      <c r="L250" s="12" t="s">
        <v>6431</v>
      </c>
      <c r="M250" s="12" t="s">
        <v>6432</v>
      </c>
      <c r="N250" s="12" t="s">
        <v>54</v>
      </c>
      <c r="O250" s="12" t="s">
        <v>33</v>
      </c>
      <c r="P250" s="13">
        <v>375352</v>
      </c>
      <c r="Q250" s="10">
        <v>9</v>
      </c>
      <c r="R250" s="10" t="s">
        <v>10</v>
      </c>
      <c r="S250" s="12" t="s">
        <v>18209</v>
      </c>
    </row>
    <row r="251" spans="1:19" x14ac:dyDescent="0.25">
      <c r="A251" s="10">
        <v>2018</v>
      </c>
      <c r="B251" s="11" t="s">
        <v>4</v>
      </c>
      <c r="C251" s="12" t="s">
        <v>66</v>
      </c>
      <c r="D251" s="12" t="s">
        <v>448</v>
      </c>
      <c r="E251" s="12" t="s">
        <v>476</v>
      </c>
      <c r="F251" s="12" t="s">
        <v>6433</v>
      </c>
      <c r="G251" s="12" t="s">
        <v>477</v>
      </c>
      <c r="H251" s="11" t="str">
        <f t="shared" si="3"/>
        <v xml:space="preserve"> 11 BOULEVARD JEAN JAURES </v>
      </c>
      <c r="I251" s="10"/>
      <c r="J251" s="12" t="s">
        <v>6434</v>
      </c>
      <c r="K251" s="12"/>
      <c r="L251" s="12" t="s">
        <v>6435</v>
      </c>
      <c r="M251" s="12" t="s">
        <v>6436</v>
      </c>
      <c r="N251" s="12" t="s">
        <v>54</v>
      </c>
      <c r="O251" s="12" t="s">
        <v>33</v>
      </c>
      <c r="P251" s="13">
        <v>1771103</v>
      </c>
      <c r="Q251" s="10">
        <v>52</v>
      </c>
      <c r="R251" s="10" t="s">
        <v>18208</v>
      </c>
      <c r="S251" s="12" t="s">
        <v>18209</v>
      </c>
    </row>
    <row r="252" spans="1:19" x14ac:dyDescent="0.25">
      <c r="A252" s="10">
        <v>2018</v>
      </c>
      <c r="B252" s="11" t="s">
        <v>4</v>
      </c>
      <c r="C252" s="12" t="s">
        <v>66</v>
      </c>
      <c r="D252" s="12" t="s">
        <v>5</v>
      </c>
      <c r="E252" s="12" t="s">
        <v>16556</v>
      </c>
      <c r="F252" s="12" t="s">
        <v>16557</v>
      </c>
      <c r="G252" s="12" t="s">
        <v>16558</v>
      </c>
      <c r="H252" s="11" t="str">
        <f t="shared" si="3"/>
        <v>ZA SAINT LEONARD LIEU DIT SAINT LEONARD THEIX</v>
      </c>
      <c r="I252" s="10" t="s">
        <v>16559</v>
      </c>
      <c r="J252" s="12" t="s">
        <v>3054</v>
      </c>
      <c r="K252" s="12" t="s">
        <v>3056</v>
      </c>
      <c r="L252" s="12" t="s">
        <v>3055</v>
      </c>
      <c r="M252" s="12" t="s">
        <v>15942</v>
      </c>
      <c r="N252" s="12" t="s">
        <v>2218</v>
      </c>
      <c r="O252" s="12" t="s">
        <v>33</v>
      </c>
      <c r="P252" s="13">
        <v>56144</v>
      </c>
      <c r="Q252" s="10">
        <v>3</v>
      </c>
      <c r="R252" s="10" t="s">
        <v>10</v>
      </c>
      <c r="S252" s="12" t="s">
        <v>18209</v>
      </c>
    </row>
    <row r="253" spans="1:19" x14ac:dyDescent="0.25">
      <c r="A253" s="10">
        <v>2018</v>
      </c>
      <c r="B253" s="11" t="s">
        <v>4</v>
      </c>
      <c r="C253" s="12" t="s">
        <v>66</v>
      </c>
      <c r="D253" s="12" t="s">
        <v>28</v>
      </c>
      <c r="E253" s="12" t="s">
        <v>483</v>
      </c>
      <c r="F253" s="12" t="s">
        <v>6437</v>
      </c>
      <c r="G253" s="12" t="s">
        <v>484</v>
      </c>
      <c r="H253" s="11" t="str">
        <f t="shared" si="3"/>
        <v xml:space="preserve"> 245 AVENUE PASTEUR CS 30017</v>
      </c>
      <c r="I253" s="10"/>
      <c r="J253" s="12" t="s">
        <v>6438</v>
      </c>
      <c r="K253" s="12" t="s">
        <v>6439</v>
      </c>
      <c r="L253" s="12" t="s">
        <v>3204</v>
      </c>
      <c r="M253" s="12" t="s">
        <v>3205</v>
      </c>
      <c r="N253" s="12" t="s">
        <v>54</v>
      </c>
      <c r="O253" s="12" t="s">
        <v>33</v>
      </c>
      <c r="P253" s="13">
        <v>1306492</v>
      </c>
      <c r="Q253" s="10">
        <v>45</v>
      </c>
      <c r="R253" s="10" t="s">
        <v>18208</v>
      </c>
      <c r="S253" s="12" t="s">
        <v>18209</v>
      </c>
    </row>
    <row r="254" spans="1:19" x14ac:dyDescent="0.25">
      <c r="A254" s="10">
        <v>2018</v>
      </c>
      <c r="B254" s="11" t="s">
        <v>4</v>
      </c>
      <c r="C254" s="12" t="s">
        <v>66</v>
      </c>
      <c r="D254" s="12" t="s">
        <v>5</v>
      </c>
      <c r="E254" s="12" t="s">
        <v>6440</v>
      </c>
      <c r="F254" s="12" t="s">
        <v>6441</v>
      </c>
      <c r="G254" s="12" t="s">
        <v>6442</v>
      </c>
      <c r="H254" s="11" t="str">
        <f t="shared" si="3"/>
        <v xml:space="preserve"> 81 ROUTE DE LOMBEZ </v>
      </c>
      <c r="I254" s="10"/>
      <c r="J254" s="12" t="s">
        <v>6443</v>
      </c>
      <c r="K254" s="12"/>
      <c r="L254" s="12" t="s">
        <v>411</v>
      </c>
      <c r="M254" s="12" t="s">
        <v>3385</v>
      </c>
      <c r="N254" s="12" t="s">
        <v>54</v>
      </c>
      <c r="O254" s="12" t="s">
        <v>33</v>
      </c>
      <c r="P254" s="13">
        <v>6165</v>
      </c>
      <c r="Q254" s="10">
        <v>1</v>
      </c>
      <c r="R254" s="10" t="s">
        <v>10</v>
      </c>
      <c r="S254" s="12" t="s">
        <v>18209</v>
      </c>
    </row>
    <row r="255" spans="1:19" x14ac:dyDescent="0.25">
      <c r="A255" s="10">
        <v>2018</v>
      </c>
      <c r="B255" s="11" t="s">
        <v>4</v>
      </c>
      <c r="C255" s="12" t="s">
        <v>66</v>
      </c>
      <c r="D255" s="12" t="s">
        <v>259</v>
      </c>
      <c r="E255" s="12" t="s">
        <v>3207</v>
      </c>
      <c r="F255" s="12" t="s">
        <v>6444</v>
      </c>
      <c r="G255" s="12" t="s">
        <v>3208</v>
      </c>
      <c r="H255" s="11" t="str">
        <f t="shared" si="3"/>
        <v xml:space="preserve"> ALLEES CHARLES DE GAULLE </v>
      </c>
      <c r="I255" s="10"/>
      <c r="J255" s="12" t="s">
        <v>6445</v>
      </c>
      <c r="K255" s="12"/>
      <c r="L255" s="12" t="s">
        <v>3209</v>
      </c>
      <c r="M255" s="12" t="s">
        <v>3210</v>
      </c>
      <c r="N255" s="12" t="s">
        <v>54</v>
      </c>
      <c r="O255" s="12" t="s">
        <v>33</v>
      </c>
      <c r="P255" s="13">
        <v>1784563</v>
      </c>
      <c r="Q255" s="10">
        <v>56</v>
      </c>
      <c r="R255" s="10" t="s">
        <v>18208</v>
      </c>
      <c r="S255" s="12" t="s">
        <v>18209</v>
      </c>
    </row>
    <row r="256" spans="1:19" x14ac:dyDescent="0.25">
      <c r="A256" s="10">
        <v>2018</v>
      </c>
      <c r="B256" s="11" t="s">
        <v>4</v>
      </c>
      <c r="C256" s="12" t="s">
        <v>66</v>
      </c>
      <c r="D256" s="12" t="s">
        <v>259</v>
      </c>
      <c r="E256" s="12" t="s">
        <v>6446</v>
      </c>
      <c r="F256" s="12" t="s">
        <v>6447</v>
      </c>
      <c r="G256" s="12" t="s">
        <v>6448</v>
      </c>
      <c r="H256" s="11" t="str">
        <f t="shared" si="3"/>
        <v xml:space="preserve"> 7 TRAVERSE VALETTE </v>
      </c>
      <c r="I256" s="10"/>
      <c r="J256" s="12" t="s">
        <v>6449</v>
      </c>
      <c r="K256" s="12"/>
      <c r="L256" s="12" t="s">
        <v>6450</v>
      </c>
      <c r="M256" s="12" t="s">
        <v>101</v>
      </c>
      <c r="N256" s="12" t="s">
        <v>54</v>
      </c>
      <c r="O256" s="12" t="s">
        <v>33</v>
      </c>
      <c r="P256" s="13">
        <v>490325</v>
      </c>
      <c r="Q256" s="10">
        <v>18</v>
      </c>
      <c r="R256" s="10" t="s">
        <v>18208</v>
      </c>
      <c r="S256" s="12" t="s">
        <v>18209</v>
      </c>
    </row>
    <row r="257" spans="1:19" x14ac:dyDescent="0.25">
      <c r="A257" s="10">
        <v>2018</v>
      </c>
      <c r="B257" s="11" t="s">
        <v>4</v>
      </c>
      <c r="C257" s="12" t="s">
        <v>66</v>
      </c>
      <c r="D257" s="12" t="s">
        <v>184</v>
      </c>
      <c r="E257" s="12" t="s">
        <v>3211</v>
      </c>
      <c r="F257" s="12" t="s">
        <v>6451</v>
      </c>
      <c r="G257" s="12" t="s">
        <v>3212</v>
      </c>
      <c r="H257" s="11" t="str">
        <f t="shared" si="3"/>
        <v xml:space="preserve">ZAC PESSELIERE 20 RUE JOSEPH MARIE JACQUARD </v>
      </c>
      <c r="I257" s="10" t="s">
        <v>6452</v>
      </c>
      <c r="J257" s="12" t="s">
        <v>6453</v>
      </c>
      <c r="K257" s="12"/>
      <c r="L257" s="12" t="s">
        <v>4070</v>
      </c>
      <c r="M257" s="12" t="s">
        <v>4071</v>
      </c>
      <c r="N257" s="12" t="s">
        <v>54</v>
      </c>
      <c r="O257" s="12" t="s">
        <v>33</v>
      </c>
      <c r="P257" s="13">
        <v>2436410</v>
      </c>
      <c r="Q257" s="10">
        <v>83</v>
      </c>
      <c r="R257" s="10" t="s">
        <v>18208</v>
      </c>
      <c r="S257" s="12" t="s">
        <v>18209</v>
      </c>
    </row>
    <row r="258" spans="1:19" x14ac:dyDescent="0.25">
      <c r="A258" s="10">
        <v>2018</v>
      </c>
      <c r="B258" s="11" t="s">
        <v>4</v>
      </c>
      <c r="C258" s="12" t="s">
        <v>66</v>
      </c>
      <c r="D258" s="12" t="s">
        <v>5</v>
      </c>
      <c r="E258" s="12" t="s">
        <v>15710</v>
      </c>
      <c r="F258" s="12" t="s">
        <v>15711</v>
      </c>
      <c r="G258" s="12" t="s">
        <v>15712</v>
      </c>
      <c r="H258" s="11" t="str">
        <f t="shared" si="3"/>
        <v xml:space="preserve">LA TROUSSE 455 AVENUE DE CHAMBERY </v>
      </c>
      <c r="I258" s="10" t="s">
        <v>15713</v>
      </c>
      <c r="J258" s="12" t="s">
        <v>15714</v>
      </c>
      <c r="K258" s="12"/>
      <c r="L258" s="12" t="s">
        <v>12837</v>
      </c>
      <c r="M258" s="12" t="s">
        <v>12838</v>
      </c>
      <c r="N258" s="12" t="s">
        <v>1605</v>
      </c>
      <c r="O258" s="12" t="s">
        <v>33</v>
      </c>
      <c r="P258" s="13">
        <v>191648</v>
      </c>
      <c r="Q258" s="10">
        <v>6</v>
      </c>
      <c r="R258" s="10" t="s">
        <v>10</v>
      </c>
      <c r="S258" s="12" t="s">
        <v>18209</v>
      </c>
    </row>
    <row r="259" spans="1:19" x14ac:dyDescent="0.25">
      <c r="A259" s="10">
        <v>2018</v>
      </c>
      <c r="B259" s="11" t="s">
        <v>4</v>
      </c>
      <c r="C259" s="12" t="s">
        <v>66</v>
      </c>
      <c r="D259" s="12" t="s">
        <v>226</v>
      </c>
      <c r="E259" s="12" t="s">
        <v>6454</v>
      </c>
      <c r="F259" s="12" t="s">
        <v>6455</v>
      </c>
      <c r="G259" s="12" t="s">
        <v>6456</v>
      </c>
      <c r="H259" s="11" t="str">
        <f t="shared" ref="H259:H322" si="4">CONCATENATE(I259," ",J259," ",K259)</f>
        <v xml:space="preserve"> ROUTE NATIONALE 449 </v>
      </c>
      <c r="I259" s="10"/>
      <c r="J259" s="12" t="s">
        <v>6457</v>
      </c>
      <c r="K259" s="12"/>
      <c r="L259" s="12" t="s">
        <v>432</v>
      </c>
      <c r="M259" s="12" t="s">
        <v>433</v>
      </c>
      <c r="N259" s="12" t="s">
        <v>54</v>
      </c>
      <c r="O259" s="12" t="s">
        <v>33</v>
      </c>
      <c r="P259" s="13">
        <v>122552</v>
      </c>
      <c r="Q259" s="10">
        <v>4</v>
      </c>
      <c r="R259" s="10" t="s">
        <v>10</v>
      </c>
      <c r="S259" s="12" t="s">
        <v>18209</v>
      </c>
    </row>
    <row r="260" spans="1:19" x14ac:dyDescent="0.25">
      <c r="A260" s="10">
        <v>2018</v>
      </c>
      <c r="B260" s="11" t="s">
        <v>4</v>
      </c>
      <c r="C260" s="12" t="s">
        <v>66</v>
      </c>
      <c r="D260" s="12" t="s">
        <v>5</v>
      </c>
      <c r="E260" s="12" t="s">
        <v>4472</v>
      </c>
      <c r="F260" s="12" t="s">
        <v>4473</v>
      </c>
      <c r="G260" s="12" t="s">
        <v>4474</v>
      </c>
      <c r="H260" s="11" t="str">
        <f t="shared" si="4"/>
        <v xml:space="preserve">CHEMIN JAUMES QUARTIER DES CABRIERES </v>
      </c>
      <c r="I260" s="10" t="s">
        <v>4475</v>
      </c>
      <c r="J260" s="12" t="s">
        <v>4476</v>
      </c>
      <c r="K260" s="12"/>
      <c r="L260" s="12" t="s">
        <v>2116</v>
      </c>
      <c r="M260" s="12" t="s">
        <v>2117</v>
      </c>
      <c r="N260" s="12" t="s">
        <v>4477</v>
      </c>
      <c r="O260" s="12" t="s">
        <v>33</v>
      </c>
      <c r="P260" s="13">
        <v>19371</v>
      </c>
      <c r="Q260" s="10">
        <v>1</v>
      </c>
      <c r="R260" s="10" t="s">
        <v>10</v>
      </c>
      <c r="S260" s="12" t="s">
        <v>18209</v>
      </c>
    </row>
    <row r="261" spans="1:19" x14ac:dyDescent="0.25">
      <c r="A261" s="10">
        <v>2018</v>
      </c>
      <c r="B261" s="11" t="s">
        <v>4</v>
      </c>
      <c r="C261" s="12" t="s">
        <v>66</v>
      </c>
      <c r="D261" s="12" t="s">
        <v>487</v>
      </c>
      <c r="E261" s="12" t="s">
        <v>488</v>
      </c>
      <c r="F261" s="12" t="s">
        <v>6458</v>
      </c>
      <c r="G261" s="12" t="s">
        <v>489</v>
      </c>
      <c r="H261" s="11" t="str">
        <f t="shared" si="4"/>
        <v xml:space="preserve"> 9 ALLEE DU CLOSEAU </v>
      </c>
      <c r="I261" s="10"/>
      <c r="J261" s="12" t="s">
        <v>6459</v>
      </c>
      <c r="K261" s="10"/>
      <c r="L261" s="12" t="s">
        <v>6460</v>
      </c>
      <c r="M261" s="12" t="s">
        <v>4061</v>
      </c>
      <c r="N261" s="12" t="s">
        <v>54</v>
      </c>
      <c r="O261" s="12" t="s">
        <v>9</v>
      </c>
      <c r="P261" s="13">
        <v>5039988</v>
      </c>
      <c r="Q261" s="10">
        <v>148</v>
      </c>
      <c r="R261" s="10" t="s">
        <v>18208</v>
      </c>
      <c r="S261" s="12" t="s">
        <v>18211</v>
      </c>
    </row>
    <row r="262" spans="1:19" x14ac:dyDescent="0.25">
      <c r="A262" s="10">
        <v>2017</v>
      </c>
      <c r="B262" s="12" t="s">
        <v>18219</v>
      </c>
      <c r="C262" s="10" t="s">
        <v>66</v>
      </c>
      <c r="D262" s="12" t="s">
        <v>5</v>
      </c>
      <c r="E262" s="12" t="s">
        <v>3213</v>
      </c>
      <c r="F262" s="12" t="s">
        <v>6461</v>
      </c>
      <c r="G262" s="12" t="s">
        <v>3214</v>
      </c>
      <c r="H262" s="11" t="str">
        <f t="shared" si="4"/>
        <v xml:space="preserve">14 RUE ALESSANDRO VOLTA ZONE INDUSTRIELLE DU PHARE </v>
      </c>
      <c r="I262" s="12" t="s">
        <v>6462</v>
      </c>
      <c r="J262" s="10" t="s">
        <v>3787</v>
      </c>
      <c r="K262" s="14"/>
      <c r="L262" s="12" t="s">
        <v>400</v>
      </c>
      <c r="M262" s="12" t="s">
        <v>401</v>
      </c>
      <c r="N262" s="12" t="s">
        <v>54</v>
      </c>
      <c r="O262" s="12" t="s">
        <v>33</v>
      </c>
      <c r="P262" s="14"/>
      <c r="Q262" s="10">
        <v>15</v>
      </c>
      <c r="R262" s="10" t="s">
        <v>18208</v>
      </c>
      <c r="S262" s="12" t="s">
        <v>18220</v>
      </c>
    </row>
    <row r="263" spans="1:19" x14ac:dyDescent="0.25">
      <c r="A263" s="10">
        <v>2018</v>
      </c>
      <c r="B263" s="11" t="s">
        <v>239</v>
      </c>
      <c r="C263" s="12" t="s">
        <v>66</v>
      </c>
      <c r="D263" s="12" t="s">
        <v>5</v>
      </c>
      <c r="E263" s="12" t="s">
        <v>6463</v>
      </c>
      <c r="F263" s="12" t="s">
        <v>6464</v>
      </c>
      <c r="G263" s="12" t="s">
        <v>6465</v>
      </c>
      <c r="H263" s="11" t="str">
        <f t="shared" si="4"/>
        <v xml:space="preserve">RUE DENIS PAPIN ZONE ARTISANALE MICHELON </v>
      </c>
      <c r="I263" s="10" t="s">
        <v>2902</v>
      </c>
      <c r="J263" s="12" t="s">
        <v>6466</v>
      </c>
      <c r="K263" s="12"/>
      <c r="L263" s="12" t="s">
        <v>1908</v>
      </c>
      <c r="M263" s="12" t="s">
        <v>1909</v>
      </c>
      <c r="N263" s="12" t="s">
        <v>54</v>
      </c>
      <c r="O263" s="12" t="s">
        <v>33</v>
      </c>
      <c r="P263" s="13">
        <v>344966</v>
      </c>
      <c r="Q263" s="10">
        <v>14</v>
      </c>
      <c r="R263" s="10" t="s">
        <v>18208</v>
      </c>
      <c r="S263" s="12" t="s">
        <v>18209</v>
      </c>
    </row>
    <row r="264" spans="1:19" x14ac:dyDescent="0.25">
      <c r="A264" s="10">
        <v>2018</v>
      </c>
      <c r="B264" s="11" t="s">
        <v>4</v>
      </c>
      <c r="C264" s="12" t="s">
        <v>66</v>
      </c>
      <c r="D264" s="12" t="s">
        <v>5</v>
      </c>
      <c r="E264" s="12" t="s">
        <v>2615</v>
      </c>
      <c r="F264" s="12" t="s">
        <v>6467</v>
      </c>
      <c r="G264" s="12" t="s">
        <v>2616</v>
      </c>
      <c r="H264" s="11" t="str">
        <f t="shared" si="4"/>
        <v xml:space="preserve">ZONE ACTIPOLE 85 OUEST RUE JULES VERNE </v>
      </c>
      <c r="I264" s="10" t="s">
        <v>6468</v>
      </c>
      <c r="J264" s="12" t="s">
        <v>6469</v>
      </c>
      <c r="K264" s="12"/>
      <c r="L264" s="12" t="s">
        <v>2617</v>
      </c>
      <c r="M264" s="12" t="s">
        <v>2618</v>
      </c>
      <c r="N264" s="12" t="s">
        <v>54</v>
      </c>
      <c r="O264" s="12" t="s">
        <v>33</v>
      </c>
      <c r="P264" s="13">
        <v>305802</v>
      </c>
      <c r="Q264" s="10">
        <v>9</v>
      </c>
      <c r="R264" s="10" t="s">
        <v>10</v>
      </c>
      <c r="S264" s="12" t="s">
        <v>18209</v>
      </c>
    </row>
    <row r="265" spans="1:19" x14ac:dyDescent="0.25">
      <c r="A265" s="10">
        <v>2018</v>
      </c>
      <c r="B265" s="11" t="s">
        <v>4</v>
      </c>
      <c r="C265" s="12" t="s">
        <v>66</v>
      </c>
      <c r="D265" s="12" t="s">
        <v>28</v>
      </c>
      <c r="E265" s="12" t="s">
        <v>6470</v>
      </c>
      <c r="F265" s="12" t="s">
        <v>6471</v>
      </c>
      <c r="G265" s="12" t="s">
        <v>6472</v>
      </c>
      <c r="H265" s="11" t="str">
        <f t="shared" si="4"/>
        <v xml:space="preserve"> 25 ROUTE NATIONALE </v>
      </c>
      <c r="I265" s="10"/>
      <c r="J265" s="12" t="s">
        <v>6473</v>
      </c>
      <c r="K265" s="12"/>
      <c r="L265" s="12" t="s">
        <v>6474</v>
      </c>
      <c r="M265" s="12" t="s">
        <v>6475</v>
      </c>
      <c r="N265" s="12" t="s">
        <v>54</v>
      </c>
      <c r="O265" s="12" t="s">
        <v>33</v>
      </c>
      <c r="P265" s="13">
        <v>633155</v>
      </c>
      <c r="Q265" s="10">
        <v>15</v>
      </c>
      <c r="R265" s="10" t="s">
        <v>18208</v>
      </c>
      <c r="S265" s="12" t="s">
        <v>18209</v>
      </c>
    </row>
    <row r="266" spans="1:19" x14ac:dyDescent="0.25">
      <c r="A266" s="10">
        <v>2018</v>
      </c>
      <c r="B266" s="11" t="s">
        <v>4</v>
      </c>
      <c r="C266" s="12" t="s">
        <v>66</v>
      </c>
      <c r="D266" s="12" t="s">
        <v>5</v>
      </c>
      <c r="E266" s="12" t="s">
        <v>496</v>
      </c>
      <c r="F266" s="12" t="s">
        <v>6476</v>
      </c>
      <c r="G266" s="12" t="s">
        <v>497</v>
      </c>
      <c r="H266" s="11" t="str">
        <f t="shared" si="4"/>
        <v xml:space="preserve">SALAVERT ROUTE DE TOULOUSE </v>
      </c>
      <c r="I266" s="10" t="s">
        <v>6477</v>
      </c>
      <c r="J266" s="12" t="s">
        <v>3855</v>
      </c>
      <c r="K266" s="12"/>
      <c r="L266" s="12" t="s">
        <v>6478</v>
      </c>
      <c r="M266" s="12" t="s">
        <v>6479</v>
      </c>
      <c r="N266" s="12" t="s">
        <v>54</v>
      </c>
      <c r="O266" s="12" t="s">
        <v>33</v>
      </c>
      <c r="P266" s="13">
        <v>219182</v>
      </c>
      <c r="Q266" s="10">
        <v>7</v>
      </c>
      <c r="R266" s="10" t="s">
        <v>10</v>
      </c>
      <c r="S266" s="12" t="s">
        <v>18209</v>
      </c>
    </row>
    <row r="267" spans="1:19" x14ac:dyDescent="0.25">
      <c r="A267" s="10">
        <v>2018</v>
      </c>
      <c r="B267" s="11" t="s">
        <v>4</v>
      </c>
      <c r="C267" s="12" t="s">
        <v>66</v>
      </c>
      <c r="D267" s="12" t="s">
        <v>5</v>
      </c>
      <c r="E267" s="12" t="s">
        <v>15715</v>
      </c>
      <c r="F267" s="12" t="s">
        <v>15716</v>
      </c>
      <c r="G267" s="12" t="s">
        <v>15717</v>
      </c>
      <c r="H267" s="11" t="str">
        <f t="shared" si="4"/>
        <v xml:space="preserve"> 16 RUE DU PECHER FLORAC</v>
      </c>
      <c r="I267" s="10"/>
      <c r="J267" s="12" t="s">
        <v>15718</v>
      </c>
      <c r="K267" s="12" t="s">
        <v>3221</v>
      </c>
      <c r="L267" s="12" t="s">
        <v>3220</v>
      </c>
      <c r="M267" s="12" t="s">
        <v>7686</v>
      </c>
      <c r="N267" s="12" t="s">
        <v>1605</v>
      </c>
      <c r="O267" s="12" t="s">
        <v>33</v>
      </c>
      <c r="P267" s="13">
        <v>36080</v>
      </c>
      <c r="Q267" s="10">
        <v>2</v>
      </c>
      <c r="R267" s="10" t="s">
        <v>10</v>
      </c>
      <c r="S267" s="12" t="s">
        <v>18209</v>
      </c>
    </row>
    <row r="268" spans="1:19" x14ac:dyDescent="0.25">
      <c r="A268" s="10">
        <v>2018</v>
      </c>
      <c r="B268" s="11" t="s">
        <v>4</v>
      </c>
      <c r="C268" s="12" t="s">
        <v>66</v>
      </c>
      <c r="D268" s="12" t="s">
        <v>5</v>
      </c>
      <c r="E268" s="12" t="s">
        <v>6480</v>
      </c>
      <c r="F268" s="12" t="s">
        <v>6481</v>
      </c>
      <c r="G268" s="12" t="s">
        <v>6482</v>
      </c>
      <c r="H268" s="11" t="str">
        <f t="shared" si="4"/>
        <v xml:space="preserve"> 537 ROUTE DES FLANDRES </v>
      </c>
      <c r="I268" s="10"/>
      <c r="J268" s="12" t="s">
        <v>6483</v>
      </c>
      <c r="K268" s="12"/>
      <c r="L268" s="12" t="s">
        <v>6484</v>
      </c>
      <c r="M268" s="12" t="s">
        <v>6485</v>
      </c>
      <c r="N268" s="12" t="s">
        <v>54</v>
      </c>
      <c r="O268" s="12" t="s">
        <v>33</v>
      </c>
      <c r="P268" s="13">
        <v>50779</v>
      </c>
      <c r="Q268" s="10">
        <v>3</v>
      </c>
      <c r="R268" s="10" t="s">
        <v>10</v>
      </c>
      <c r="S268" s="12" t="s">
        <v>18209</v>
      </c>
    </row>
    <row r="269" spans="1:19" x14ac:dyDescent="0.25">
      <c r="A269" s="10">
        <v>2018</v>
      </c>
      <c r="B269" s="11" t="s">
        <v>4</v>
      </c>
      <c r="C269" s="12" t="s">
        <v>66</v>
      </c>
      <c r="D269" s="12" t="s">
        <v>5</v>
      </c>
      <c r="E269" s="12" t="s">
        <v>6486</v>
      </c>
      <c r="F269" s="12" t="s">
        <v>6487</v>
      </c>
      <c r="G269" s="12" t="s">
        <v>6488</v>
      </c>
      <c r="H269" s="11" t="str">
        <f t="shared" si="4"/>
        <v xml:space="preserve"> 16 QUAI D ALSACE </v>
      </c>
      <c r="I269" s="10"/>
      <c r="J269" s="12" t="s">
        <v>6489</v>
      </c>
      <c r="K269" s="12"/>
      <c r="L269" s="12" t="s">
        <v>1803</v>
      </c>
      <c r="M269" s="12" t="s">
        <v>1804</v>
      </c>
      <c r="N269" s="12" t="s">
        <v>54</v>
      </c>
      <c r="O269" s="12" t="s">
        <v>33</v>
      </c>
      <c r="P269" s="13">
        <v>119369</v>
      </c>
      <c r="Q269" s="10">
        <v>5</v>
      </c>
      <c r="R269" s="10" t="s">
        <v>10</v>
      </c>
      <c r="S269" s="12" t="s">
        <v>18209</v>
      </c>
    </row>
    <row r="270" spans="1:19" x14ac:dyDescent="0.25">
      <c r="A270" s="10">
        <v>2018</v>
      </c>
      <c r="B270" s="11" t="s">
        <v>4</v>
      </c>
      <c r="C270" s="12" t="s">
        <v>66</v>
      </c>
      <c r="D270" s="12" t="s">
        <v>55</v>
      </c>
      <c r="E270" s="12" t="s">
        <v>498</v>
      </c>
      <c r="F270" s="12" t="s">
        <v>6490</v>
      </c>
      <c r="G270" s="12" t="s">
        <v>499</v>
      </c>
      <c r="H270" s="11" t="str">
        <f t="shared" si="4"/>
        <v xml:space="preserve"> 8 RUE PAUL VAILLANT COUTURIER </v>
      </c>
      <c r="I270" s="10"/>
      <c r="J270" s="12" t="s">
        <v>6491</v>
      </c>
      <c r="K270" s="12"/>
      <c r="L270" s="12" t="s">
        <v>6492</v>
      </c>
      <c r="M270" s="12" t="s">
        <v>6493</v>
      </c>
      <c r="N270" s="12" t="s">
        <v>54</v>
      </c>
      <c r="O270" s="12" t="s">
        <v>33</v>
      </c>
      <c r="P270" s="13">
        <v>12307642</v>
      </c>
      <c r="Q270" s="10">
        <v>324</v>
      </c>
      <c r="R270" s="10" t="s">
        <v>18208</v>
      </c>
      <c r="S270" s="12" t="s">
        <v>18209</v>
      </c>
    </row>
    <row r="271" spans="1:19" x14ac:dyDescent="0.25">
      <c r="A271" s="10">
        <v>2018</v>
      </c>
      <c r="B271" s="11" t="s">
        <v>4</v>
      </c>
      <c r="C271" s="12" t="s">
        <v>66</v>
      </c>
      <c r="D271" s="12" t="s">
        <v>5</v>
      </c>
      <c r="E271" s="12" t="s">
        <v>6494</v>
      </c>
      <c r="F271" s="12" t="s">
        <v>6495</v>
      </c>
      <c r="G271" s="12" t="s">
        <v>6496</v>
      </c>
      <c r="H271" s="11" t="str">
        <f t="shared" si="4"/>
        <v xml:space="preserve"> ROUTE DE VALENSOLE </v>
      </c>
      <c r="I271" s="10"/>
      <c r="J271" s="12" t="s">
        <v>6497</v>
      </c>
      <c r="K271" s="12"/>
      <c r="L271" s="12" t="s">
        <v>6498</v>
      </c>
      <c r="M271" s="12" t="s">
        <v>6499</v>
      </c>
      <c r="N271" s="12" t="s">
        <v>54</v>
      </c>
      <c r="O271" s="12" t="s">
        <v>33</v>
      </c>
      <c r="P271" s="13">
        <v>290675</v>
      </c>
      <c r="Q271" s="10">
        <v>6</v>
      </c>
      <c r="R271" s="10" t="s">
        <v>10</v>
      </c>
      <c r="S271" s="12" t="s">
        <v>18209</v>
      </c>
    </row>
    <row r="272" spans="1:19" x14ac:dyDescent="0.25">
      <c r="A272" s="10">
        <v>2018</v>
      </c>
      <c r="B272" s="11" t="s">
        <v>4</v>
      </c>
      <c r="C272" s="12" t="s">
        <v>66</v>
      </c>
      <c r="D272" s="12" t="s">
        <v>259</v>
      </c>
      <c r="E272" s="12" t="s">
        <v>3218</v>
      </c>
      <c r="F272" s="12" t="s">
        <v>6500</v>
      </c>
      <c r="G272" s="12" t="s">
        <v>3219</v>
      </c>
      <c r="H272" s="11" t="str">
        <f t="shared" si="4"/>
        <v xml:space="preserve"> ROUTE DE NIMES BP 11</v>
      </c>
      <c r="I272" s="10"/>
      <c r="J272" s="12" t="s">
        <v>1814</v>
      </c>
      <c r="K272" s="12" t="s">
        <v>3333</v>
      </c>
      <c r="L272" s="12" t="s">
        <v>5921</v>
      </c>
      <c r="M272" s="12" t="s">
        <v>6501</v>
      </c>
      <c r="N272" s="12" t="s">
        <v>54</v>
      </c>
      <c r="O272" s="12" t="s">
        <v>33</v>
      </c>
      <c r="P272" s="13">
        <v>610694</v>
      </c>
      <c r="Q272" s="10">
        <v>19</v>
      </c>
      <c r="R272" s="10" t="s">
        <v>18208</v>
      </c>
      <c r="S272" s="12" t="s">
        <v>18209</v>
      </c>
    </row>
    <row r="273" spans="1:19" x14ac:dyDescent="0.25">
      <c r="A273" s="10">
        <v>2017</v>
      </c>
      <c r="B273" s="12" t="s">
        <v>18219</v>
      </c>
      <c r="C273" s="10" t="s">
        <v>66</v>
      </c>
      <c r="D273" s="12" t="s">
        <v>448</v>
      </c>
      <c r="E273" s="12" t="s">
        <v>6502</v>
      </c>
      <c r="F273" s="12" t="s">
        <v>6503</v>
      </c>
      <c r="G273" s="12" t="s">
        <v>6504</v>
      </c>
      <c r="H273" s="11" t="str">
        <f t="shared" si="4"/>
        <v xml:space="preserve">2 PLACE DE LA HALLE  </v>
      </c>
      <c r="I273" s="12" t="s">
        <v>6505</v>
      </c>
      <c r="J273" s="12"/>
      <c r="K273" s="14"/>
      <c r="L273" s="12" t="s">
        <v>6506</v>
      </c>
      <c r="M273" s="12" t="s">
        <v>6507</v>
      </c>
      <c r="N273" s="12" t="s">
        <v>54</v>
      </c>
      <c r="O273" s="12" t="s">
        <v>33</v>
      </c>
      <c r="P273" s="14"/>
      <c r="Q273" s="10">
        <v>4</v>
      </c>
      <c r="R273" s="10" t="s">
        <v>10</v>
      </c>
      <c r="S273" s="12" t="s">
        <v>18220</v>
      </c>
    </row>
    <row r="274" spans="1:19" x14ac:dyDescent="0.25">
      <c r="A274" s="10">
        <v>2018</v>
      </c>
      <c r="B274" s="11" t="s">
        <v>4</v>
      </c>
      <c r="C274" s="12" t="s">
        <v>66</v>
      </c>
      <c r="D274" s="12" t="s">
        <v>184</v>
      </c>
      <c r="E274" s="12" t="s">
        <v>6508</v>
      </c>
      <c r="F274" s="12" t="s">
        <v>6509</v>
      </c>
      <c r="G274" s="12" t="s">
        <v>6510</v>
      </c>
      <c r="H274" s="11" t="str">
        <f t="shared" si="4"/>
        <v>ZAC DES BATAILLES ROUTE DE NIMES BP 4</v>
      </c>
      <c r="I274" s="10" t="s">
        <v>6511</v>
      </c>
      <c r="J274" s="12" t="s">
        <v>1814</v>
      </c>
      <c r="K274" s="12" t="s">
        <v>5367</v>
      </c>
      <c r="L274" s="12" t="s">
        <v>6512</v>
      </c>
      <c r="M274" s="12" t="s">
        <v>6513</v>
      </c>
      <c r="N274" s="12" t="s">
        <v>54</v>
      </c>
      <c r="O274" s="12" t="s">
        <v>33</v>
      </c>
      <c r="P274" s="13">
        <v>453561</v>
      </c>
      <c r="Q274" s="10">
        <v>13</v>
      </c>
      <c r="R274" s="10" t="s">
        <v>18208</v>
      </c>
      <c r="S274" s="12" t="s">
        <v>18209</v>
      </c>
    </row>
    <row r="275" spans="1:19" x14ac:dyDescent="0.25">
      <c r="A275" s="10">
        <v>2018</v>
      </c>
      <c r="B275" s="11" t="s">
        <v>4</v>
      </c>
      <c r="C275" s="12" t="s">
        <v>66</v>
      </c>
      <c r="D275" s="12" t="s">
        <v>5</v>
      </c>
      <c r="E275" s="12" t="s">
        <v>6514</v>
      </c>
      <c r="F275" s="12" t="s">
        <v>6515</v>
      </c>
      <c r="G275" s="12" t="s">
        <v>6516</v>
      </c>
      <c r="H275" s="11" t="str">
        <f t="shared" si="4"/>
        <v xml:space="preserve"> 230 ROUTE DE PASSY </v>
      </c>
      <c r="I275" s="10"/>
      <c r="J275" s="12" t="s">
        <v>2440</v>
      </c>
      <c r="K275" s="12"/>
      <c r="L275" s="12" t="s">
        <v>2441</v>
      </c>
      <c r="M275" s="12" t="s">
        <v>1612</v>
      </c>
      <c r="N275" s="12" t="s">
        <v>54</v>
      </c>
      <c r="O275" s="12" t="s">
        <v>33</v>
      </c>
      <c r="P275" s="13">
        <v>751453</v>
      </c>
      <c r="Q275" s="10">
        <v>16</v>
      </c>
      <c r="R275" s="10" t="s">
        <v>18208</v>
      </c>
      <c r="S275" s="12" t="s">
        <v>18209</v>
      </c>
    </row>
    <row r="276" spans="1:19" x14ac:dyDescent="0.25">
      <c r="A276" s="10">
        <v>2018</v>
      </c>
      <c r="B276" s="11" t="s">
        <v>4</v>
      </c>
      <c r="C276" s="12" t="s">
        <v>66</v>
      </c>
      <c r="D276" s="12" t="s">
        <v>5</v>
      </c>
      <c r="E276" s="12" t="s">
        <v>6517</v>
      </c>
      <c r="F276" s="12" t="s">
        <v>6518</v>
      </c>
      <c r="G276" s="12" t="s">
        <v>6519</v>
      </c>
      <c r="H276" s="11" t="str">
        <f t="shared" si="4"/>
        <v xml:space="preserve"> 2 RUE DE CAULAINCOURT </v>
      </c>
      <c r="I276" s="10"/>
      <c r="J276" s="12" t="s">
        <v>6520</v>
      </c>
      <c r="K276" s="12"/>
      <c r="L276" s="12" t="s">
        <v>6521</v>
      </c>
      <c r="M276" s="12" t="s">
        <v>6522</v>
      </c>
      <c r="N276" s="12" t="s">
        <v>54</v>
      </c>
      <c r="O276" s="12" t="s">
        <v>33</v>
      </c>
      <c r="P276" s="13">
        <v>61732</v>
      </c>
      <c r="Q276" s="10">
        <v>3</v>
      </c>
      <c r="R276" s="10" t="s">
        <v>10</v>
      </c>
      <c r="S276" s="12" t="s">
        <v>18209</v>
      </c>
    </row>
    <row r="277" spans="1:19" x14ac:dyDescent="0.25">
      <c r="A277" s="10">
        <v>2018</v>
      </c>
      <c r="B277" s="11" t="s">
        <v>4</v>
      </c>
      <c r="C277" s="12" t="s">
        <v>66</v>
      </c>
      <c r="D277" s="12" t="s">
        <v>5</v>
      </c>
      <c r="E277" s="12" t="s">
        <v>6523</v>
      </c>
      <c r="F277" s="12" t="s">
        <v>6524</v>
      </c>
      <c r="G277" s="12" t="s">
        <v>6525</v>
      </c>
      <c r="H277" s="11" t="str">
        <f t="shared" si="4"/>
        <v xml:space="preserve">PARC COMMERCIAL DE BEAULIEU 59 RUE DU 18 JUIN </v>
      </c>
      <c r="I277" s="12" t="s">
        <v>6526</v>
      </c>
      <c r="J277" s="12" t="s">
        <v>6527</v>
      </c>
      <c r="K277" s="10"/>
      <c r="L277" s="12" t="s">
        <v>6528</v>
      </c>
      <c r="M277" s="12" t="s">
        <v>6529</v>
      </c>
      <c r="N277" s="12" t="s">
        <v>54</v>
      </c>
      <c r="O277" s="12" t="s">
        <v>9</v>
      </c>
      <c r="P277" s="13">
        <v>239061</v>
      </c>
      <c r="Q277" s="10">
        <v>5</v>
      </c>
      <c r="R277" s="10" t="s">
        <v>10</v>
      </c>
      <c r="S277" s="12" t="s">
        <v>18211</v>
      </c>
    </row>
    <row r="278" spans="1:19" x14ac:dyDescent="0.25">
      <c r="A278" s="10">
        <v>2018</v>
      </c>
      <c r="B278" s="11" t="s">
        <v>4</v>
      </c>
      <c r="C278" s="12" t="s">
        <v>66</v>
      </c>
      <c r="D278" s="12" t="s">
        <v>5</v>
      </c>
      <c r="E278" s="12" t="s">
        <v>3222</v>
      </c>
      <c r="F278" s="12" t="s">
        <v>6530</v>
      </c>
      <c r="G278" s="12" t="s">
        <v>3223</v>
      </c>
      <c r="H278" s="11" t="str">
        <f t="shared" si="4"/>
        <v xml:space="preserve"> RUE DU PETIT CAN BAGET BP 15</v>
      </c>
      <c r="I278" s="10"/>
      <c r="J278" s="12" t="s">
        <v>6531</v>
      </c>
      <c r="K278" s="12" t="s">
        <v>505</v>
      </c>
      <c r="L278" s="12" t="s">
        <v>6532</v>
      </c>
      <c r="M278" s="12" t="s">
        <v>6533</v>
      </c>
      <c r="N278" s="12" t="s">
        <v>54</v>
      </c>
      <c r="O278" s="12" t="s">
        <v>33</v>
      </c>
      <c r="P278" s="13">
        <v>1981529</v>
      </c>
      <c r="Q278" s="10">
        <v>47</v>
      </c>
      <c r="R278" s="10" t="s">
        <v>18208</v>
      </c>
      <c r="S278" s="12" t="s">
        <v>18209</v>
      </c>
    </row>
    <row r="279" spans="1:19" x14ac:dyDescent="0.25">
      <c r="A279" s="10">
        <v>2017</v>
      </c>
      <c r="B279" s="12" t="s">
        <v>18219</v>
      </c>
      <c r="C279" s="10" t="s">
        <v>66</v>
      </c>
      <c r="D279" s="12" t="s">
        <v>5</v>
      </c>
      <c r="E279" s="12" t="s">
        <v>3227</v>
      </c>
      <c r="F279" s="12" t="s">
        <v>17056</v>
      </c>
      <c r="G279" s="12" t="s">
        <v>3228</v>
      </c>
      <c r="H279" s="11" t="str">
        <f t="shared" si="4"/>
        <v xml:space="preserve">5 B ALLEE DES TILLEULS PARC ARAVIS </v>
      </c>
      <c r="I279" s="12" t="s">
        <v>17058</v>
      </c>
      <c r="J279" s="10" t="s">
        <v>17057</v>
      </c>
      <c r="K279" s="14"/>
      <c r="L279" s="12" t="s">
        <v>1623</v>
      </c>
      <c r="M279" s="12" t="s">
        <v>1624</v>
      </c>
      <c r="N279" s="12" t="s">
        <v>2306</v>
      </c>
      <c r="O279" s="12" t="s">
        <v>33</v>
      </c>
      <c r="P279" s="14"/>
      <c r="Q279" s="10">
        <v>3</v>
      </c>
      <c r="R279" s="10" t="s">
        <v>10</v>
      </c>
      <c r="S279" s="12" t="s">
        <v>18220</v>
      </c>
    </row>
    <row r="280" spans="1:19" x14ac:dyDescent="0.25">
      <c r="A280" s="10">
        <v>2018</v>
      </c>
      <c r="B280" s="11" t="s">
        <v>4</v>
      </c>
      <c r="C280" s="12" t="s">
        <v>66</v>
      </c>
      <c r="D280" s="12" t="s">
        <v>5</v>
      </c>
      <c r="E280" s="12" t="s">
        <v>16796</v>
      </c>
      <c r="F280" s="12" t="s">
        <v>16797</v>
      </c>
      <c r="G280" s="12" t="s">
        <v>16798</v>
      </c>
      <c r="H280" s="11" t="str">
        <f t="shared" si="4"/>
        <v xml:space="preserve"> 30 RUE DU LAC BP 8</v>
      </c>
      <c r="I280" s="10"/>
      <c r="J280" s="12" t="s">
        <v>16799</v>
      </c>
      <c r="K280" s="12" t="s">
        <v>2367</v>
      </c>
      <c r="L280" s="12" t="s">
        <v>1792</v>
      </c>
      <c r="M280" s="12" t="s">
        <v>16800</v>
      </c>
      <c r="N280" s="12" t="s">
        <v>172</v>
      </c>
      <c r="O280" s="12" t="s">
        <v>33</v>
      </c>
      <c r="P280" s="13">
        <v>59957</v>
      </c>
      <c r="Q280" s="10">
        <v>2</v>
      </c>
      <c r="R280" s="10" t="s">
        <v>10</v>
      </c>
      <c r="S280" s="12" t="s">
        <v>18209</v>
      </c>
    </row>
    <row r="281" spans="1:19" x14ac:dyDescent="0.25">
      <c r="A281" s="10">
        <v>2018</v>
      </c>
      <c r="B281" s="11" t="s">
        <v>4</v>
      </c>
      <c r="C281" s="12" t="s">
        <v>66</v>
      </c>
      <c r="D281" s="12" t="s">
        <v>5</v>
      </c>
      <c r="E281" s="12" t="s">
        <v>16560</v>
      </c>
      <c r="F281" s="12" t="s">
        <v>16561</v>
      </c>
      <c r="G281" s="12" t="s">
        <v>16562</v>
      </c>
      <c r="H281" s="11" t="str">
        <f t="shared" si="4"/>
        <v xml:space="preserve">LE GRAND CLOS 12 ROUTE DE NIACHAMP </v>
      </c>
      <c r="I281" s="10" t="s">
        <v>16563</v>
      </c>
      <c r="J281" s="12" t="s">
        <v>16564</v>
      </c>
      <c r="K281" s="12"/>
      <c r="L281" s="12" t="s">
        <v>4282</v>
      </c>
      <c r="M281" s="12" t="s">
        <v>4283</v>
      </c>
      <c r="N281" s="12" t="s">
        <v>2218</v>
      </c>
      <c r="O281" s="12" t="s">
        <v>33</v>
      </c>
      <c r="P281" s="13">
        <v>221237</v>
      </c>
      <c r="Q281" s="10">
        <v>10</v>
      </c>
      <c r="R281" s="10" t="s">
        <v>10</v>
      </c>
      <c r="S281" s="12" t="s">
        <v>18209</v>
      </c>
    </row>
    <row r="282" spans="1:19" x14ac:dyDescent="0.25">
      <c r="A282" s="10">
        <v>2018</v>
      </c>
      <c r="B282" s="11" t="s">
        <v>4</v>
      </c>
      <c r="C282" s="12" t="s">
        <v>66</v>
      </c>
      <c r="D282" s="12" t="s">
        <v>5</v>
      </c>
      <c r="E282" s="12" t="s">
        <v>6534</v>
      </c>
      <c r="F282" s="12" t="s">
        <v>6535</v>
      </c>
      <c r="G282" s="12" t="s">
        <v>6536</v>
      </c>
      <c r="H282" s="11" t="str">
        <f t="shared" si="4"/>
        <v xml:space="preserve"> 25 AVENUE JEAN PROUVE </v>
      </c>
      <c r="I282" s="10"/>
      <c r="J282" s="12" t="s">
        <v>6537</v>
      </c>
      <c r="K282" s="12"/>
      <c r="L282" s="12" t="s">
        <v>1563</v>
      </c>
      <c r="M282" s="12" t="s">
        <v>2230</v>
      </c>
      <c r="N282" s="12" t="s">
        <v>54</v>
      </c>
      <c r="O282" s="12" t="s">
        <v>33</v>
      </c>
      <c r="P282" s="13">
        <v>623570</v>
      </c>
      <c r="Q282" s="10">
        <v>14</v>
      </c>
      <c r="R282" s="10" t="s">
        <v>18208</v>
      </c>
      <c r="S282" s="12" t="s">
        <v>18209</v>
      </c>
    </row>
    <row r="283" spans="1:19" x14ac:dyDescent="0.25">
      <c r="A283" s="10">
        <v>2018</v>
      </c>
      <c r="B283" s="11" t="s">
        <v>4</v>
      </c>
      <c r="C283" s="12" t="s">
        <v>66</v>
      </c>
      <c r="D283" s="12" t="s">
        <v>259</v>
      </c>
      <c r="E283" s="12" t="s">
        <v>6538</v>
      </c>
      <c r="F283" s="12" t="s">
        <v>6539</v>
      </c>
      <c r="G283" s="12" t="s">
        <v>6540</v>
      </c>
      <c r="H283" s="11" t="str">
        <f t="shared" si="4"/>
        <v xml:space="preserve"> 652 RUE ANTOINE BURELLIER </v>
      </c>
      <c r="I283" s="10"/>
      <c r="J283" s="12" t="s">
        <v>6541</v>
      </c>
      <c r="K283" s="10"/>
      <c r="L283" s="12" t="s">
        <v>1091</v>
      </c>
      <c r="M283" s="12" t="s">
        <v>1092</v>
      </c>
      <c r="N283" s="12" t="s">
        <v>54</v>
      </c>
      <c r="O283" s="12" t="s">
        <v>9</v>
      </c>
      <c r="P283" s="13">
        <v>253870</v>
      </c>
      <c r="Q283" s="10">
        <v>9</v>
      </c>
      <c r="R283" s="10" t="s">
        <v>10</v>
      </c>
      <c r="S283" s="12" t="s">
        <v>18211</v>
      </c>
    </row>
    <row r="284" spans="1:19" x14ac:dyDescent="0.25">
      <c r="A284" s="10">
        <v>2018</v>
      </c>
      <c r="B284" s="11" t="s">
        <v>4</v>
      </c>
      <c r="C284" s="12" t="s">
        <v>66</v>
      </c>
      <c r="D284" s="12" t="s">
        <v>519</v>
      </c>
      <c r="E284" s="12" t="s">
        <v>3230</v>
      </c>
      <c r="F284" s="12" t="s">
        <v>6542</v>
      </c>
      <c r="G284" s="12" t="s">
        <v>3231</v>
      </c>
      <c r="H284" s="11" t="str">
        <f t="shared" si="4"/>
        <v xml:space="preserve"> 1089 ROUTE DE DRAGUIGNAN </v>
      </c>
      <c r="I284" s="10"/>
      <c r="J284" s="12" t="s">
        <v>6543</v>
      </c>
      <c r="K284" s="12"/>
      <c r="L284" s="12" t="s">
        <v>1785</v>
      </c>
      <c r="M284" s="12" t="s">
        <v>1786</v>
      </c>
      <c r="N284" s="12" t="s">
        <v>54</v>
      </c>
      <c r="O284" s="12" t="s">
        <v>33</v>
      </c>
      <c r="P284" s="13">
        <v>827654</v>
      </c>
      <c r="Q284" s="10">
        <v>28</v>
      </c>
      <c r="R284" s="10" t="s">
        <v>18208</v>
      </c>
      <c r="S284" s="12" t="s">
        <v>18209</v>
      </c>
    </row>
    <row r="285" spans="1:19" x14ac:dyDescent="0.25">
      <c r="A285" s="10">
        <v>2018</v>
      </c>
      <c r="B285" s="11" t="s">
        <v>4</v>
      </c>
      <c r="C285" s="12" t="s">
        <v>66</v>
      </c>
      <c r="D285" s="12" t="s">
        <v>5</v>
      </c>
      <c r="E285" s="12" t="s">
        <v>6544</v>
      </c>
      <c r="F285" s="12" t="s">
        <v>6545</v>
      </c>
      <c r="G285" s="12" t="s">
        <v>6546</v>
      </c>
      <c r="H285" s="11" t="str">
        <f t="shared" si="4"/>
        <v xml:space="preserve"> 27 RUE LUCE DE LANCIVAL </v>
      </c>
      <c r="I285" s="10"/>
      <c r="J285" s="12" t="s">
        <v>6547</v>
      </c>
      <c r="K285" s="10"/>
      <c r="L285" s="12" t="s">
        <v>2820</v>
      </c>
      <c r="M285" s="12" t="s">
        <v>2821</v>
      </c>
      <c r="N285" s="12" t="s">
        <v>54</v>
      </c>
      <c r="O285" s="12" t="s">
        <v>9</v>
      </c>
      <c r="P285" s="13">
        <v>108762</v>
      </c>
      <c r="Q285" s="10">
        <v>2</v>
      </c>
      <c r="R285" s="10" t="s">
        <v>10</v>
      </c>
      <c r="S285" s="12" t="s">
        <v>18211</v>
      </c>
    </row>
    <row r="286" spans="1:19" x14ac:dyDescent="0.25">
      <c r="A286" s="10">
        <v>2018</v>
      </c>
      <c r="B286" s="11" t="s">
        <v>4</v>
      </c>
      <c r="C286" s="12" t="s">
        <v>66</v>
      </c>
      <c r="D286" s="12" t="s">
        <v>5</v>
      </c>
      <c r="E286" s="12" t="s">
        <v>2662</v>
      </c>
      <c r="F286" s="12" t="s">
        <v>4592</v>
      </c>
      <c r="G286" s="12" t="s">
        <v>2663</v>
      </c>
      <c r="H286" s="11" t="str">
        <f t="shared" si="4"/>
        <v xml:space="preserve"> 1 CHEMIN NEUF </v>
      </c>
      <c r="I286" s="10"/>
      <c r="J286" s="12" t="s">
        <v>4593</v>
      </c>
      <c r="K286" s="12"/>
      <c r="L286" s="12" t="s">
        <v>4594</v>
      </c>
      <c r="M286" s="12" t="s">
        <v>4595</v>
      </c>
      <c r="N286" s="12" t="s">
        <v>200</v>
      </c>
      <c r="O286" s="12" t="s">
        <v>33</v>
      </c>
      <c r="P286" s="13">
        <v>34978</v>
      </c>
      <c r="Q286" s="10">
        <v>1</v>
      </c>
      <c r="R286" s="10" t="s">
        <v>10</v>
      </c>
      <c r="S286" s="12" t="s">
        <v>18209</v>
      </c>
    </row>
    <row r="287" spans="1:19" x14ac:dyDescent="0.25">
      <c r="A287" s="10">
        <v>2018</v>
      </c>
      <c r="B287" s="11" t="s">
        <v>4</v>
      </c>
      <c r="C287" s="12" t="s">
        <v>66</v>
      </c>
      <c r="D287" s="12" t="s">
        <v>226</v>
      </c>
      <c r="E287" s="12" t="s">
        <v>6548</v>
      </c>
      <c r="F287" s="12" t="s">
        <v>6549</v>
      </c>
      <c r="G287" s="12" t="s">
        <v>6550</v>
      </c>
      <c r="H287" s="11" t="str">
        <f t="shared" si="4"/>
        <v xml:space="preserve"> ZONE ARTISANALE DE RIOUTORD </v>
      </c>
      <c r="I287" s="10"/>
      <c r="J287" s="12" t="s">
        <v>6551</v>
      </c>
      <c r="K287" s="12"/>
      <c r="L287" s="12" t="s">
        <v>6552</v>
      </c>
      <c r="M287" s="12" t="s">
        <v>6553</v>
      </c>
      <c r="N287" s="12" t="s">
        <v>54</v>
      </c>
      <c r="O287" s="12" t="s">
        <v>33</v>
      </c>
      <c r="P287" s="13">
        <v>49747</v>
      </c>
      <c r="Q287" s="10">
        <v>1</v>
      </c>
      <c r="R287" s="10" t="s">
        <v>10</v>
      </c>
      <c r="S287" s="12" t="s">
        <v>18209</v>
      </c>
    </row>
    <row r="288" spans="1:19" x14ac:dyDescent="0.25">
      <c r="A288" s="10">
        <v>2018</v>
      </c>
      <c r="B288" s="11" t="s">
        <v>4</v>
      </c>
      <c r="C288" s="12" t="s">
        <v>66</v>
      </c>
      <c r="D288" s="12" t="s">
        <v>5</v>
      </c>
      <c r="E288" s="12" t="s">
        <v>15719</v>
      </c>
      <c r="F288" s="12" t="s">
        <v>15720</v>
      </c>
      <c r="G288" s="12" t="s">
        <v>15721</v>
      </c>
      <c r="H288" s="11" t="str">
        <f t="shared" si="4"/>
        <v xml:space="preserve"> 21 RUE DE STALINGRAD </v>
      </c>
      <c r="I288" s="10"/>
      <c r="J288" s="12" t="s">
        <v>15722</v>
      </c>
      <c r="K288" s="12"/>
      <c r="L288" s="12" t="s">
        <v>918</v>
      </c>
      <c r="M288" s="12" t="s">
        <v>919</v>
      </c>
      <c r="N288" s="12" t="s">
        <v>1605</v>
      </c>
      <c r="O288" s="12" t="s">
        <v>33</v>
      </c>
      <c r="P288" s="13">
        <v>159124</v>
      </c>
      <c r="Q288" s="10">
        <v>5</v>
      </c>
      <c r="R288" s="10" t="s">
        <v>10</v>
      </c>
      <c r="S288" s="12" t="s">
        <v>18209</v>
      </c>
    </row>
    <row r="289" spans="1:19" x14ac:dyDescent="0.25">
      <c r="A289" s="10">
        <v>2018</v>
      </c>
      <c r="B289" s="11" t="s">
        <v>4</v>
      </c>
      <c r="C289" s="12" t="s">
        <v>66</v>
      </c>
      <c r="D289" s="12" t="s">
        <v>226</v>
      </c>
      <c r="E289" s="12" t="s">
        <v>6554</v>
      </c>
      <c r="F289" s="12" t="s">
        <v>6555</v>
      </c>
      <c r="G289" s="12" t="s">
        <v>6556</v>
      </c>
      <c r="H289" s="11" t="str">
        <f t="shared" si="4"/>
        <v xml:space="preserve"> 5 RUE DE LA VALLEE AUX LOUPS </v>
      </c>
      <c r="I289" s="10"/>
      <c r="J289" s="12" t="s">
        <v>6557</v>
      </c>
      <c r="K289" s="12"/>
      <c r="L289" s="12" t="s">
        <v>6558</v>
      </c>
      <c r="M289" s="12" t="s">
        <v>6559</v>
      </c>
      <c r="N289" s="12" t="s">
        <v>54</v>
      </c>
      <c r="O289" s="12" t="s">
        <v>33</v>
      </c>
      <c r="P289" s="13">
        <v>172643</v>
      </c>
      <c r="Q289" s="10">
        <v>8</v>
      </c>
      <c r="R289" s="10" t="s">
        <v>10</v>
      </c>
      <c r="S289" s="12" t="s">
        <v>18209</v>
      </c>
    </row>
    <row r="290" spans="1:19" x14ac:dyDescent="0.25">
      <c r="A290" s="10">
        <v>2018</v>
      </c>
      <c r="B290" s="11" t="s">
        <v>4</v>
      </c>
      <c r="C290" s="12" t="s">
        <v>66</v>
      </c>
      <c r="D290" s="12" t="s">
        <v>508</v>
      </c>
      <c r="E290" s="12" t="s">
        <v>509</v>
      </c>
      <c r="F290" s="12" t="s">
        <v>6560</v>
      </c>
      <c r="G290" s="12" t="s">
        <v>510</v>
      </c>
      <c r="H290" s="11" t="str">
        <f t="shared" si="4"/>
        <v xml:space="preserve"> ARTIPOLE CS 10014</v>
      </c>
      <c r="I290" s="10"/>
      <c r="J290" s="12" t="s">
        <v>6561</v>
      </c>
      <c r="K290" s="12" t="s">
        <v>6562</v>
      </c>
      <c r="L290" s="12" t="s">
        <v>6563</v>
      </c>
      <c r="M290" s="12" t="s">
        <v>6564</v>
      </c>
      <c r="N290" s="12" t="s">
        <v>54</v>
      </c>
      <c r="O290" s="12" t="s">
        <v>33</v>
      </c>
      <c r="P290" s="13">
        <v>1656784</v>
      </c>
      <c r="Q290" s="10">
        <v>57</v>
      </c>
      <c r="R290" s="10" t="s">
        <v>18208</v>
      </c>
      <c r="S290" s="12" t="s">
        <v>18209</v>
      </c>
    </row>
    <row r="291" spans="1:19" x14ac:dyDescent="0.25">
      <c r="A291" s="10">
        <v>2018</v>
      </c>
      <c r="B291" s="11" t="s">
        <v>4</v>
      </c>
      <c r="C291" s="12" t="s">
        <v>66</v>
      </c>
      <c r="D291" s="12" t="s">
        <v>5</v>
      </c>
      <c r="E291" s="12" t="s">
        <v>6565</v>
      </c>
      <c r="F291" s="12" t="s">
        <v>6566</v>
      </c>
      <c r="G291" s="12" t="s">
        <v>6567</v>
      </c>
      <c r="H291" s="11" t="str">
        <f t="shared" si="4"/>
        <v xml:space="preserve"> 2 AVENUE DU GENERAL DE GAULLE </v>
      </c>
      <c r="I291" s="10"/>
      <c r="J291" s="12" t="s">
        <v>6116</v>
      </c>
      <c r="K291" s="12"/>
      <c r="L291" s="12" t="s">
        <v>6568</v>
      </c>
      <c r="M291" s="12" t="s">
        <v>6569</v>
      </c>
      <c r="N291" s="12" t="s">
        <v>54</v>
      </c>
      <c r="O291" s="12" t="s">
        <v>33</v>
      </c>
      <c r="P291" s="13">
        <v>110256</v>
      </c>
      <c r="Q291" s="10">
        <v>5</v>
      </c>
      <c r="R291" s="10" t="s">
        <v>10</v>
      </c>
      <c r="S291" s="12" t="s">
        <v>18209</v>
      </c>
    </row>
    <row r="292" spans="1:19" x14ac:dyDescent="0.25">
      <c r="A292" s="10">
        <v>2018</v>
      </c>
      <c r="B292" s="11" t="s">
        <v>4</v>
      </c>
      <c r="C292" s="12" t="s">
        <v>66</v>
      </c>
      <c r="D292" s="12" t="s">
        <v>184</v>
      </c>
      <c r="E292" s="12" t="s">
        <v>4580</v>
      </c>
      <c r="F292" s="12" t="s">
        <v>5143</v>
      </c>
      <c r="G292" s="12" t="s">
        <v>184</v>
      </c>
      <c r="H292" s="11" t="str">
        <f t="shared" si="4"/>
        <v xml:space="preserve"> 14 BOULEVARD POISSONNIERE </v>
      </c>
      <c r="I292" s="10"/>
      <c r="J292" s="12" t="s">
        <v>5144</v>
      </c>
      <c r="K292" s="12"/>
      <c r="L292" s="12" t="s">
        <v>5145</v>
      </c>
      <c r="M292" s="12" t="s">
        <v>183</v>
      </c>
      <c r="N292" s="12" t="s">
        <v>200</v>
      </c>
      <c r="O292" s="12" t="s">
        <v>33</v>
      </c>
      <c r="P292" s="13">
        <v>2394742</v>
      </c>
      <c r="Q292" s="10">
        <v>36</v>
      </c>
      <c r="R292" s="10" t="s">
        <v>18208</v>
      </c>
      <c r="S292" s="12" t="s">
        <v>18209</v>
      </c>
    </row>
    <row r="293" spans="1:19" x14ac:dyDescent="0.25">
      <c r="A293" s="10">
        <v>2018</v>
      </c>
      <c r="B293" s="11" t="s">
        <v>4</v>
      </c>
      <c r="C293" s="12" t="s">
        <v>66</v>
      </c>
      <c r="D293" s="12" t="s">
        <v>308</v>
      </c>
      <c r="E293" s="12" t="s">
        <v>6570</v>
      </c>
      <c r="F293" s="12" t="s">
        <v>6571</v>
      </c>
      <c r="G293" s="12" t="s">
        <v>6572</v>
      </c>
      <c r="H293" s="11" t="str">
        <f t="shared" si="4"/>
        <v xml:space="preserve"> 2 RUE RAYMOND PITET </v>
      </c>
      <c r="I293" s="10"/>
      <c r="J293" s="12" t="s">
        <v>1695</v>
      </c>
      <c r="K293" s="12"/>
      <c r="L293" s="12" t="s">
        <v>1696</v>
      </c>
      <c r="M293" s="12" t="s">
        <v>1697</v>
      </c>
      <c r="N293" s="12" t="s">
        <v>54</v>
      </c>
      <c r="O293" s="12" t="s">
        <v>33</v>
      </c>
      <c r="P293" s="13">
        <v>551068</v>
      </c>
      <c r="Q293" s="10">
        <v>17</v>
      </c>
      <c r="R293" s="10" t="s">
        <v>18208</v>
      </c>
      <c r="S293" s="12" t="s">
        <v>18209</v>
      </c>
    </row>
    <row r="294" spans="1:19" x14ac:dyDescent="0.25">
      <c r="A294" s="10">
        <v>2018</v>
      </c>
      <c r="B294" s="11" t="s">
        <v>4</v>
      </c>
      <c r="C294" s="12" t="s">
        <v>66</v>
      </c>
      <c r="D294" s="12" t="s">
        <v>5</v>
      </c>
      <c r="E294" s="12" t="s">
        <v>6573</v>
      </c>
      <c r="F294" s="12" t="s">
        <v>6574</v>
      </c>
      <c r="G294" s="12" t="s">
        <v>6575</v>
      </c>
      <c r="H294" s="11" t="str">
        <f t="shared" si="4"/>
        <v xml:space="preserve"> 28 PLACE DE LA GARE </v>
      </c>
      <c r="I294" s="10"/>
      <c r="J294" s="12" t="s">
        <v>6576</v>
      </c>
      <c r="K294" s="10"/>
      <c r="L294" s="12" t="s">
        <v>1067</v>
      </c>
      <c r="M294" s="12" t="s">
        <v>980</v>
      </c>
      <c r="N294" s="12" t="s">
        <v>54</v>
      </c>
      <c r="O294" s="12" t="s">
        <v>9</v>
      </c>
      <c r="P294" s="13">
        <v>391902</v>
      </c>
      <c r="Q294" s="10">
        <v>8</v>
      </c>
      <c r="R294" s="10" t="s">
        <v>10</v>
      </c>
      <c r="S294" s="12" t="s">
        <v>18211</v>
      </c>
    </row>
    <row r="295" spans="1:19" x14ac:dyDescent="0.25">
      <c r="A295" s="10">
        <v>2018</v>
      </c>
      <c r="B295" s="11" t="s">
        <v>4</v>
      </c>
      <c r="C295" s="12" t="s">
        <v>66</v>
      </c>
      <c r="D295" s="12" t="s">
        <v>5</v>
      </c>
      <c r="E295" s="12" t="s">
        <v>511</v>
      </c>
      <c r="F295" s="12" t="s">
        <v>6577</v>
      </c>
      <c r="G295" s="12" t="s">
        <v>512</v>
      </c>
      <c r="H295" s="11" t="str">
        <f t="shared" si="4"/>
        <v xml:space="preserve"> 13 RUE DES AMERICAINS </v>
      </c>
      <c r="I295" s="10"/>
      <c r="J295" s="12" t="s">
        <v>6578</v>
      </c>
      <c r="K295" s="12"/>
      <c r="L295" s="12" t="s">
        <v>3577</v>
      </c>
      <c r="M295" s="12" t="s">
        <v>3578</v>
      </c>
      <c r="N295" s="12" t="s">
        <v>54</v>
      </c>
      <c r="O295" s="12" t="s">
        <v>33</v>
      </c>
      <c r="P295" s="13">
        <v>863451</v>
      </c>
      <c r="Q295" s="10">
        <v>28</v>
      </c>
      <c r="R295" s="10" t="s">
        <v>18208</v>
      </c>
      <c r="S295" s="12" t="s">
        <v>18209</v>
      </c>
    </row>
    <row r="296" spans="1:19" x14ac:dyDescent="0.25">
      <c r="A296" s="10">
        <v>2017</v>
      </c>
      <c r="B296" s="12" t="s">
        <v>18219</v>
      </c>
      <c r="C296" s="10" t="s">
        <v>66</v>
      </c>
      <c r="D296" s="12" t="s">
        <v>28</v>
      </c>
      <c r="E296" s="12" t="s">
        <v>2312</v>
      </c>
      <c r="F296" s="12" t="s">
        <v>6579</v>
      </c>
      <c r="G296" s="12" t="s">
        <v>2313</v>
      </c>
      <c r="H296" s="11" t="str">
        <f t="shared" si="4"/>
        <v xml:space="preserve">RUE JEAN MOULIN BP 16 </v>
      </c>
      <c r="I296" s="12" t="s">
        <v>5540</v>
      </c>
      <c r="J296" s="12" t="s">
        <v>2958</v>
      </c>
      <c r="K296" s="14"/>
      <c r="L296" s="12" t="s">
        <v>6580</v>
      </c>
      <c r="M296" s="12" t="s">
        <v>6581</v>
      </c>
      <c r="N296" s="12" t="s">
        <v>54</v>
      </c>
      <c r="O296" s="12" t="s">
        <v>33</v>
      </c>
      <c r="P296" s="14"/>
      <c r="Q296" s="10">
        <v>20</v>
      </c>
      <c r="R296" s="10" t="s">
        <v>18208</v>
      </c>
      <c r="S296" s="12" t="s">
        <v>18220</v>
      </c>
    </row>
    <row r="297" spans="1:19" x14ac:dyDescent="0.25">
      <c r="A297" s="10">
        <v>2018</v>
      </c>
      <c r="B297" s="11" t="s">
        <v>4</v>
      </c>
      <c r="C297" s="12" t="s">
        <v>66</v>
      </c>
      <c r="D297" s="12" t="s">
        <v>28</v>
      </c>
      <c r="E297" s="12" t="s">
        <v>6582</v>
      </c>
      <c r="F297" s="12" t="s">
        <v>6583</v>
      </c>
      <c r="G297" s="12" t="s">
        <v>6584</v>
      </c>
      <c r="H297" s="11" t="str">
        <f t="shared" si="4"/>
        <v xml:space="preserve"> ROUTE DE GANGES BP 27</v>
      </c>
      <c r="I297" s="10"/>
      <c r="J297" s="12" t="s">
        <v>6585</v>
      </c>
      <c r="K297" s="12" t="s">
        <v>4119</v>
      </c>
      <c r="L297" s="12" t="s">
        <v>6512</v>
      </c>
      <c r="M297" s="12" t="s">
        <v>6513</v>
      </c>
      <c r="N297" s="12" t="s">
        <v>54</v>
      </c>
      <c r="O297" s="12" t="s">
        <v>33</v>
      </c>
      <c r="P297" s="13">
        <v>291932</v>
      </c>
      <c r="Q297" s="10">
        <v>9</v>
      </c>
      <c r="R297" s="10" t="s">
        <v>10</v>
      </c>
      <c r="S297" s="12" t="s">
        <v>18209</v>
      </c>
    </row>
    <row r="298" spans="1:19" x14ac:dyDescent="0.25">
      <c r="A298" s="10">
        <v>2018</v>
      </c>
      <c r="B298" s="11" t="s">
        <v>4</v>
      </c>
      <c r="C298" s="12" t="s">
        <v>66</v>
      </c>
      <c r="D298" s="12" t="s">
        <v>111</v>
      </c>
      <c r="E298" s="12" t="s">
        <v>6586</v>
      </c>
      <c r="F298" s="12" t="s">
        <v>6587</v>
      </c>
      <c r="G298" s="12" t="s">
        <v>513</v>
      </c>
      <c r="H298" s="11" t="str">
        <f t="shared" si="4"/>
        <v xml:space="preserve"> 6 RUE DU PONT LEON BP 11</v>
      </c>
      <c r="I298" s="10"/>
      <c r="J298" s="12" t="s">
        <v>6588</v>
      </c>
      <c r="K298" s="12" t="s">
        <v>3333</v>
      </c>
      <c r="L298" s="12" t="s">
        <v>1005</v>
      </c>
      <c r="M298" s="12" t="s">
        <v>1006</v>
      </c>
      <c r="N298" s="12" t="s">
        <v>54</v>
      </c>
      <c r="O298" s="12" t="s">
        <v>9</v>
      </c>
      <c r="P298" s="13">
        <v>1737732</v>
      </c>
      <c r="Q298" s="10">
        <v>44</v>
      </c>
      <c r="R298" s="10" t="s">
        <v>18208</v>
      </c>
      <c r="S298" s="12" t="s">
        <v>18211</v>
      </c>
    </row>
    <row r="299" spans="1:19" x14ac:dyDescent="0.25">
      <c r="A299" s="10">
        <v>2018</v>
      </c>
      <c r="B299" s="11" t="s">
        <v>4</v>
      </c>
      <c r="C299" s="12" t="s">
        <v>66</v>
      </c>
      <c r="D299" s="12" t="s">
        <v>5</v>
      </c>
      <c r="E299" s="12" t="s">
        <v>15723</v>
      </c>
      <c r="F299" s="12" t="s">
        <v>15724</v>
      </c>
      <c r="G299" s="12" t="s">
        <v>15725</v>
      </c>
      <c r="H299" s="11" t="str">
        <f t="shared" si="4"/>
        <v xml:space="preserve">LE TERME NORD ROUTE D AGEN </v>
      </c>
      <c r="I299" s="10" t="s">
        <v>15726</v>
      </c>
      <c r="J299" s="12" t="s">
        <v>3609</v>
      </c>
      <c r="K299" s="12"/>
      <c r="L299" s="12" t="s">
        <v>1468</v>
      </c>
      <c r="M299" s="12" t="s">
        <v>1469</v>
      </c>
      <c r="N299" s="12" t="s">
        <v>1605</v>
      </c>
      <c r="O299" s="12" t="s">
        <v>33</v>
      </c>
      <c r="P299" s="13">
        <v>189664</v>
      </c>
      <c r="Q299" s="10">
        <v>6</v>
      </c>
      <c r="R299" s="10" t="s">
        <v>10</v>
      </c>
      <c r="S299" s="12" t="s">
        <v>18209</v>
      </c>
    </row>
    <row r="300" spans="1:19" x14ac:dyDescent="0.25">
      <c r="A300" s="10">
        <v>2018</v>
      </c>
      <c r="B300" s="11" t="s">
        <v>4</v>
      </c>
      <c r="C300" s="12" t="s">
        <v>66</v>
      </c>
      <c r="D300" s="12" t="s">
        <v>448</v>
      </c>
      <c r="E300" s="12" t="s">
        <v>3238</v>
      </c>
      <c r="F300" s="12" t="s">
        <v>6589</v>
      </c>
      <c r="G300" s="12" t="s">
        <v>3239</v>
      </c>
      <c r="H300" s="11" t="str">
        <f t="shared" si="4"/>
        <v xml:space="preserve">ZA LE SOLEIL 46 RUE DE L ORME </v>
      </c>
      <c r="I300" s="10" t="s">
        <v>6590</v>
      </c>
      <c r="J300" s="12" t="s">
        <v>6591</v>
      </c>
      <c r="K300" s="12"/>
      <c r="L300" s="12" t="s">
        <v>3240</v>
      </c>
      <c r="M300" s="12" t="s">
        <v>3241</v>
      </c>
      <c r="N300" s="12" t="s">
        <v>54</v>
      </c>
      <c r="O300" s="12" t="s">
        <v>33</v>
      </c>
      <c r="P300" s="13">
        <v>1297601</v>
      </c>
      <c r="Q300" s="10">
        <v>31</v>
      </c>
      <c r="R300" s="10" t="s">
        <v>18208</v>
      </c>
      <c r="S300" s="12" t="s">
        <v>18209</v>
      </c>
    </row>
    <row r="301" spans="1:19" x14ac:dyDescent="0.25">
      <c r="A301" s="10">
        <v>2018</v>
      </c>
      <c r="B301" s="11" t="s">
        <v>4</v>
      </c>
      <c r="C301" s="12" t="s">
        <v>66</v>
      </c>
      <c r="D301" s="12" t="s">
        <v>513</v>
      </c>
      <c r="E301" s="12" t="s">
        <v>514</v>
      </c>
      <c r="F301" s="12" t="s">
        <v>6592</v>
      </c>
      <c r="G301" s="12" t="s">
        <v>515</v>
      </c>
      <c r="H301" s="11" t="str">
        <f t="shared" si="4"/>
        <v xml:space="preserve">A4 SORTIE 20 ZONE INDUSTRIELLE DE L OMOIS </v>
      </c>
      <c r="I301" s="10" t="s">
        <v>6593</v>
      </c>
      <c r="J301" s="12" t="s">
        <v>6594</v>
      </c>
      <c r="K301" s="12"/>
      <c r="L301" s="12" t="s">
        <v>516</v>
      </c>
      <c r="M301" s="12" t="s">
        <v>6595</v>
      </c>
      <c r="N301" s="12" t="s">
        <v>54</v>
      </c>
      <c r="O301" s="12" t="s">
        <v>33</v>
      </c>
      <c r="P301" s="13">
        <v>5029481</v>
      </c>
      <c r="Q301" s="10">
        <v>192</v>
      </c>
      <c r="R301" s="10" t="s">
        <v>18208</v>
      </c>
      <c r="S301" s="12" t="s">
        <v>18209</v>
      </c>
    </row>
    <row r="302" spans="1:19" x14ac:dyDescent="0.25">
      <c r="A302" s="10">
        <v>2018</v>
      </c>
      <c r="B302" s="11" t="s">
        <v>18212</v>
      </c>
      <c r="C302" s="12" t="s">
        <v>66</v>
      </c>
      <c r="D302" s="12" t="s">
        <v>508</v>
      </c>
      <c r="E302" s="12" t="s">
        <v>6596</v>
      </c>
      <c r="F302" s="12" t="s">
        <v>6597</v>
      </c>
      <c r="G302" s="12" t="s">
        <v>6598</v>
      </c>
      <c r="H302" s="11" t="str">
        <f t="shared" si="4"/>
        <v>ZA ARTIPOLE RUE DE LA CROIX ROUGE CS 20015</v>
      </c>
      <c r="I302" s="12" t="s">
        <v>6599</v>
      </c>
      <c r="J302" s="12" t="s">
        <v>6600</v>
      </c>
      <c r="K302" s="12" t="s">
        <v>6601</v>
      </c>
      <c r="L302" s="12" t="s">
        <v>6563</v>
      </c>
      <c r="M302" s="12" t="s">
        <v>6564</v>
      </c>
      <c r="N302" s="12" t="s">
        <v>54</v>
      </c>
      <c r="O302" s="12" t="s">
        <v>9</v>
      </c>
      <c r="P302" s="13">
        <v>4716164</v>
      </c>
      <c r="Q302" s="10">
        <v>145</v>
      </c>
      <c r="R302" s="10" t="s">
        <v>18208</v>
      </c>
      <c r="S302" s="12" t="s">
        <v>18211</v>
      </c>
    </row>
    <row r="303" spans="1:19" x14ac:dyDescent="0.25">
      <c r="A303" s="10">
        <v>2018</v>
      </c>
      <c r="B303" s="11" t="s">
        <v>4</v>
      </c>
      <c r="C303" s="12" t="s">
        <v>66</v>
      </c>
      <c r="D303" s="12" t="s">
        <v>28</v>
      </c>
      <c r="E303" s="12" t="s">
        <v>3242</v>
      </c>
      <c r="F303" s="12" t="s">
        <v>6602</v>
      </c>
      <c r="G303" s="12" t="s">
        <v>3243</v>
      </c>
      <c r="H303" s="11" t="str">
        <f t="shared" si="4"/>
        <v xml:space="preserve"> 10 RUE DU DOCTEUR CHRISTEN </v>
      </c>
      <c r="I303" s="10"/>
      <c r="J303" s="12" t="s">
        <v>6603</v>
      </c>
      <c r="K303" s="12"/>
      <c r="L303" s="12" t="s">
        <v>3244</v>
      </c>
      <c r="M303" s="12" t="s">
        <v>3245</v>
      </c>
      <c r="N303" s="12" t="s">
        <v>54</v>
      </c>
      <c r="O303" s="12" t="s">
        <v>33</v>
      </c>
      <c r="P303" s="13">
        <v>114062</v>
      </c>
      <c r="Q303" s="10">
        <v>5</v>
      </c>
      <c r="R303" s="10" t="s">
        <v>10</v>
      </c>
      <c r="S303" s="12" t="s">
        <v>18209</v>
      </c>
    </row>
    <row r="304" spans="1:19" x14ac:dyDescent="0.25">
      <c r="A304" s="10">
        <v>2018</v>
      </c>
      <c r="B304" s="11" t="s">
        <v>4</v>
      </c>
      <c r="C304" s="12" t="s">
        <v>66</v>
      </c>
      <c r="D304" s="12" t="s">
        <v>448</v>
      </c>
      <c r="E304" s="12" t="s">
        <v>6604</v>
      </c>
      <c r="F304" s="12" t="s">
        <v>6605</v>
      </c>
      <c r="G304" s="12" t="s">
        <v>6606</v>
      </c>
      <c r="H304" s="11" t="str">
        <f t="shared" si="4"/>
        <v>QUARTIER DE L ARIAL AVENUE DE LA RESISTANCE BP 91</v>
      </c>
      <c r="I304" s="10" t="s">
        <v>6607</v>
      </c>
      <c r="J304" s="12" t="s">
        <v>6608</v>
      </c>
      <c r="K304" s="12" t="s">
        <v>6609</v>
      </c>
      <c r="L304" s="12" t="s">
        <v>6610</v>
      </c>
      <c r="M304" s="12" t="s">
        <v>6611</v>
      </c>
      <c r="N304" s="12" t="s">
        <v>54</v>
      </c>
      <c r="O304" s="12" t="s">
        <v>33</v>
      </c>
      <c r="P304" s="13">
        <v>934627</v>
      </c>
      <c r="Q304" s="10">
        <v>24</v>
      </c>
      <c r="R304" s="10" t="s">
        <v>18208</v>
      </c>
      <c r="S304" s="12" t="s">
        <v>18209</v>
      </c>
    </row>
    <row r="305" spans="1:19" x14ac:dyDescent="0.25">
      <c r="A305" s="10">
        <v>2018</v>
      </c>
      <c r="B305" s="11" t="s">
        <v>4</v>
      </c>
      <c r="C305" s="12" t="s">
        <v>66</v>
      </c>
      <c r="D305" s="12" t="s">
        <v>5</v>
      </c>
      <c r="E305" s="12" t="s">
        <v>3246</v>
      </c>
      <c r="F305" s="12" t="s">
        <v>6612</v>
      </c>
      <c r="G305" s="12" t="s">
        <v>3247</v>
      </c>
      <c r="H305" s="11" t="str">
        <f t="shared" si="4"/>
        <v xml:space="preserve"> CARREFOUR DE FER </v>
      </c>
      <c r="I305" s="10"/>
      <c r="J305" s="12" t="s">
        <v>6613</v>
      </c>
      <c r="K305" s="12"/>
      <c r="L305" s="12" t="s">
        <v>6614</v>
      </c>
      <c r="M305" s="12" t="s">
        <v>6615</v>
      </c>
      <c r="N305" s="12" t="s">
        <v>54</v>
      </c>
      <c r="O305" s="12" t="s">
        <v>33</v>
      </c>
      <c r="P305" s="13">
        <v>23496</v>
      </c>
      <c r="Q305" s="10">
        <v>1</v>
      </c>
      <c r="R305" s="10" t="s">
        <v>10</v>
      </c>
      <c r="S305" s="12" t="s">
        <v>18209</v>
      </c>
    </row>
    <row r="306" spans="1:19" x14ac:dyDescent="0.25">
      <c r="A306" s="10">
        <v>2018</v>
      </c>
      <c r="B306" s="11" t="s">
        <v>4</v>
      </c>
      <c r="C306" s="12" t="s">
        <v>66</v>
      </c>
      <c r="D306" s="12" t="s">
        <v>3250</v>
      </c>
      <c r="E306" s="12" t="s">
        <v>3251</v>
      </c>
      <c r="F306" s="12" t="s">
        <v>6616</v>
      </c>
      <c r="G306" s="12" t="s">
        <v>3252</v>
      </c>
      <c r="H306" s="11" t="str">
        <f t="shared" si="4"/>
        <v xml:space="preserve"> PARC DES GAILLONS </v>
      </c>
      <c r="I306" s="10"/>
      <c r="J306" s="12" t="s">
        <v>6617</v>
      </c>
      <c r="K306" s="12"/>
      <c r="L306" s="12" t="s">
        <v>3253</v>
      </c>
      <c r="M306" s="12" t="s">
        <v>6618</v>
      </c>
      <c r="N306" s="12" t="s">
        <v>54</v>
      </c>
      <c r="O306" s="12" t="s">
        <v>33</v>
      </c>
      <c r="P306" s="13">
        <v>465705</v>
      </c>
      <c r="Q306" s="10">
        <v>14</v>
      </c>
      <c r="R306" s="10" t="s">
        <v>18208</v>
      </c>
      <c r="S306" s="12" t="s">
        <v>18209</v>
      </c>
    </row>
    <row r="307" spans="1:19" x14ac:dyDescent="0.25">
      <c r="A307" s="10">
        <v>2017</v>
      </c>
      <c r="B307" s="12" t="s">
        <v>18219</v>
      </c>
      <c r="C307" s="10" t="s">
        <v>66</v>
      </c>
      <c r="D307" s="12" t="s">
        <v>184</v>
      </c>
      <c r="E307" s="12" t="s">
        <v>2420</v>
      </c>
      <c r="F307" s="12" t="s">
        <v>6619</v>
      </c>
      <c r="G307" s="12" t="s">
        <v>2421</v>
      </c>
      <c r="H307" s="11" t="str">
        <f t="shared" si="4"/>
        <v xml:space="preserve">60 RUE DE FENOUILLET CENTRE COMMERCIAL HEXAGONE </v>
      </c>
      <c r="I307" s="12" t="s">
        <v>2432</v>
      </c>
      <c r="J307" s="10" t="s">
        <v>6620</v>
      </c>
      <c r="K307" s="14"/>
      <c r="L307" s="12" t="s">
        <v>2433</v>
      </c>
      <c r="M307" s="12" t="s">
        <v>6621</v>
      </c>
      <c r="N307" s="12" t="s">
        <v>54</v>
      </c>
      <c r="O307" s="12" t="s">
        <v>33</v>
      </c>
      <c r="P307" s="14"/>
      <c r="Q307" s="10">
        <v>12</v>
      </c>
      <c r="R307" s="10" t="s">
        <v>18208</v>
      </c>
      <c r="S307" s="12" t="s">
        <v>18220</v>
      </c>
    </row>
    <row r="308" spans="1:19" x14ac:dyDescent="0.25">
      <c r="A308" s="10">
        <v>2018</v>
      </c>
      <c r="B308" s="11" t="s">
        <v>4</v>
      </c>
      <c r="C308" s="12" t="s">
        <v>66</v>
      </c>
      <c r="D308" s="12" t="s">
        <v>28</v>
      </c>
      <c r="E308" s="12" t="s">
        <v>15727</v>
      </c>
      <c r="F308" s="12" t="s">
        <v>15728</v>
      </c>
      <c r="G308" s="12" t="s">
        <v>15729</v>
      </c>
      <c r="H308" s="11" t="str">
        <f t="shared" si="4"/>
        <v xml:space="preserve">ROUTE D ANGOULEME 32 AVENUE DES MAISONS BLANCHES </v>
      </c>
      <c r="I308" s="10" t="s">
        <v>15730</v>
      </c>
      <c r="J308" s="12" t="s">
        <v>15731</v>
      </c>
      <c r="K308" s="12"/>
      <c r="L308" s="12" t="s">
        <v>15732</v>
      </c>
      <c r="M308" s="12" t="s">
        <v>15733</v>
      </c>
      <c r="N308" s="12" t="s">
        <v>1605</v>
      </c>
      <c r="O308" s="12" t="s">
        <v>33</v>
      </c>
      <c r="P308" s="13">
        <v>134639</v>
      </c>
      <c r="Q308" s="10">
        <v>6</v>
      </c>
      <c r="R308" s="10" t="s">
        <v>10</v>
      </c>
      <c r="S308" s="12" t="s">
        <v>18209</v>
      </c>
    </row>
    <row r="309" spans="1:19" x14ac:dyDescent="0.25">
      <c r="A309" s="10">
        <v>2018</v>
      </c>
      <c r="B309" s="11" t="s">
        <v>4</v>
      </c>
      <c r="C309" s="12" t="s">
        <v>66</v>
      </c>
      <c r="D309" s="12" t="s">
        <v>487</v>
      </c>
      <c r="E309" s="12" t="s">
        <v>2774</v>
      </c>
      <c r="F309" s="12" t="s">
        <v>6622</v>
      </c>
      <c r="G309" s="12" t="s">
        <v>2775</v>
      </c>
      <c r="H309" s="11" t="str">
        <f t="shared" si="4"/>
        <v xml:space="preserve"> 2 RUE MARC SEGUIN BP 319</v>
      </c>
      <c r="I309" s="10"/>
      <c r="J309" s="12" t="s">
        <v>2776</v>
      </c>
      <c r="K309" s="12" t="s">
        <v>6623</v>
      </c>
      <c r="L309" s="12" t="s">
        <v>6624</v>
      </c>
      <c r="M309" s="12" t="s">
        <v>6625</v>
      </c>
      <c r="N309" s="12" t="s">
        <v>54</v>
      </c>
      <c r="O309" s="12" t="s">
        <v>9</v>
      </c>
      <c r="P309" s="13">
        <v>684898</v>
      </c>
      <c r="Q309" s="10">
        <v>24</v>
      </c>
      <c r="R309" s="10" t="s">
        <v>18208</v>
      </c>
      <c r="S309" s="12" t="s">
        <v>18211</v>
      </c>
    </row>
    <row r="310" spans="1:19" x14ac:dyDescent="0.25">
      <c r="A310" s="10">
        <v>2018</v>
      </c>
      <c r="B310" s="11" t="s">
        <v>4</v>
      </c>
      <c r="C310" s="12" t="s">
        <v>66</v>
      </c>
      <c r="D310" s="12" t="s">
        <v>5</v>
      </c>
      <c r="E310" s="12" t="s">
        <v>6626</v>
      </c>
      <c r="F310" s="12" t="s">
        <v>6627</v>
      </c>
      <c r="G310" s="12" t="s">
        <v>6628</v>
      </c>
      <c r="H310" s="11" t="str">
        <f t="shared" si="4"/>
        <v xml:space="preserve"> 45 RUE SAINT ADRIEN </v>
      </c>
      <c r="I310" s="10"/>
      <c r="J310" s="12" t="s">
        <v>6629</v>
      </c>
      <c r="K310" s="12"/>
      <c r="L310" s="12" t="s">
        <v>6630</v>
      </c>
      <c r="M310" s="12" t="s">
        <v>6631</v>
      </c>
      <c r="N310" s="12" t="s">
        <v>54</v>
      </c>
      <c r="O310" s="12" t="s">
        <v>33</v>
      </c>
      <c r="P310" s="13">
        <v>241367</v>
      </c>
      <c r="Q310" s="10">
        <v>8</v>
      </c>
      <c r="R310" s="10" t="s">
        <v>10</v>
      </c>
      <c r="S310" s="12" t="s">
        <v>18209</v>
      </c>
    </row>
    <row r="311" spans="1:19" x14ac:dyDescent="0.25">
      <c r="A311" s="10">
        <v>2018</v>
      </c>
      <c r="B311" s="11" t="s">
        <v>4</v>
      </c>
      <c r="C311" s="12" t="s">
        <v>66</v>
      </c>
      <c r="D311" s="12" t="s">
        <v>28</v>
      </c>
      <c r="E311" s="12" t="s">
        <v>518</v>
      </c>
      <c r="F311" s="12" t="s">
        <v>6632</v>
      </c>
      <c r="G311" s="12" t="s">
        <v>18255</v>
      </c>
      <c r="H311" s="11" t="str">
        <f t="shared" si="4"/>
        <v xml:space="preserve">ZONE INDUSTRIELLE 47 RUE PRINCIPALE </v>
      </c>
      <c r="I311" s="10" t="s">
        <v>22</v>
      </c>
      <c r="J311" s="12" t="s">
        <v>6633</v>
      </c>
      <c r="K311" s="12"/>
      <c r="L311" s="12" t="s">
        <v>6634</v>
      </c>
      <c r="M311" s="12" t="s">
        <v>6635</v>
      </c>
      <c r="N311" s="12" t="s">
        <v>54</v>
      </c>
      <c r="O311" s="12" t="s">
        <v>33</v>
      </c>
      <c r="P311" s="13">
        <v>400458</v>
      </c>
      <c r="Q311" s="10">
        <v>17</v>
      </c>
      <c r="R311" s="10" t="s">
        <v>18208</v>
      </c>
      <c r="S311" s="12" t="s">
        <v>18209</v>
      </c>
    </row>
    <row r="312" spans="1:19" x14ac:dyDescent="0.25">
      <c r="A312" s="10">
        <v>2017</v>
      </c>
      <c r="B312" s="12" t="s">
        <v>18219</v>
      </c>
      <c r="C312" s="10" t="s">
        <v>66</v>
      </c>
      <c r="D312" s="12" t="s">
        <v>5</v>
      </c>
      <c r="E312" s="12" t="s">
        <v>15734</v>
      </c>
      <c r="F312" s="12" t="s">
        <v>15735</v>
      </c>
      <c r="G312" s="12" t="s">
        <v>15736</v>
      </c>
      <c r="H312" s="11" t="str">
        <f t="shared" si="4"/>
        <v xml:space="preserve">QUAI DU SANITAS  </v>
      </c>
      <c r="I312" s="12" t="s">
        <v>15737</v>
      </c>
      <c r="J312" s="12"/>
      <c r="K312" s="14"/>
      <c r="L312" s="12" t="s">
        <v>798</v>
      </c>
      <c r="M312" s="12" t="s">
        <v>799</v>
      </c>
      <c r="N312" s="12" t="s">
        <v>1605</v>
      </c>
      <c r="O312" s="12" t="s">
        <v>33</v>
      </c>
      <c r="P312" s="14"/>
      <c r="Q312" s="10">
        <v>1</v>
      </c>
      <c r="R312" s="10" t="s">
        <v>10</v>
      </c>
      <c r="S312" s="12" t="s">
        <v>18220</v>
      </c>
    </row>
    <row r="313" spans="1:19" x14ac:dyDescent="0.25">
      <c r="A313" s="10">
        <v>2018</v>
      </c>
      <c r="B313" s="11" t="s">
        <v>4</v>
      </c>
      <c r="C313" s="12" t="s">
        <v>66</v>
      </c>
      <c r="D313" s="12" t="s">
        <v>1072</v>
      </c>
      <c r="E313" s="12" t="s">
        <v>6636</v>
      </c>
      <c r="F313" s="12" t="s">
        <v>6637</v>
      </c>
      <c r="G313" s="12" t="s">
        <v>6638</v>
      </c>
      <c r="H313" s="11" t="str">
        <f t="shared" si="4"/>
        <v xml:space="preserve"> ZONE COMMERCIALE LA FOUGERE </v>
      </c>
      <c r="I313" s="10"/>
      <c r="J313" s="12" t="s">
        <v>6639</v>
      </c>
      <c r="K313" s="10"/>
      <c r="L313" s="12" t="s">
        <v>1327</v>
      </c>
      <c r="M313" s="12" t="s">
        <v>2426</v>
      </c>
      <c r="N313" s="12" t="s">
        <v>54</v>
      </c>
      <c r="O313" s="12" t="s">
        <v>9</v>
      </c>
      <c r="P313" s="13">
        <v>254079</v>
      </c>
      <c r="Q313" s="10">
        <v>7</v>
      </c>
      <c r="R313" s="10" t="s">
        <v>10</v>
      </c>
      <c r="S313" s="12" t="s">
        <v>18211</v>
      </c>
    </row>
    <row r="314" spans="1:19" x14ac:dyDescent="0.25">
      <c r="A314" s="10">
        <v>2018</v>
      </c>
      <c r="B314" s="11" t="s">
        <v>18213</v>
      </c>
      <c r="C314" s="12" t="s">
        <v>66</v>
      </c>
      <c r="D314" s="12" t="s">
        <v>5</v>
      </c>
      <c r="E314" s="12" t="s">
        <v>18257</v>
      </c>
      <c r="F314" s="12" t="s">
        <v>18256</v>
      </c>
      <c r="G314" s="12" t="s">
        <v>18258</v>
      </c>
      <c r="H314" s="11" t="str">
        <f t="shared" si="4"/>
        <v xml:space="preserve"> 1 RUE JEAN MERMOZ </v>
      </c>
      <c r="I314" s="10"/>
      <c r="J314" s="12" t="s">
        <v>18259</v>
      </c>
      <c r="K314" s="12"/>
      <c r="L314" s="12" t="s">
        <v>11345</v>
      </c>
      <c r="M314" s="12" t="s">
        <v>11346</v>
      </c>
      <c r="N314" s="12" t="s">
        <v>54</v>
      </c>
      <c r="O314" s="12" t="s">
        <v>33</v>
      </c>
      <c r="P314" s="13">
        <v>1523</v>
      </c>
      <c r="Q314" s="10">
        <v>1</v>
      </c>
      <c r="R314" s="10" t="s">
        <v>10</v>
      </c>
      <c r="S314" s="12" t="s">
        <v>18209</v>
      </c>
    </row>
    <row r="315" spans="1:19" x14ac:dyDescent="0.25">
      <c r="A315" s="10">
        <v>2018</v>
      </c>
      <c r="B315" s="11" t="s">
        <v>4</v>
      </c>
      <c r="C315" s="12" t="s">
        <v>66</v>
      </c>
      <c r="D315" s="12" t="s">
        <v>226</v>
      </c>
      <c r="E315" s="12" t="s">
        <v>6640</v>
      </c>
      <c r="F315" s="12" t="s">
        <v>6641</v>
      </c>
      <c r="G315" s="12" t="s">
        <v>6642</v>
      </c>
      <c r="H315" s="11" t="str">
        <f t="shared" si="4"/>
        <v xml:space="preserve"> ROUTE DE DAMVILLE </v>
      </c>
      <c r="I315" s="10"/>
      <c r="J315" s="12" t="s">
        <v>6643</v>
      </c>
      <c r="K315" s="12"/>
      <c r="L315" s="12" t="s">
        <v>6644</v>
      </c>
      <c r="M315" s="12" t="s">
        <v>6645</v>
      </c>
      <c r="N315" s="12" t="s">
        <v>54</v>
      </c>
      <c r="O315" s="12" t="s">
        <v>33</v>
      </c>
      <c r="P315" s="13">
        <v>237280</v>
      </c>
      <c r="Q315" s="10">
        <v>6</v>
      </c>
      <c r="R315" s="10" t="s">
        <v>10</v>
      </c>
      <c r="S315" s="12" t="s">
        <v>18209</v>
      </c>
    </row>
    <row r="316" spans="1:19" x14ac:dyDescent="0.25">
      <c r="A316" s="10">
        <v>2018</v>
      </c>
      <c r="B316" s="11" t="s">
        <v>4</v>
      </c>
      <c r="C316" s="12" t="s">
        <v>66</v>
      </c>
      <c r="D316" s="12" t="s">
        <v>448</v>
      </c>
      <c r="E316" s="12" t="s">
        <v>6646</v>
      </c>
      <c r="F316" s="12" t="s">
        <v>6647</v>
      </c>
      <c r="G316" s="12" t="s">
        <v>6648</v>
      </c>
      <c r="H316" s="11" t="str">
        <f t="shared" si="4"/>
        <v xml:space="preserve"> 312 ROUTE DE TOULOUSE </v>
      </c>
      <c r="I316" s="10"/>
      <c r="J316" s="12" t="s">
        <v>6649</v>
      </c>
      <c r="K316" s="12"/>
      <c r="L316" s="12" t="s">
        <v>3681</v>
      </c>
      <c r="M316" s="12" t="s">
        <v>6650</v>
      </c>
      <c r="N316" s="12" t="s">
        <v>54</v>
      </c>
      <c r="O316" s="12" t="s">
        <v>33</v>
      </c>
      <c r="P316" s="13">
        <v>165127</v>
      </c>
      <c r="Q316" s="10">
        <v>5</v>
      </c>
      <c r="R316" s="10" t="s">
        <v>10</v>
      </c>
      <c r="S316" s="12" t="s">
        <v>18209</v>
      </c>
    </row>
    <row r="317" spans="1:19" x14ac:dyDescent="0.25">
      <c r="A317" s="10">
        <v>2018</v>
      </c>
      <c r="B317" s="11" t="s">
        <v>4</v>
      </c>
      <c r="C317" s="12" t="s">
        <v>66</v>
      </c>
      <c r="D317" s="12" t="s">
        <v>3557</v>
      </c>
      <c r="E317" s="12" t="s">
        <v>4164</v>
      </c>
      <c r="F317" s="12" t="s">
        <v>16622</v>
      </c>
      <c r="G317" s="12" t="s">
        <v>3557</v>
      </c>
      <c r="H317" s="11" t="str">
        <f t="shared" si="4"/>
        <v xml:space="preserve"> ROUTE DE MAYENNE </v>
      </c>
      <c r="I317" s="10"/>
      <c r="J317" s="12" t="s">
        <v>16623</v>
      </c>
      <c r="K317" s="12"/>
      <c r="L317" s="12" t="s">
        <v>2745</v>
      </c>
      <c r="M317" s="12" t="s">
        <v>2746</v>
      </c>
      <c r="N317" s="12" t="s">
        <v>2221</v>
      </c>
      <c r="O317" s="12" t="s">
        <v>33</v>
      </c>
      <c r="P317" s="13">
        <v>294164</v>
      </c>
      <c r="Q317" s="10">
        <v>12</v>
      </c>
      <c r="R317" s="10" t="s">
        <v>18208</v>
      </c>
      <c r="S317" s="12" t="s">
        <v>18209</v>
      </c>
    </row>
    <row r="318" spans="1:19" x14ac:dyDescent="0.25">
      <c r="A318" s="10">
        <v>2018</v>
      </c>
      <c r="B318" s="11" t="s">
        <v>239</v>
      </c>
      <c r="C318" s="12" t="s">
        <v>66</v>
      </c>
      <c r="D318" s="12" t="s">
        <v>184</v>
      </c>
      <c r="E318" s="12" t="s">
        <v>2424</v>
      </c>
      <c r="F318" s="12" t="s">
        <v>6651</v>
      </c>
      <c r="G318" s="12" t="s">
        <v>2425</v>
      </c>
      <c r="H318" s="11" t="str">
        <f t="shared" si="4"/>
        <v xml:space="preserve"> 12 B CHEMIN DU CANAL </v>
      </c>
      <c r="I318" s="10"/>
      <c r="J318" s="12" t="s">
        <v>6652</v>
      </c>
      <c r="K318" s="12"/>
      <c r="L318" s="12" t="s">
        <v>5960</v>
      </c>
      <c r="M318" s="12" t="s">
        <v>5971</v>
      </c>
      <c r="N318" s="12" t="s">
        <v>54</v>
      </c>
      <c r="O318" s="12" t="s">
        <v>33</v>
      </c>
      <c r="P318" s="13">
        <v>3346998</v>
      </c>
      <c r="Q318" s="10">
        <v>127</v>
      </c>
      <c r="R318" s="10" t="s">
        <v>18208</v>
      </c>
      <c r="S318" s="12" t="s">
        <v>18209</v>
      </c>
    </row>
    <row r="319" spans="1:19" x14ac:dyDescent="0.25">
      <c r="A319" s="10">
        <v>2018</v>
      </c>
      <c r="B319" s="11" t="s">
        <v>4</v>
      </c>
      <c r="C319" s="12" t="s">
        <v>66</v>
      </c>
      <c r="D319" s="12" t="s">
        <v>519</v>
      </c>
      <c r="E319" s="12" t="s">
        <v>520</v>
      </c>
      <c r="F319" s="12" t="s">
        <v>6653</v>
      </c>
      <c r="G319" s="12" t="s">
        <v>521</v>
      </c>
      <c r="H319" s="11" t="str">
        <f t="shared" si="4"/>
        <v xml:space="preserve"> ROUTE NATIONALE 96 BP 3</v>
      </c>
      <c r="I319" s="10"/>
      <c r="J319" s="12" t="s">
        <v>5602</v>
      </c>
      <c r="K319" s="12" t="s">
        <v>2785</v>
      </c>
      <c r="L319" s="12" t="s">
        <v>522</v>
      </c>
      <c r="M319" s="12" t="s">
        <v>523</v>
      </c>
      <c r="N319" s="12" t="s">
        <v>54</v>
      </c>
      <c r="O319" s="12" t="s">
        <v>33</v>
      </c>
      <c r="P319" s="13">
        <v>4936601</v>
      </c>
      <c r="Q319" s="10">
        <v>139</v>
      </c>
      <c r="R319" s="10" t="s">
        <v>18208</v>
      </c>
      <c r="S319" s="12" t="s">
        <v>18209</v>
      </c>
    </row>
    <row r="320" spans="1:19" x14ac:dyDescent="0.25">
      <c r="A320" s="10">
        <v>2018</v>
      </c>
      <c r="B320" s="11" t="s">
        <v>4</v>
      </c>
      <c r="C320" s="12" t="s">
        <v>66</v>
      </c>
      <c r="D320" s="12" t="s">
        <v>448</v>
      </c>
      <c r="E320" s="12" t="s">
        <v>524</v>
      </c>
      <c r="F320" s="12" t="s">
        <v>6654</v>
      </c>
      <c r="G320" s="12" t="s">
        <v>18260</v>
      </c>
      <c r="H320" s="11" t="str">
        <f t="shared" si="4"/>
        <v xml:space="preserve"> 10 AVENUE DES GRANGES </v>
      </c>
      <c r="I320" s="10"/>
      <c r="J320" s="12" t="s">
        <v>6655</v>
      </c>
      <c r="K320" s="12"/>
      <c r="L320" s="12" t="s">
        <v>5581</v>
      </c>
      <c r="M320" s="12" t="s">
        <v>5582</v>
      </c>
      <c r="N320" s="12" t="s">
        <v>54</v>
      </c>
      <c r="O320" s="12" t="s">
        <v>33</v>
      </c>
      <c r="P320" s="13">
        <v>1159784</v>
      </c>
      <c r="Q320" s="10">
        <v>40</v>
      </c>
      <c r="R320" s="10" t="s">
        <v>18208</v>
      </c>
      <c r="S320" s="12" t="s">
        <v>18209</v>
      </c>
    </row>
    <row r="321" spans="1:19" x14ac:dyDescent="0.25">
      <c r="A321" s="10">
        <v>2018</v>
      </c>
      <c r="B321" s="11" t="s">
        <v>4</v>
      </c>
      <c r="C321" s="12" t="s">
        <v>66</v>
      </c>
      <c r="D321" s="12" t="s">
        <v>28</v>
      </c>
      <c r="E321" s="12" t="s">
        <v>6656</v>
      </c>
      <c r="F321" s="12" t="s">
        <v>6657</v>
      </c>
      <c r="G321" s="12" t="s">
        <v>6658</v>
      </c>
      <c r="H321" s="11" t="str">
        <f t="shared" si="4"/>
        <v xml:space="preserve"> 66 AVENUE GENERAL DE GAULLE BP 80130</v>
      </c>
      <c r="I321" s="10"/>
      <c r="J321" s="12" t="s">
        <v>6659</v>
      </c>
      <c r="K321" s="12" t="s">
        <v>6660</v>
      </c>
      <c r="L321" s="12" t="s">
        <v>6661</v>
      </c>
      <c r="M321" s="12" t="s">
        <v>6662</v>
      </c>
      <c r="N321" s="12" t="s">
        <v>54</v>
      </c>
      <c r="O321" s="12" t="s">
        <v>33</v>
      </c>
      <c r="P321" s="13">
        <v>735879</v>
      </c>
      <c r="Q321" s="10">
        <v>27</v>
      </c>
      <c r="R321" s="10" t="s">
        <v>18208</v>
      </c>
      <c r="S321" s="12" t="s">
        <v>18209</v>
      </c>
    </row>
    <row r="322" spans="1:19" x14ac:dyDescent="0.25">
      <c r="A322" s="10">
        <v>2018</v>
      </c>
      <c r="B322" s="11" t="s">
        <v>4</v>
      </c>
      <c r="C322" s="12" t="s">
        <v>66</v>
      </c>
      <c r="D322" s="12" t="s">
        <v>5</v>
      </c>
      <c r="E322" s="12" t="s">
        <v>11</v>
      </c>
      <c r="F322" s="12" t="s">
        <v>6663</v>
      </c>
      <c r="G322" s="12" t="s">
        <v>12</v>
      </c>
      <c r="H322" s="11" t="str">
        <f t="shared" si="4"/>
        <v xml:space="preserve"> 11 BOULEVARD NOMINOE CS 34203</v>
      </c>
      <c r="I322" s="10"/>
      <c r="J322" s="12" t="s">
        <v>6664</v>
      </c>
      <c r="K322" s="12" t="s">
        <v>6665</v>
      </c>
      <c r="L322" s="12" t="s">
        <v>6666</v>
      </c>
      <c r="M322" s="12" t="s">
        <v>6667</v>
      </c>
      <c r="N322" s="12" t="s">
        <v>54</v>
      </c>
      <c r="O322" s="12" t="s">
        <v>9</v>
      </c>
      <c r="P322" s="13">
        <v>13952226</v>
      </c>
      <c r="Q322" s="10">
        <v>402</v>
      </c>
      <c r="R322" s="10" t="s">
        <v>18208</v>
      </c>
      <c r="S322" s="12" t="s">
        <v>18211</v>
      </c>
    </row>
    <row r="323" spans="1:19" x14ac:dyDescent="0.25">
      <c r="A323" s="10">
        <v>2018</v>
      </c>
      <c r="B323" s="11" t="s">
        <v>18213</v>
      </c>
      <c r="C323" s="12" t="s">
        <v>66</v>
      </c>
      <c r="D323" s="12" t="s">
        <v>5</v>
      </c>
      <c r="E323" s="12" t="s">
        <v>18262</v>
      </c>
      <c r="F323" s="12" t="s">
        <v>18261</v>
      </c>
      <c r="G323" s="12" t="s">
        <v>18263</v>
      </c>
      <c r="H323" s="11" t="str">
        <f t="shared" ref="H323:H386" si="5">CONCATENATE(I323," ",J323," ",K323)</f>
        <v xml:space="preserve">ZAC FONTAINE DES SAINTS RUE ANDRE MAGINOT </v>
      </c>
      <c r="I323" s="10" t="s">
        <v>18264</v>
      </c>
      <c r="J323" s="12" t="s">
        <v>18265</v>
      </c>
      <c r="K323" s="12"/>
      <c r="L323" s="12" t="s">
        <v>7933</v>
      </c>
      <c r="M323" s="12" t="s">
        <v>18266</v>
      </c>
      <c r="N323" s="12" t="s">
        <v>54</v>
      </c>
      <c r="O323" s="12" t="s">
        <v>33</v>
      </c>
      <c r="P323" s="13">
        <v>304577</v>
      </c>
      <c r="Q323" s="10">
        <v>6</v>
      </c>
      <c r="R323" s="10" t="s">
        <v>10</v>
      </c>
      <c r="S323" s="12" t="s">
        <v>18209</v>
      </c>
    </row>
    <row r="324" spans="1:19" x14ac:dyDescent="0.25">
      <c r="A324" s="10">
        <v>2018</v>
      </c>
      <c r="B324" s="11" t="s">
        <v>4</v>
      </c>
      <c r="C324" s="12" t="s">
        <v>66</v>
      </c>
      <c r="D324" s="12" t="s">
        <v>5</v>
      </c>
      <c r="E324" s="12" t="s">
        <v>17059</v>
      </c>
      <c r="F324" s="12" t="s">
        <v>17060</v>
      </c>
      <c r="G324" s="12" t="s">
        <v>17061</v>
      </c>
      <c r="H324" s="11" t="str">
        <f t="shared" si="5"/>
        <v xml:space="preserve">ZONE INDUSTRIELLE VIDAILHAN 14 AVENUE PRAT GIMONT </v>
      </c>
      <c r="I324" s="10" t="s">
        <v>17062</v>
      </c>
      <c r="J324" s="12" t="s">
        <v>17063</v>
      </c>
      <c r="K324" s="12"/>
      <c r="L324" s="12" t="s">
        <v>3000</v>
      </c>
      <c r="M324" s="12" t="s">
        <v>3001</v>
      </c>
      <c r="N324" s="12" t="s">
        <v>2306</v>
      </c>
      <c r="O324" s="12" t="s">
        <v>33</v>
      </c>
      <c r="P324" s="13">
        <v>854787</v>
      </c>
      <c r="Q324" s="10">
        <v>19</v>
      </c>
      <c r="R324" s="10" t="s">
        <v>18208</v>
      </c>
      <c r="S324" s="12" t="s">
        <v>18209</v>
      </c>
    </row>
    <row r="325" spans="1:19" x14ac:dyDescent="0.25">
      <c r="A325" s="10">
        <v>2018</v>
      </c>
      <c r="B325" s="11" t="s">
        <v>4</v>
      </c>
      <c r="C325" s="12" t="s">
        <v>66</v>
      </c>
      <c r="D325" s="12" t="s">
        <v>448</v>
      </c>
      <c r="E325" s="12" t="s">
        <v>16801</v>
      </c>
      <c r="F325" s="12" t="s">
        <v>16802</v>
      </c>
      <c r="G325" s="12" t="s">
        <v>16803</v>
      </c>
      <c r="H325" s="11" t="str">
        <f t="shared" si="5"/>
        <v xml:space="preserve"> 11 AVENUE CLEMENT ADER </v>
      </c>
      <c r="I325" s="10"/>
      <c r="J325" s="12" t="s">
        <v>16804</v>
      </c>
      <c r="K325" s="12"/>
      <c r="L325" s="12" t="s">
        <v>1400</v>
      </c>
      <c r="M325" s="12" t="s">
        <v>3925</v>
      </c>
      <c r="N325" s="12" t="s">
        <v>172</v>
      </c>
      <c r="O325" s="12" t="s">
        <v>33</v>
      </c>
      <c r="P325" s="13">
        <v>215655</v>
      </c>
      <c r="Q325" s="10">
        <v>6</v>
      </c>
      <c r="R325" s="10" t="s">
        <v>10</v>
      </c>
      <c r="S325" s="12" t="s">
        <v>18209</v>
      </c>
    </row>
    <row r="326" spans="1:19" x14ac:dyDescent="0.25">
      <c r="A326" s="10">
        <v>2018</v>
      </c>
      <c r="B326" s="11" t="s">
        <v>4</v>
      </c>
      <c r="C326" s="12" t="s">
        <v>66</v>
      </c>
      <c r="D326" s="12" t="s">
        <v>5</v>
      </c>
      <c r="E326" s="12" t="s">
        <v>6668</v>
      </c>
      <c r="F326" s="12" t="s">
        <v>6669</v>
      </c>
      <c r="G326" s="12" t="s">
        <v>6670</v>
      </c>
      <c r="H326" s="11" t="str">
        <f t="shared" si="5"/>
        <v xml:space="preserve">ZONE INDUSTRIELLE THIBAUD 3 RUE HENRI MAYER </v>
      </c>
      <c r="I326" s="10" t="s">
        <v>6671</v>
      </c>
      <c r="J326" s="12" t="s">
        <v>6672</v>
      </c>
      <c r="K326" s="12"/>
      <c r="L326" s="12" t="s">
        <v>1014</v>
      </c>
      <c r="M326" s="12" t="s">
        <v>96</v>
      </c>
      <c r="N326" s="12" t="s">
        <v>54</v>
      </c>
      <c r="O326" s="12" t="s">
        <v>33</v>
      </c>
      <c r="P326" s="13">
        <v>58412</v>
      </c>
      <c r="Q326" s="10">
        <v>3</v>
      </c>
      <c r="R326" s="10" t="s">
        <v>10</v>
      </c>
      <c r="S326" s="12" t="s">
        <v>18209</v>
      </c>
    </row>
    <row r="327" spans="1:19" x14ac:dyDescent="0.25">
      <c r="A327" s="10">
        <v>2018</v>
      </c>
      <c r="B327" s="11" t="s">
        <v>4</v>
      </c>
      <c r="C327" s="12" t="s">
        <v>66</v>
      </c>
      <c r="D327" s="12" t="s">
        <v>5</v>
      </c>
      <c r="E327" s="12" t="s">
        <v>6673</v>
      </c>
      <c r="F327" s="12" t="s">
        <v>6674</v>
      </c>
      <c r="G327" s="12" t="s">
        <v>6675</v>
      </c>
      <c r="H327" s="11" t="str">
        <f t="shared" si="5"/>
        <v xml:space="preserve">ZONE INDUSTRIELLE LOUIS 76 RUE DE LOUIS </v>
      </c>
      <c r="I327" s="10" t="s">
        <v>6676</v>
      </c>
      <c r="J327" s="12" t="s">
        <v>6677</v>
      </c>
      <c r="K327" s="12"/>
      <c r="L327" s="12" t="s">
        <v>4095</v>
      </c>
      <c r="M327" s="12" t="s">
        <v>4096</v>
      </c>
      <c r="N327" s="12" t="s">
        <v>54</v>
      </c>
      <c r="O327" s="12" t="s">
        <v>33</v>
      </c>
      <c r="P327" s="13">
        <v>172192</v>
      </c>
      <c r="Q327" s="10">
        <v>7</v>
      </c>
      <c r="R327" s="10" t="s">
        <v>10</v>
      </c>
      <c r="S327" s="12" t="s">
        <v>18209</v>
      </c>
    </row>
    <row r="328" spans="1:19" x14ac:dyDescent="0.25">
      <c r="A328" s="10">
        <v>2018</v>
      </c>
      <c r="B328" s="11" t="s">
        <v>4</v>
      </c>
      <c r="C328" s="12" t="s">
        <v>66</v>
      </c>
      <c r="D328" s="12" t="s">
        <v>5</v>
      </c>
      <c r="E328" s="12" t="s">
        <v>15738</v>
      </c>
      <c r="F328" s="12" t="s">
        <v>15739</v>
      </c>
      <c r="G328" s="12" t="s">
        <v>15740</v>
      </c>
      <c r="H328" s="11" t="str">
        <f t="shared" si="5"/>
        <v xml:space="preserve"> ROUTE DEPARTEMENTALE 619 </v>
      </c>
      <c r="I328" s="10"/>
      <c r="J328" s="12" t="s">
        <v>15741</v>
      </c>
      <c r="K328" s="12"/>
      <c r="L328" s="12" t="s">
        <v>15742</v>
      </c>
      <c r="M328" s="12" t="s">
        <v>15743</v>
      </c>
      <c r="N328" s="12" t="s">
        <v>1605</v>
      </c>
      <c r="O328" s="12" t="s">
        <v>33</v>
      </c>
      <c r="P328" s="13">
        <v>154825</v>
      </c>
      <c r="Q328" s="10">
        <v>5</v>
      </c>
      <c r="R328" s="10" t="s">
        <v>10</v>
      </c>
      <c r="S328" s="12" t="s">
        <v>18209</v>
      </c>
    </row>
    <row r="329" spans="1:19" x14ac:dyDescent="0.25">
      <c r="A329" s="10">
        <v>2018</v>
      </c>
      <c r="B329" s="11" t="s">
        <v>4</v>
      </c>
      <c r="C329" s="12" t="s">
        <v>66</v>
      </c>
      <c r="D329" s="12" t="s">
        <v>6678</v>
      </c>
      <c r="E329" s="12" t="s">
        <v>6679</v>
      </c>
      <c r="F329" s="12" t="s">
        <v>6680</v>
      </c>
      <c r="G329" s="12" t="s">
        <v>6681</v>
      </c>
      <c r="H329" s="11" t="str">
        <f t="shared" si="5"/>
        <v xml:space="preserve"> 25 AVENUE DU MIDI </v>
      </c>
      <c r="I329" s="10"/>
      <c r="J329" s="12" t="s">
        <v>6682</v>
      </c>
      <c r="K329" s="12"/>
      <c r="L329" s="12" t="s">
        <v>6683</v>
      </c>
      <c r="M329" s="12" t="s">
        <v>6684</v>
      </c>
      <c r="N329" s="12" t="s">
        <v>54</v>
      </c>
      <c r="O329" s="12" t="s">
        <v>33</v>
      </c>
      <c r="P329" s="13">
        <v>2721089</v>
      </c>
      <c r="Q329" s="10">
        <v>86</v>
      </c>
      <c r="R329" s="10" t="s">
        <v>18208</v>
      </c>
      <c r="S329" s="12" t="s">
        <v>18209</v>
      </c>
    </row>
    <row r="330" spans="1:19" x14ac:dyDescent="0.25">
      <c r="A330" s="10">
        <v>2018</v>
      </c>
      <c r="B330" s="11" t="s">
        <v>4</v>
      </c>
      <c r="C330" s="12" t="s">
        <v>66</v>
      </c>
      <c r="D330" s="12" t="s">
        <v>5</v>
      </c>
      <c r="E330" s="12" t="s">
        <v>15744</v>
      </c>
      <c r="F330" s="12" t="s">
        <v>15745</v>
      </c>
      <c r="G330" s="12" t="s">
        <v>18267</v>
      </c>
      <c r="H330" s="11" t="str">
        <f t="shared" si="5"/>
        <v xml:space="preserve"> 330 ROUTE D ORANGE BP 7</v>
      </c>
      <c r="I330" s="10"/>
      <c r="J330" s="12" t="s">
        <v>15746</v>
      </c>
      <c r="K330" s="12" t="s">
        <v>3040</v>
      </c>
      <c r="L330" s="12" t="s">
        <v>15747</v>
      </c>
      <c r="M330" s="12" t="s">
        <v>15748</v>
      </c>
      <c r="N330" s="12" t="s">
        <v>1605</v>
      </c>
      <c r="O330" s="12" t="s">
        <v>33</v>
      </c>
      <c r="P330" s="13">
        <v>81199</v>
      </c>
      <c r="Q330" s="10">
        <v>3</v>
      </c>
      <c r="R330" s="10" t="s">
        <v>10</v>
      </c>
      <c r="S330" s="12" t="s">
        <v>18209</v>
      </c>
    </row>
    <row r="331" spans="1:19" x14ac:dyDescent="0.25">
      <c r="A331" s="10">
        <v>2018</v>
      </c>
      <c r="B331" s="11" t="s">
        <v>4</v>
      </c>
      <c r="C331" s="12" t="s">
        <v>66</v>
      </c>
      <c r="D331" s="12" t="s">
        <v>28</v>
      </c>
      <c r="E331" s="12" t="s">
        <v>3260</v>
      </c>
      <c r="F331" s="12" t="s">
        <v>6685</v>
      </c>
      <c r="G331" s="12" t="s">
        <v>3261</v>
      </c>
      <c r="H331" s="11" t="str">
        <f t="shared" si="5"/>
        <v xml:space="preserve"> ZONE ARTISANALE PLAGE SUD </v>
      </c>
      <c r="I331" s="10"/>
      <c r="J331" s="12" t="s">
        <v>6686</v>
      </c>
      <c r="K331" s="12"/>
      <c r="L331" s="12" t="s">
        <v>3262</v>
      </c>
      <c r="M331" s="12" t="s">
        <v>3263</v>
      </c>
      <c r="N331" s="12" t="s">
        <v>54</v>
      </c>
      <c r="O331" s="12" t="s">
        <v>33</v>
      </c>
      <c r="P331" s="13">
        <v>197632</v>
      </c>
      <c r="Q331" s="10">
        <v>6</v>
      </c>
      <c r="R331" s="10" t="s">
        <v>10</v>
      </c>
      <c r="S331" s="12" t="s">
        <v>18209</v>
      </c>
    </row>
    <row r="332" spans="1:19" x14ac:dyDescent="0.25">
      <c r="A332" s="10">
        <v>2018</v>
      </c>
      <c r="B332" s="11" t="s">
        <v>4</v>
      </c>
      <c r="C332" s="12" t="s">
        <v>66</v>
      </c>
      <c r="D332" s="12" t="s">
        <v>5</v>
      </c>
      <c r="E332" s="12" t="s">
        <v>3264</v>
      </c>
      <c r="F332" s="12" t="s">
        <v>15749</v>
      </c>
      <c r="G332" s="12" t="s">
        <v>3265</v>
      </c>
      <c r="H332" s="11" t="str">
        <f t="shared" si="5"/>
        <v xml:space="preserve">CARREFOUR STE ANNE ROUTE DE CARPENTRAS </v>
      </c>
      <c r="I332" s="10" t="s">
        <v>3266</v>
      </c>
      <c r="J332" s="12" t="s">
        <v>3267</v>
      </c>
      <c r="K332" s="12"/>
      <c r="L332" s="12" t="s">
        <v>3268</v>
      </c>
      <c r="M332" s="12" t="s">
        <v>3269</v>
      </c>
      <c r="N332" s="12" t="s">
        <v>1605</v>
      </c>
      <c r="O332" s="12" t="s">
        <v>33</v>
      </c>
      <c r="P332" s="13">
        <v>28219</v>
      </c>
      <c r="Q332" s="10">
        <v>1</v>
      </c>
      <c r="R332" s="10" t="s">
        <v>10</v>
      </c>
      <c r="S332" s="12" t="s">
        <v>18209</v>
      </c>
    </row>
    <row r="333" spans="1:19" x14ac:dyDescent="0.25">
      <c r="A333" s="10">
        <v>2018</v>
      </c>
      <c r="B333" s="11" t="s">
        <v>4</v>
      </c>
      <c r="C333" s="12" t="s">
        <v>66</v>
      </c>
      <c r="D333" s="12" t="s">
        <v>28</v>
      </c>
      <c r="E333" s="12" t="s">
        <v>3270</v>
      </c>
      <c r="F333" s="12" t="s">
        <v>6687</v>
      </c>
      <c r="G333" s="12" t="s">
        <v>18268</v>
      </c>
      <c r="H333" s="11" t="str">
        <f t="shared" si="5"/>
        <v xml:space="preserve"> 2360 RUE D AIRE </v>
      </c>
      <c r="I333" s="10"/>
      <c r="J333" s="12" t="s">
        <v>18269</v>
      </c>
      <c r="K333" s="12"/>
      <c r="L333" s="12" t="s">
        <v>6236</v>
      </c>
      <c r="M333" s="12" t="s">
        <v>6688</v>
      </c>
      <c r="N333" s="12" t="s">
        <v>54</v>
      </c>
      <c r="O333" s="12" t="s">
        <v>33</v>
      </c>
      <c r="P333" s="13">
        <v>1267552</v>
      </c>
      <c r="Q333" s="10">
        <v>39</v>
      </c>
      <c r="R333" s="10" t="s">
        <v>18208</v>
      </c>
      <c r="S333" s="12" t="s">
        <v>18209</v>
      </c>
    </row>
    <row r="334" spans="1:19" x14ac:dyDescent="0.25">
      <c r="A334" s="10">
        <v>2018</v>
      </c>
      <c r="B334" s="11" t="s">
        <v>4</v>
      </c>
      <c r="C334" s="12" t="s">
        <v>66</v>
      </c>
      <c r="D334" s="12" t="s">
        <v>5</v>
      </c>
      <c r="E334" s="12" t="s">
        <v>6689</v>
      </c>
      <c r="F334" s="12" t="s">
        <v>6690</v>
      </c>
      <c r="G334" s="12" t="s">
        <v>6691</v>
      </c>
      <c r="H334" s="11" t="str">
        <f t="shared" si="5"/>
        <v xml:space="preserve"> 424 RUE DE LILLE </v>
      </c>
      <c r="I334" s="10"/>
      <c r="J334" s="12" t="s">
        <v>6692</v>
      </c>
      <c r="K334" s="12"/>
      <c r="L334" s="12" t="s">
        <v>1772</v>
      </c>
      <c r="M334" s="12" t="s">
        <v>1773</v>
      </c>
      <c r="N334" s="12" t="s">
        <v>54</v>
      </c>
      <c r="O334" s="12" t="s">
        <v>33</v>
      </c>
      <c r="P334" s="13">
        <v>179919</v>
      </c>
      <c r="Q334" s="10">
        <v>5</v>
      </c>
      <c r="R334" s="10" t="s">
        <v>10</v>
      </c>
      <c r="S334" s="12" t="s">
        <v>18209</v>
      </c>
    </row>
    <row r="335" spans="1:19" x14ac:dyDescent="0.25">
      <c r="A335" s="10">
        <v>2018</v>
      </c>
      <c r="B335" s="11" t="s">
        <v>18213</v>
      </c>
      <c r="C335" s="12" t="s">
        <v>66</v>
      </c>
      <c r="D335" s="12" t="s">
        <v>5</v>
      </c>
      <c r="E335" s="12" t="s">
        <v>18271</v>
      </c>
      <c r="F335" s="12" t="s">
        <v>18270</v>
      </c>
      <c r="G335" s="12" t="s">
        <v>18272</v>
      </c>
      <c r="H335" s="11" t="str">
        <f t="shared" si="5"/>
        <v xml:space="preserve"> 5 RUE DE FOLGENSBOURG </v>
      </c>
      <c r="I335" s="10"/>
      <c r="J335" s="12" t="s">
        <v>18273</v>
      </c>
      <c r="K335" s="12"/>
      <c r="L335" s="12" t="s">
        <v>4029</v>
      </c>
      <c r="M335" s="12" t="s">
        <v>18274</v>
      </c>
      <c r="N335" s="12" t="s">
        <v>54</v>
      </c>
      <c r="O335" s="12" t="s">
        <v>33</v>
      </c>
      <c r="P335" s="13">
        <v>36336</v>
      </c>
      <c r="Q335" s="10">
        <v>1</v>
      </c>
      <c r="R335" s="10" t="s">
        <v>10</v>
      </c>
      <c r="S335" s="12" t="s">
        <v>18209</v>
      </c>
    </row>
    <row r="336" spans="1:19" x14ac:dyDescent="0.25">
      <c r="A336" s="10">
        <v>2018</v>
      </c>
      <c r="B336" s="11" t="s">
        <v>4</v>
      </c>
      <c r="C336" s="12" t="s">
        <v>66</v>
      </c>
      <c r="D336" s="12" t="s">
        <v>5</v>
      </c>
      <c r="E336" s="12" t="s">
        <v>201</v>
      </c>
      <c r="F336" s="12" t="s">
        <v>4596</v>
      </c>
      <c r="G336" s="12" t="s">
        <v>202</v>
      </c>
      <c r="H336" s="11" t="str">
        <f t="shared" si="5"/>
        <v xml:space="preserve">IMMEUBLE ESTREO 1 RUE D AURION </v>
      </c>
      <c r="I336" s="12" t="s">
        <v>4597</v>
      </c>
      <c r="J336" s="12" t="s">
        <v>4598</v>
      </c>
      <c r="K336" s="10"/>
      <c r="L336" s="12" t="s">
        <v>4599</v>
      </c>
      <c r="M336" s="12" t="s">
        <v>203</v>
      </c>
      <c r="N336" s="12" t="s">
        <v>200</v>
      </c>
      <c r="O336" s="12" t="s">
        <v>9</v>
      </c>
      <c r="P336" s="13">
        <v>2212272</v>
      </c>
      <c r="Q336" s="10">
        <v>40</v>
      </c>
      <c r="R336" s="10" t="s">
        <v>18208</v>
      </c>
      <c r="S336" s="12" t="s">
        <v>18211</v>
      </c>
    </row>
    <row r="337" spans="1:19" x14ac:dyDescent="0.25">
      <c r="A337" s="10">
        <v>2018</v>
      </c>
      <c r="B337" s="11" t="s">
        <v>4</v>
      </c>
      <c r="C337" s="12" t="s">
        <v>66</v>
      </c>
      <c r="D337" s="12" t="s">
        <v>226</v>
      </c>
      <c r="E337" s="12" t="s">
        <v>527</v>
      </c>
      <c r="F337" s="12" t="s">
        <v>6693</v>
      </c>
      <c r="G337" s="12" t="s">
        <v>528</v>
      </c>
      <c r="H337" s="11" t="str">
        <f t="shared" si="5"/>
        <v>ZONE DE L ORMEAU RUE DES ALOUETTES BP 60014</v>
      </c>
      <c r="I337" s="10" t="s">
        <v>6694</v>
      </c>
      <c r="J337" s="12" t="s">
        <v>6695</v>
      </c>
      <c r="K337" s="12" t="s">
        <v>6696</v>
      </c>
      <c r="L337" s="12" t="s">
        <v>530</v>
      </c>
      <c r="M337" s="12" t="s">
        <v>531</v>
      </c>
      <c r="N337" s="12" t="s">
        <v>54</v>
      </c>
      <c r="O337" s="12" t="s">
        <v>33</v>
      </c>
      <c r="P337" s="13">
        <v>118639</v>
      </c>
      <c r="Q337" s="10">
        <v>6</v>
      </c>
      <c r="R337" s="10" t="s">
        <v>10</v>
      </c>
      <c r="S337" s="12" t="s">
        <v>18209</v>
      </c>
    </row>
    <row r="338" spans="1:19" x14ac:dyDescent="0.25">
      <c r="A338" s="10">
        <v>2018</v>
      </c>
      <c r="B338" s="11" t="s">
        <v>4</v>
      </c>
      <c r="C338" s="12" t="s">
        <v>66</v>
      </c>
      <c r="D338" s="12" t="s">
        <v>28</v>
      </c>
      <c r="E338" s="12" t="s">
        <v>6697</v>
      </c>
      <c r="F338" s="12" t="s">
        <v>6698</v>
      </c>
      <c r="G338" s="12" t="s">
        <v>6699</v>
      </c>
      <c r="H338" s="11" t="str">
        <f t="shared" si="5"/>
        <v xml:space="preserve"> ROUTE D AGEN </v>
      </c>
      <c r="I338" s="10"/>
      <c r="J338" s="12" t="s">
        <v>3609</v>
      </c>
      <c r="K338" s="12"/>
      <c r="L338" s="12" t="s">
        <v>6700</v>
      </c>
      <c r="M338" s="12" t="s">
        <v>6701</v>
      </c>
      <c r="N338" s="12" t="s">
        <v>54</v>
      </c>
      <c r="O338" s="12" t="s">
        <v>33</v>
      </c>
      <c r="P338" s="13">
        <v>316374</v>
      </c>
      <c r="Q338" s="10">
        <v>9</v>
      </c>
      <c r="R338" s="10" t="s">
        <v>10</v>
      </c>
      <c r="S338" s="12" t="s">
        <v>18209</v>
      </c>
    </row>
    <row r="339" spans="1:19" x14ac:dyDescent="0.25">
      <c r="A339" s="10">
        <v>2018</v>
      </c>
      <c r="B339" s="11" t="s">
        <v>18213</v>
      </c>
      <c r="C339" s="12" t="s">
        <v>66</v>
      </c>
      <c r="D339" s="12" t="s">
        <v>5</v>
      </c>
      <c r="E339" s="12" t="s">
        <v>18276</v>
      </c>
      <c r="F339" s="12" t="s">
        <v>18275</v>
      </c>
      <c r="G339" s="12" t="s">
        <v>18277</v>
      </c>
      <c r="H339" s="11" t="str">
        <f t="shared" si="5"/>
        <v xml:space="preserve"> 5 RUE JULES VERNE BP 8</v>
      </c>
      <c r="I339" s="10"/>
      <c r="J339" s="12" t="s">
        <v>18278</v>
      </c>
      <c r="K339" s="12" t="s">
        <v>2367</v>
      </c>
      <c r="L339" s="12" t="s">
        <v>1005</v>
      </c>
      <c r="M339" s="12" t="s">
        <v>1006</v>
      </c>
      <c r="N339" s="12" t="s">
        <v>262</v>
      </c>
      <c r="O339" s="12" t="s">
        <v>33</v>
      </c>
      <c r="P339" s="13">
        <v>106931</v>
      </c>
      <c r="Q339" s="10">
        <v>2</v>
      </c>
      <c r="R339" s="10" t="s">
        <v>10</v>
      </c>
      <c r="S339" s="12" t="s">
        <v>18209</v>
      </c>
    </row>
    <row r="340" spans="1:19" x14ac:dyDescent="0.25">
      <c r="A340" s="10">
        <v>2018</v>
      </c>
      <c r="B340" s="11" t="s">
        <v>4</v>
      </c>
      <c r="C340" s="12" t="s">
        <v>66</v>
      </c>
      <c r="D340" s="12" t="s">
        <v>5</v>
      </c>
      <c r="E340" s="12" t="s">
        <v>6702</v>
      </c>
      <c r="F340" s="12" t="s">
        <v>6703</v>
      </c>
      <c r="G340" s="12" t="s">
        <v>6704</v>
      </c>
      <c r="H340" s="11" t="str">
        <f t="shared" si="5"/>
        <v xml:space="preserve"> 12 VILLA CHAMPIONNET </v>
      </c>
      <c r="I340" s="10"/>
      <c r="J340" s="12" t="s">
        <v>6705</v>
      </c>
      <c r="K340" s="12"/>
      <c r="L340" s="12" t="s">
        <v>922</v>
      </c>
      <c r="M340" s="12" t="s">
        <v>183</v>
      </c>
      <c r="N340" s="12" t="s">
        <v>54</v>
      </c>
      <c r="O340" s="12" t="s">
        <v>33</v>
      </c>
      <c r="P340" s="13">
        <v>761735</v>
      </c>
      <c r="Q340" s="10">
        <v>19</v>
      </c>
      <c r="R340" s="10" t="s">
        <v>18208</v>
      </c>
      <c r="S340" s="12" t="s">
        <v>18209</v>
      </c>
    </row>
    <row r="341" spans="1:19" x14ac:dyDescent="0.25">
      <c r="A341" s="10">
        <v>2018</v>
      </c>
      <c r="B341" s="11" t="s">
        <v>4</v>
      </c>
      <c r="C341" s="12" t="s">
        <v>66</v>
      </c>
      <c r="D341" s="12" t="s">
        <v>448</v>
      </c>
      <c r="E341" s="12" t="s">
        <v>532</v>
      </c>
      <c r="F341" s="12" t="s">
        <v>6706</v>
      </c>
      <c r="G341" s="12" t="s">
        <v>533</v>
      </c>
      <c r="H341" s="11" t="str">
        <f t="shared" si="5"/>
        <v xml:space="preserve"> 30 ROUTE DE MONTPELLIER </v>
      </c>
      <c r="I341" s="10"/>
      <c r="J341" s="12" t="s">
        <v>6707</v>
      </c>
      <c r="K341" s="12"/>
      <c r="L341" s="12" t="s">
        <v>534</v>
      </c>
      <c r="M341" s="12" t="s">
        <v>6708</v>
      </c>
      <c r="N341" s="12" t="s">
        <v>54</v>
      </c>
      <c r="O341" s="12" t="s">
        <v>33</v>
      </c>
      <c r="P341" s="13">
        <v>732318</v>
      </c>
      <c r="Q341" s="10">
        <v>22</v>
      </c>
      <c r="R341" s="10" t="s">
        <v>18208</v>
      </c>
      <c r="S341" s="12" t="s">
        <v>18209</v>
      </c>
    </row>
    <row r="342" spans="1:19" x14ac:dyDescent="0.25">
      <c r="A342" s="10">
        <v>2018</v>
      </c>
      <c r="B342" s="11" t="s">
        <v>4</v>
      </c>
      <c r="C342" s="12" t="s">
        <v>66</v>
      </c>
      <c r="D342" s="12" t="s">
        <v>5</v>
      </c>
      <c r="E342" s="12" t="s">
        <v>6709</v>
      </c>
      <c r="F342" s="12" t="s">
        <v>6710</v>
      </c>
      <c r="G342" s="12" t="s">
        <v>6711</v>
      </c>
      <c r="H342" s="11" t="str">
        <f t="shared" si="5"/>
        <v xml:space="preserve"> 1 RUE DES ANCIENS D AFN </v>
      </c>
      <c r="I342" s="10"/>
      <c r="J342" s="12" t="s">
        <v>6712</v>
      </c>
      <c r="K342" s="10"/>
      <c r="L342" s="12" t="s">
        <v>6713</v>
      </c>
      <c r="M342" s="12" t="s">
        <v>3105</v>
      </c>
      <c r="N342" s="12" t="s">
        <v>54</v>
      </c>
      <c r="O342" s="12" t="s">
        <v>9</v>
      </c>
      <c r="P342" s="13">
        <v>44215</v>
      </c>
      <c r="Q342" s="10">
        <v>2</v>
      </c>
      <c r="R342" s="10" t="s">
        <v>10</v>
      </c>
      <c r="S342" s="12" t="s">
        <v>18211</v>
      </c>
    </row>
    <row r="343" spans="1:19" x14ac:dyDescent="0.25">
      <c r="A343" s="10">
        <v>2018</v>
      </c>
      <c r="B343" s="11" t="s">
        <v>4</v>
      </c>
      <c r="C343" s="12" t="s">
        <v>66</v>
      </c>
      <c r="D343" s="12" t="s">
        <v>487</v>
      </c>
      <c r="E343" s="12" t="s">
        <v>2780</v>
      </c>
      <c r="F343" s="12" t="s">
        <v>6714</v>
      </c>
      <c r="G343" s="12" t="s">
        <v>2781</v>
      </c>
      <c r="H343" s="11" t="str">
        <f t="shared" si="5"/>
        <v xml:space="preserve">ZAC MONTAVAS 2 RUE COLBERT </v>
      </c>
      <c r="I343" s="12" t="s">
        <v>6715</v>
      </c>
      <c r="J343" s="12" t="s">
        <v>2782</v>
      </c>
      <c r="K343" s="10"/>
      <c r="L343" s="12" t="s">
        <v>1482</v>
      </c>
      <c r="M343" s="12" t="s">
        <v>1483</v>
      </c>
      <c r="N343" s="12" t="s">
        <v>54</v>
      </c>
      <c r="O343" s="12" t="s">
        <v>9</v>
      </c>
      <c r="P343" s="13">
        <v>147741</v>
      </c>
      <c r="Q343" s="10">
        <v>4</v>
      </c>
      <c r="R343" s="10" t="s">
        <v>10</v>
      </c>
      <c r="S343" s="12" t="s">
        <v>18211</v>
      </c>
    </row>
    <row r="344" spans="1:19" x14ac:dyDescent="0.25">
      <c r="A344" s="10">
        <v>2017</v>
      </c>
      <c r="B344" s="12" t="s">
        <v>18219</v>
      </c>
      <c r="C344" s="10" t="s">
        <v>66</v>
      </c>
      <c r="D344" s="12" t="s">
        <v>5</v>
      </c>
      <c r="E344" s="12" t="s">
        <v>6716</v>
      </c>
      <c r="F344" s="12" t="s">
        <v>6717</v>
      </c>
      <c r="G344" s="12" t="s">
        <v>6718</v>
      </c>
      <c r="H344" s="11" t="str">
        <f t="shared" si="5"/>
        <v xml:space="preserve">25 RUE DE LA SARTHE  </v>
      </c>
      <c r="I344" s="12" t="s">
        <v>6719</v>
      </c>
      <c r="J344" s="12"/>
      <c r="K344" s="14"/>
      <c r="L344" s="12" t="s">
        <v>591</v>
      </c>
      <c r="M344" s="12" t="s">
        <v>592</v>
      </c>
      <c r="N344" s="12" t="s">
        <v>54</v>
      </c>
      <c r="O344" s="12" t="s">
        <v>33</v>
      </c>
      <c r="P344" s="14"/>
      <c r="Q344" s="10">
        <v>2</v>
      </c>
      <c r="R344" s="10" t="s">
        <v>10</v>
      </c>
      <c r="S344" s="12" t="s">
        <v>18220</v>
      </c>
    </row>
    <row r="345" spans="1:19" x14ac:dyDescent="0.25">
      <c r="A345" s="10">
        <v>2018</v>
      </c>
      <c r="B345" s="11" t="s">
        <v>4</v>
      </c>
      <c r="C345" s="12" t="s">
        <v>66</v>
      </c>
      <c r="D345" s="12" t="s">
        <v>5</v>
      </c>
      <c r="E345" s="12" t="s">
        <v>6720</v>
      </c>
      <c r="F345" s="12" t="s">
        <v>6721</v>
      </c>
      <c r="G345" s="12" t="s">
        <v>6722</v>
      </c>
      <c r="H345" s="11" t="str">
        <f t="shared" si="5"/>
        <v xml:space="preserve"> 9 RUE PORTE DE CROUY BP 23</v>
      </c>
      <c r="I345" s="10"/>
      <c r="J345" s="12" t="s">
        <v>6723</v>
      </c>
      <c r="K345" s="12" t="s">
        <v>6724</v>
      </c>
      <c r="L345" s="12" t="s">
        <v>6725</v>
      </c>
      <c r="M345" s="12" t="s">
        <v>6726</v>
      </c>
      <c r="N345" s="12" t="s">
        <v>54</v>
      </c>
      <c r="O345" s="12" t="s">
        <v>33</v>
      </c>
      <c r="P345" s="13">
        <v>134460</v>
      </c>
      <c r="Q345" s="10">
        <v>4</v>
      </c>
      <c r="R345" s="10" t="s">
        <v>10</v>
      </c>
      <c r="S345" s="12" t="s">
        <v>18209</v>
      </c>
    </row>
    <row r="346" spans="1:19" x14ac:dyDescent="0.25">
      <c r="A346" s="10">
        <v>2018</v>
      </c>
      <c r="B346" s="11" t="s">
        <v>239</v>
      </c>
      <c r="C346" s="12" t="s">
        <v>66</v>
      </c>
      <c r="D346" s="12" t="s">
        <v>5</v>
      </c>
      <c r="E346" s="12" t="s">
        <v>6727</v>
      </c>
      <c r="F346" s="12" t="s">
        <v>6728</v>
      </c>
      <c r="G346" s="12" t="s">
        <v>6729</v>
      </c>
      <c r="H346" s="11" t="str">
        <f t="shared" si="5"/>
        <v>QUARTIER DE BONPAS 6883 ROUTE DE MARSEILLE MONTFAVET</v>
      </c>
      <c r="I346" s="10" t="s">
        <v>6730</v>
      </c>
      <c r="J346" s="12" t="s">
        <v>5022</v>
      </c>
      <c r="K346" s="12" t="s">
        <v>1619</v>
      </c>
      <c r="L346" s="12" t="s">
        <v>1618</v>
      </c>
      <c r="M346" s="12" t="s">
        <v>290</v>
      </c>
      <c r="N346" s="12" t="s">
        <v>54</v>
      </c>
      <c r="O346" s="12" t="s">
        <v>33</v>
      </c>
      <c r="P346" s="13">
        <v>1109899</v>
      </c>
      <c r="Q346" s="10">
        <v>23</v>
      </c>
      <c r="R346" s="10" t="s">
        <v>18208</v>
      </c>
      <c r="S346" s="12" t="s">
        <v>18209</v>
      </c>
    </row>
    <row r="347" spans="1:19" x14ac:dyDescent="0.25">
      <c r="A347" s="10">
        <v>2018</v>
      </c>
      <c r="B347" s="11" t="s">
        <v>4</v>
      </c>
      <c r="C347" s="12" t="s">
        <v>66</v>
      </c>
      <c r="D347" s="12" t="s">
        <v>487</v>
      </c>
      <c r="E347" s="12" t="s">
        <v>2783</v>
      </c>
      <c r="F347" s="12" t="s">
        <v>6731</v>
      </c>
      <c r="G347" s="12" t="s">
        <v>2784</v>
      </c>
      <c r="H347" s="11" t="str">
        <f t="shared" si="5"/>
        <v xml:space="preserve"> 169 AVENUE DE RODEZ BP 3</v>
      </c>
      <c r="I347" s="10"/>
      <c r="J347" s="12" t="s">
        <v>2786</v>
      </c>
      <c r="K347" s="12" t="s">
        <v>2785</v>
      </c>
      <c r="L347" s="12" t="s">
        <v>2416</v>
      </c>
      <c r="M347" s="12" t="s">
        <v>2417</v>
      </c>
      <c r="N347" s="12" t="s">
        <v>54</v>
      </c>
      <c r="O347" s="12" t="s">
        <v>9</v>
      </c>
      <c r="P347" s="13">
        <v>855185</v>
      </c>
      <c r="Q347" s="10">
        <v>29</v>
      </c>
      <c r="R347" s="10" t="s">
        <v>18208</v>
      </c>
      <c r="S347" s="12" t="s">
        <v>18211</v>
      </c>
    </row>
    <row r="348" spans="1:19" x14ac:dyDescent="0.25">
      <c r="A348" s="10">
        <v>2018</v>
      </c>
      <c r="B348" s="11" t="s">
        <v>4</v>
      </c>
      <c r="C348" s="12" t="s">
        <v>66</v>
      </c>
      <c r="D348" s="12" t="s">
        <v>226</v>
      </c>
      <c r="E348" s="12" t="s">
        <v>535</v>
      </c>
      <c r="F348" s="12" t="s">
        <v>6732</v>
      </c>
      <c r="G348" s="12" t="s">
        <v>536</v>
      </c>
      <c r="H348" s="11" t="str">
        <f t="shared" si="5"/>
        <v xml:space="preserve"> 34 ZA LA PRA </v>
      </c>
      <c r="I348" s="10"/>
      <c r="J348" s="12" t="s">
        <v>6733</v>
      </c>
      <c r="K348" s="12"/>
      <c r="L348" s="12" t="s">
        <v>6734</v>
      </c>
      <c r="M348" s="12" t="s">
        <v>6735</v>
      </c>
      <c r="N348" s="12" t="s">
        <v>54</v>
      </c>
      <c r="O348" s="12" t="s">
        <v>33</v>
      </c>
      <c r="P348" s="13">
        <v>117279</v>
      </c>
      <c r="Q348" s="10">
        <v>5</v>
      </c>
      <c r="R348" s="10" t="s">
        <v>10</v>
      </c>
      <c r="S348" s="12" t="s">
        <v>18209</v>
      </c>
    </row>
    <row r="349" spans="1:19" x14ac:dyDescent="0.25">
      <c r="A349" s="10">
        <v>2018</v>
      </c>
      <c r="B349" s="11" t="s">
        <v>4</v>
      </c>
      <c r="C349" s="12" t="s">
        <v>66</v>
      </c>
      <c r="D349" s="12" t="s">
        <v>28</v>
      </c>
      <c r="E349" s="12" t="s">
        <v>6736</v>
      </c>
      <c r="F349" s="12" t="s">
        <v>6737</v>
      </c>
      <c r="G349" s="12" t="s">
        <v>6738</v>
      </c>
      <c r="H349" s="11" t="str">
        <f t="shared" si="5"/>
        <v>ZONE INDUSTRIELLE NORD RUE DU DOCTEUR FAYAU BP 147</v>
      </c>
      <c r="I349" s="10" t="s">
        <v>1628</v>
      </c>
      <c r="J349" s="12" t="s">
        <v>6739</v>
      </c>
      <c r="K349" s="12" t="s">
        <v>6740</v>
      </c>
      <c r="L349" s="12" t="s">
        <v>6741</v>
      </c>
      <c r="M349" s="12" t="s">
        <v>6742</v>
      </c>
      <c r="N349" s="12" t="s">
        <v>54</v>
      </c>
      <c r="O349" s="12" t="s">
        <v>33</v>
      </c>
      <c r="P349" s="13">
        <v>1133115</v>
      </c>
      <c r="Q349" s="10">
        <v>27</v>
      </c>
      <c r="R349" s="10" t="s">
        <v>18208</v>
      </c>
      <c r="S349" s="12" t="s">
        <v>18209</v>
      </c>
    </row>
    <row r="350" spans="1:19" x14ac:dyDescent="0.25">
      <c r="A350" s="10">
        <v>2018</v>
      </c>
      <c r="B350" s="11" t="s">
        <v>4</v>
      </c>
      <c r="C350" s="12" t="s">
        <v>66</v>
      </c>
      <c r="D350" s="12" t="s">
        <v>5</v>
      </c>
      <c r="E350" s="12" t="s">
        <v>5146</v>
      </c>
      <c r="F350" s="12" t="s">
        <v>5147</v>
      </c>
      <c r="G350" s="12" t="s">
        <v>5148</v>
      </c>
      <c r="H350" s="11" t="str">
        <f t="shared" si="5"/>
        <v xml:space="preserve"> ROC DE LA PLAINE </v>
      </c>
      <c r="I350" s="10"/>
      <c r="J350" s="12" t="s">
        <v>5149</v>
      </c>
      <c r="K350" s="10"/>
      <c r="L350" s="12" t="s">
        <v>5150</v>
      </c>
      <c r="M350" s="12" t="s">
        <v>5151</v>
      </c>
      <c r="N350" s="12" t="s">
        <v>262</v>
      </c>
      <c r="O350" s="12" t="s">
        <v>9</v>
      </c>
      <c r="P350" s="13">
        <v>38251</v>
      </c>
      <c r="Q350" s="10">
        <v>2</v>
      </c>
      <c r="R350" s="10" t="s">
        <v>10</v>
      </c>
      <c r="S350" s="12" t="s">
        <v>18211</v>
      </c>
    </row>
    <row r="351" spans="1:19" x14ac:dyDescent="0.25">
      <c r="A351" s="10">
        <v>2018</v>
      </c>
      <c r="B351" s="11" t="s">
        <v>4</v>
      </c>
      <c r="C351" s="12" t="s">
        <v>66</v>
      </c>
      <c r="D351" s="12" t="s">
        <v>5</v>
      </c>
      <c r="E351" s="12" t="s">
        <v>6743</v>
      </c>
      <c r="F351" s="12" t="s">
        <v>6744</v>
      </c>
      <c r="G351" s="12" t="s">
        <v>6745</v>
      </c>
      <c r="H351" s="11" t="str">
        <f t="shared" si="5"/>
        <v xml:space="preserve">ZA LA MANCHARDERIE 10 AVENUE DU PIN </v>
      </c>
      <c r="I351" s="10" t="s">
        <v>6746</v>
      </c>
      <c r="J351" s="12" t="s">
        <v>6747</v>
      </c>
      <c r="K351" s="12"/>
      <c r="L351" s="12" t="s">
        <v>648</v>
      </c>
      <c r="M351" s="12" t="s">
        <v>649</v>
      </c>
      <c r="N351" s="12" t="s">
        <v>54</v>
      </c>
      <c r="O351" s="12" t="s">
        <v>33</v>
      </c>
      <c r="P351" s="13">
        <v>175578</v>
      </c>
      <c r="Q351" s="10">
        <v>5</v>
      </c>
      <c r="R351" s="10" t="s">
        <v>10</v>
      </c>
      <c r="S351" s="12" t="s">
        <v>18209</v>
      </c>
    </row>
    <row r="352" spans="1:19" x14ac:dyDescent="0.25">
      <c r="A352" s="10">
        <v>2018</v>
      </c>
      <c r="B352" s="11" t="s">
        <v>4</v>
      </c>
      <c r="C352" s="12" t="s">
        <v>66</v>
      </c>
      <c r="D352" s="12" t="s">
        <v>5</v>
      </c>
      <c r="E352" s="12" t="s">
        <v>6748</v>
      </c>
      <c r="F352" s="12" t="s">
        <v>6749</v>
      </c>
      <c r="G352" s="12" t="s">
        <v>6750</v>
      </c>
      <c r="H352" s="11" t="str">
        <f t="shared" si="5"/>
        <v xml:space="preserve">ZA RUE DES FORGERONS </v>
      </c>
      <c r="I352" s="10" t="s">
        <v>769</v>
      </c>
      <c r="J352" s="12" t="s">
        <v>6751</v>
      </c>
      <c r="K352" s="12"/>
      <c r="L352" s="12" t="s">
        <v>6752</v>
      </c>
      <c r="M352" s="12" t="s">
        <v>6753</v>
      </c>
      <c r="N352" s="12" t="s">
        <v>54</v>
      </c>
      <c r="O352" s="12" t="s">
        <v>33</v>
      </c>
      <c r="P352" s="13">
        <v>318032</v>
      </c>
      <c r="Q352" s="10">
        <v>10</v>
      </c>
      <c r="R352" s="10" t="s">
        <v>10</v>
      </c>
      <c r="S352" s="12" t="s">
        <v>18209</v>
      </c>
    </row>
    <row r="353" spans="1:19" x14ac:dyDescent="0.25">
      <c r="A353" s="10">
        <v>2018</v>
      </c>
      <c r="B353" s="11" t="s">
        <v>4</v>
      </c>
      <c r="C353" s="12" t="s">
        <v>66</v>
      </c>
      <c r="D353" s="12" t="s">
        <v>102</v>
      </c>
      <c r="E353" s="12" t="s">
        <v>6754</v>
      </c>
      <c r="F353" s="12" t="s">
        <v>6755</v>
      </c>
      <c r="G353" s="12" t="s">
        <v>6756</v>
      </c>
      <c r="H353" s="11" t="str">
        <f t="shared" si="5"/>
        <v xml:space="preserve"> RUE DE CALLAC </v>
      </c>
      <c r="I353" s="10"/>
      <c r="J353" s="12" t="s">
        <v>6757</v>
      </c>
      <c r="K353" s="12"/>
      <c r="L353" s="12" t="s">
        <v>3048</v>
      </c>
      <c r="M353" s="12" t="s">
        <v>6758</v>
      </c>
      <c r="N353" s="12" t="s">
        <v>54</v>
      </c>
      <c r="O353" s="12" t="s">
        <v>33</v>
      </c>
      <c r="P353" s="13">
        <v>1061698</v>
      </c>
      <c r="Q353" s="10">
        <v>36</v>
      </c>
      <c r="R353" s="10" t="s">
        <v>18208</v>
      </c>
      <c r="S353" s="12" t="s">
        <v>18209</v>
      </c>
    </row>
    <row r="354" spans="1:19" x14ac:dyDescent="0.25">
      <c r="A354" s="10">
        <v>2017</v>
      </c>
      <c r="B354" s="12" t="s">
        <v>18219</v>
      </c>
      <c r="C354" s="10" t="s">
        <v>66</v>
      </c>
      <c r="D354" s="12" t="s">
        <v>5</v>
      </c>
      <c r="E354" s="12" t="s">
        <v>537</v>
      </c>
      <c r="F354" s="12" t="s">
        <v>6759</v>
      </c>
      <c r="G354" s="12" t="s">
        <v>538</v>
      </c>
      <c r="H354" s="11" t="str">
        <f t="shared" si="5"/>
        <v xml:space="preserve">8 RUE DES FEUILLEUX  </v>
      </c>
      <c r="I354" s="12" t="s">
        <v>6760</v>
      </c>
      <c r="J354" s="12"/>
      <c r="K354" s="14"/>
      <c r="L354" s="12" t="s">
        <v>6761</v>
      </c>
      <c r="M354" s="12" t="s">
        <v>6762</v>
      </c>
      <c r="N354" s="12" t="s">
        <v>54</v>
      </c>
      <c r="O354" s="12" t="s">
        <v>9</v>
      </c>
      <c r="P354" s="14"/>
      <c r="Q354" s="10">
        <v>2</v>
      </c>
      <c r="R354" s="10" t="s">
        <v>10</v>
      </c>
      <c r="S354" s="12" t="s">
        <v>18220</v>
      </c>
    </row>
    <row r="355" spans="1:19" x14ac:dyDescent="0.25">
      <c r="A355" s="10">
        <v>2018</v>
      </c>
      <c r="B355" s="11" t="s">
        <v>4</v>
      </c>
      <c r="C355" s="12" t="s">
        <v>66</v>
      </c>
      <c r="D355" s="12" t="s">
        <v>226</v>
      </c>
      <c r="E355" s="12" t="s">
        <v>6763</v>
      </c>
      <c r="F355" s="12" t="s">
        <v>6764</v>
      </c>
      <c r="G355" s="12" t="s">
        <v>6765</v>
      </c>
      <c r="H355" s="11" t="str">
        <f t="shared" si="5"/>
        <v xml:space="preserve"> ROUTE DE GRENADE </v>
      </c>
      <c r="I355" s="10"/>
      <c r="J355" s="12" t="s">
        <v>6766</v>
      </c>
      <c r="K355" s="12"/>
      <c r="L355" s="12" t="s">
        <v>6767</v>
      </c>
      <c r="M355" s="12" t="s">
        <v>6768</v>
      </c>
      <c r="N355" s="12" t="s">
        <v>54</v>
      </c>
      <c r="O355" s="12" t="s">
        <v>33</v>
      </c>
      <c r="P355" s="13">
        <v>480985</v>
      </c>
      <c r="Q355" s="10">
        <v>15</v>
      </c>
      <c r="R355" s="10" t="s">
        <v>18208</v>
      </c>
      <c r="S355" s="12" t="s">
        <v>18209</v>
      </c>
    </row>
    <row r="356" spans="1:19" x14ac:dyDescent="0.25">
      <c r="A356" s="10">
        <v>2018</v>
      </c>
      <c r="B356" s="11" t="s">
        <v>4</v>
      </c>
      <c r="C356" s="12" t="s">
        <v>66</v>
      </c>
      <c r="D356" s="12" t="s">
        <v>5</v>
      </c>
      <c r="E356" s="12" t="s">
        <v>6769</v>
      </c>
      <c r="F356" s="12" t="s">
        <v>6770</v>
      </c>
      <c r="G356" s="12" t="s">
        <v>6771</v>
      </c>
      <c r="H356" s="11" t="str">
        <f t="shared" si="5"/>
        <v xml:space="preserve"> LIEU DIT COLOMBAT </v>
      </c>
      <c r="I356" s="10"/>
      <c r="J356" s="12" t="s">
        <v>6772</v>
      </c>
      <c r="K356" s="12"/>
      <c r="L356" s="12" t="s">
        <v>6773</v>
      </c>
      <c r="M356" s="12" t="s">
        <v>6774</v>
      </c>
      <c r="N356" s="12" t="s">
        <v>54</v>
      </c>
      <c r="O356" s="12" t="s">
        <v>33</v>
      </c>
      <c r="P356" s="13">
        <v>151695</v>
      </c>
      <c r="Q356" s="10">
        <v>4</v>
      </c>
      <c r="R356" s="10" t="s">
        <v>10</v>
      </c>
      <c r="S356" s="12" t="s">
        <v>18209</v>
      </c>
    </row>
    <row r="357" spans="1:19" x14ac:dyDescent="0.25">
      <c r="A357" s="10">
        <v>2018</v>
      </c>
      <c r="B357" s="11" t="s">
        <v>4</v>
      </c>
      <c r="C357" s="12" t="s">
        <v>66</v>
      </c>
      <c r="D357" s="12" t="s">
        <v>5</v>
      </c>
      <c r="E357" s="12" t="s">
        <v>6775</v>
      </c>
      <c r="F357" s="12" t="s">
        <v>6776</v>
      </c>
      <c r="G357" s="12" t="s">
        <v>6777</v>
      </c>
      <c r="H357" s="11" t="str">
        <f t="shared" si="5"/>
        <v xml:space="preserve"> ZONE INDUSTRIELLE BREUIL LE SEC </v>
      </c>
      <c r="I357" s="10"/>
      <c r="J357" s="12" t="s">
        <v>6778</v>
      </c>
      <c r="K357" s="12"/>
      <c r="L357" s="12" t="s">
        <v>6779</v>
      </c>
      <c r="M357" s="12" t="s">
        <v>6780</v>
      </c>
      <c r="N357" s="12" t="s">
        <v>54</v>
      </c>
      <c r="O357" s="12" t="s">
        <v>33</v>
      </c>
      <c r="P357" s="13">
        <v>57748</v>
      </c>
      <c r="Q357" s="10">
        <v>2</v>
      </c>
      <c r="R357" s="10" t="s">
        <v>10</v>
      </c>
      <c r="S357" s="12" t="s">
        <v>18209</v>
      </c>
    </row>
    <row r="358" spans="1:19" x14ac:dyDescent="0.25">
      <c r="A358" s="10">
        <v>2018</v>
      </c>
      <c r="B358" s="11" t="s">
        <v>4</v>
      </c>
      <c r="C358" s="12" t="s">
        <v>66</v>
      </c>
      <c r="D358" s="12" t="s">
        <v>5</v>
      </c>
      <c r="E358" s="12" t="s">
        <v>6781</v>
      </c>
      <c r="F358" s="12" t="s">
        <v>6782</v>
      </c>
      <c r="G358" s="12" t="s">
        <v>6783</v>
      </c>
      <c r="H358" s="11" t="str">
        <f t="shared" si="5"/>
        <v xml:space="preserve"> 118 BOULEVARD DE STRASBOURG </v>
      </c>
      <c r="I358" s="10"/>
      <c r="J358" s="12" t="s">
        <v>6784</v>
      </c>
      <c r="K358" s="10"/>
      <c r="L358" s="12" t="s">
        <v>58</v>
      </c>
      <c r="M358" s="12" t="s">
        <v>59</v>
      </c>
      <c r="N358" s="12" t="s">
        <v>54</v>
      </c>
      <c r="O358" s="12" t="s">
        <v>9</v>
      </c>
      <c r="P358" s="13">
        <v>81062</v>
      </c>
      <c r="Q358" s="10">
        <v>3</v>
      </c>
      <c r="R358" s="10" t="s">
        <v>10</v>
      </c>
      <c r="S358" s="12" t="s">
        <v>18211</v>
      </c>
    </row>
    <row r="359" spans="1:19" x14ac:dyDescent="0.25">
      <c r="A359" s="10">
        <v>2018</v>
      </c>
      <c r="B359" s="11" t="s">
        <v>4</v>
      </c>
      <c r="C359" s="12" t="s">
        <v>66</v>
      </c>
      <c r="D359" s="12" t="s">
        <v>184</v>
      </c>
      <c r="E359" s="12" t="s">
        <v>17273</v>
      </c>
      <c r="F359" s="12" t="s">
        <v>17274</v>
      </c>
      <c r="G359" s="12" t="s">
        <v>17275</v>
      </c>
      <c r="H359" s="11" t="str">
        <f t="shared" si="5"/>
        <v xml:space="preserve"> 2 CHEMIN DES ORNIERES </v>
      </c>
      <c r="I359" s="10"/>
      <c r="J359" s="12" t="s">
        <v>10150</v>
      </c>
      <c r="K359" s="12"/>
      <c r="L359" s="12" t="s">
        <v>4409</v>
      </c>
      <c r="M359" s="12" t="s">
        <v>10151</v>
      </c>
      <c r="N359" s="12" t="s">
        <v>2368</v>
      </c>
      <c r="O359" s="12" t="s">
        <v>33</v>
      </c>
      <c r="P359" s="13">
        <v>143430</v>
      </c>
      <c r="Q359" s="10">
        <v>3</v>
      </c>
      <c r="R359" s="10" t="s">
        <v>10</v>
      </c>
      <c r="S359" s="12" t="s">
        <v>18209</v>
      </c>
    </row>
    <row r="360" spans="1:19" x14ac:dyDescent="0.25">
      <c r="A360" s="10">
        <v>2018</v>
      </c>
      <c r="B360" s="11" t="s">
        <v>4</v>
      </c>
      <c r="C360" s="12" t="s">
        <v>66</v>
      </c>
      <c r="D360" s="12" t="s">
        <v>5</v>
      </c>
      <c r="E360" s="12" t="s">
        <v>15750</v>
      </c>
      <c r="F360" s="12" t="s">
        <v>15751</v>
      </c>
      <c r="G360" s="12" t="s">
        <v>15752</v>
      </c>
      <c r="H360" s="11" t="str">
        <f t="shared" si="5"/>
        <v xml:space="preserve"> 48 RUE DE L ILE NAPOLEON </v>
      </c>
      <c r="I360" s="10"/>
      <c r="J360" s="12" t="s">
        <v>15753</v>
      </c>
      <c r="K360" s="12"/>
      <c r="L360" s="12" t="s">
        <v>719</v>
      </c>
      <c r="M360" s="12" t="s">
        <v>720</v>
      </c>
      <c r="N360" s="12" t="s">
        <v>1605</v>
      </c>
      <c r="O360" s="12" t="s">
        <v>33</v>
      </c>
      <c r="P360" s="13">
        <v>101231</v>
      </c>
      <c r="Q360" s="10">
        <v>4</v>
      </c>
      <c r="R360" s="10" t="s">
        <v>10</v>
      </c>
      <c r="S360" s="12" t="s">
        <v>18209</v>
      </c>
    </row>
    <row r="361" spans="1:19" x14ac:dyDescent="0.25">
      <c r="A361" s="10">
        <v>2018</v>
      </c>
      <c r="B361" s="11" t="s">
        <v>4</v>
      </c>
      <c r="C361" s="12" t="s">
        <v>66</v>
      </c>
      <c r="D361" s="12" t="s">
        <v>5</v>
      </c>
      <c r="E361" s="12" t="s">
        <v>140</v>
      </c>
      <c r="F361" s="12" t="s">
        <v>4451</v>
      </c>
      <c r="G361" s="12" t="s">
        <v>141</v>
      </c>
      <c r="H361" s="11" t="str">
        <f t="shared" si="5"/>
        <v>RN7 LA PETITE CALADE 5130 ROUTE D AVIGNON PUYRICARD</v>
      </c>
      <c r="I361" s="10" t="s">
        <v>4452</v>
      </c>
      <c r="J361" s="12" t="s">
        <v>4453</v>
      </c>
      <c r="K361" s="12" t="s">
        <v>3369</v>
      </c>
      <c r="L361" s="12" t="s">
        <v>3368</v>
      </c>
      <c r="M361" s="12" t="s">
        <v>238</v>
      </c>
      <c r="N361" s="12" t="s">
        <v>142</v>
      </c>
      <c r="O361" s="12" t="s">
        <v>33</v>
      </c>
      <c r="P361" s="13">
        <v>120459</v>
      </c>
      <c r="Q361" s="10">
        <v>5</v>
      </c>
      <c r="R361" s="10" t="s">
        <v>10</v>
      </c>
      <c r="S361" s="12" t="s">
        <v>18209</v>
      </c>
    </row>
    <row r="362" spans="1:19" x14ac:dyDescent="0.25">
      <c r="A362" s="10">
        <v>2018</v>
      </c>
      <c r="B362" s="11" t="s">
        <v>4</v>
      </c>
      <c r="C362" s="12" t="s">
        <v>66</v>
      </c>
      <c r="D362" s="12" t="s">
        <v>5</v>
      </c>
      <c r="E362" s="12" t="s">
        <v>6785</v>
      </c>
      <c r="F362" s="12" t="s">
        <v>6786</v>
      </c>
      <c r="G362" s="12" t="s">
        <v>6787</v>
      </c>
      <c r="H362" s="11" t="str">
        <f t="shared" si="5"/>
        <v xml:space="preserve">NEGOCE 19 RUE DU TEMPLE </v>
      </c>
      <c r="I362" s="12" t="s">
        <v>6788</v>
      </c>
      <c r="J362" s="12" t="s">
        <v>6789</v>
      </c>
      <c r="K362" s="10"/>
      <c r="L362" s="12" t="s">
        <v>6790</v>
      </c>
      <c r="M362" s="12" t="s">
        <v>6791</v>
      </c>
      <c r="N362" s="12" t="s">
        <v>54</v>
      </c>
      <c r="O362" s="12" t="s">
        <v>9</v>
      </c>
      <c r="P362" s="13">
        <v>14116</v>
      </c>
      <c r="Q362" s="10">
        <v>1</v>
      </c>
      <c r="R362" s="10" t="s">
        <v>10</v>
      </c>
      <c r="S362" s="12" t="s">
        <v>18211</v>
      </c>
    </row>
    <row r="363" spans="1:19" x14ac:dyDescent="0.25">
      <c r="A363" s="10">
        <v>2018</v>
      </c>
      <c r="B363" s="11" t="s">
        <v>4</v>
      </c>
      <c r="C363" s="12" t="s">
        <v>66</v>
      </c>
      <c r="D363" s="12" t="s">
        <v>259</v>
      </c>
      <c r="E363" s="12" t="s">
        <v>6792</v>
      </c>
      <c r="F363" s="12" t="s">
        <v>6793</v>
      </c>
      <c r="G363" s="12" t="s">
        <v>6794</v>
      </c>
      <c r="H363" s="11" t="str">
        <f t="shared" si="5"/>
        <v xml:space="preserve">LIEU DIT RIBOSI 2 B ROUTE DE PIBRAC </v>
      </c>
      <c r="I363" s="12" t="s">
        <v>6795</v>
      </c>
      <c r="J363" s="12" t="s">
        <v>6796</v>
      </c>
      <c r="K363" s="10"/>
      <c r="L363" s="12" t="s">
        <v>6797</v>
      </c>
      <c r="M363" s="12" t="s">
        <v>6798</v>
      </c>
      <c r="N363" s="12" t="s">
        <v>54</v>
      </c>
      <c r="O363" s="12" t="s">
        <v>9</v>
      </c>
      <c r="P363" s="13">
        <v>153466</v>
      </c>
      <c r="Q363" s="10">
        <v>5</v>
      </c>
      <c r="R363" s="10" t="s">
        <v>10</v>
      </c>
      <c r="S363" s="12" t="s">
        <v>18211</v>
      </c>
    </row>
    <row r="364" spans="1:19" x14ac:dyDescent="0.25">
      <c r="A364" s="10">
        <v>2018</v>
      </c>
      <c r="B364" s="11" t="s">
        <v>4</v>
      </c>
      <c r="C364" s="12" t="s">
        <v>66</v>
      </c>
      <c r="D364" s="12" t="s">
        <v>226</v>
      </c>
      <c r="E364" s="12" t="s">
        <v>3271</v>
      </c>
      <c r="F364" s="12" t="s">
        <v>6799</v>
      </c>
      <c r="G364" s="12" t="s">
        <v>3272</v>
      </c>
      <c r="H364" s="11" t="str">
        <f t="shared" si="5"/>
        <v xml:space="preserve">ROUTE NATIONALE 10 58 ROUTE DE CHARTRES </v>
      </c>
      <c r="I364" s="10" t="s">
        <v>3954</v>
      </c>
      <c r="J364" s="12" t="s">
        <v>6800</v>
      </c>
      <c r="K364" s="12"/>
      <c r="L364" s="12" t="s">
        <v>1882</v>
      </c>
      <c r="M364" s="12" t="s">
        <v>1883</v>
      </c>
      <c r="N364" s="12" t="s">
        <v>54</v>
      </c>
      <c r="O364" s="12" t="s">
        <v>33</v>
      </c>
      <c r="P364" s="13">
        <v>130066</v>
      </c>
      <c r="Q364" s="10">
        <v>3</v>
      </c>
      <c r="R364" s="10" t="s">
        <v>10</v>
      </c>
      <c r="S364" s="12" t="s">
        <v>18209</v>
      </c>
    </row>
    <row r="365" spans="1:19" x14ac:dyDescent="0.25">
      <c r="A365" s="10">
        <v>2018</v>
      </c>
      <c r="B365" s="11" t="s">
        <v>4</v>
      </c>
      <c r="C365" s="12" t="s">
        <v>66</v>
      </c>
      <c r="D365" s="12" t="s">
        <v>28</v>
      </c>
      <c r="E365" s="12" t="s">
        <v>3273</v>
      </c>
      <c r="F365" s="12" t="s">
        <v>6801</v>
      </c>
      <c r="G365" s="12" t="s">
        <v>3274</v>
      </c>
      <c r="H365" s="11" t="str">
        <f t="shared" si="5"/>
        <v xml:space="preserve">ZONE DACTIVITE MALVAISIN 26 RUE HENRI GIRAUD </v>
      </c>
      <c r="I365" s="10" t="s">
        <v>6802</v>
      </c>
      <c r="J365" s="12" t="s">
        <v>6803</v>
      </c>
      <c r="K365" s="12"/>
      <c r="L365" s="12" t="s">
        <v>6804</v>
      </c>
      <c r="M365" s="12" t="s">
        <v>6805</v>
      </c>
      <c r="N365" s="12" t="s">
        <v>54</v>
      </c>
      <c r="O365" s="12" t="s">
        <v>33</v>
      </c>
      <c r="P365" s="13">
        <v>453485</v>
      </c>
      <c r="Q365" s="10">
        <v>17</v>
      </c>
      <c r="R365" s="10" t="s">
        <v>18208</v>
      </c>
      <c r="S365" s="12" t="s">
        <v>18209</v>
      </c>
    </row>
    <row r="366" spans="1:19" x14ac:dyDescent="0.25">
      <c r="A366" s="10">
        <v>2018</v>
      </c>
      <c r="B366" s="11" t="s">
        <v>4</v>
      </c>
      <c r="C366" s="12" t="s">
        <v>66</v>
      </c>
      <c r="D366" s="12" t="s">
        <v>259</v>
      </c>
      <c r="E366" s="12" t="s">
        <v>541</v>
      </c>
      <c r="F366" s="12" t="s">
        <v>6806</v>
      </c>
      <c r="G366" s="12" t="s">
        <v>542</v>
      </c>
      <c r="H366" s="11" t="str">
        <f t="shared" si="5"/>
        <v>ZONE ARTISANALE 110 CHEMIN DEPARTEMENTAL BP 37</v>
      </c>
      <c r="I366" s="12" t="s">
        <v>1013</v>
      </c>
      <c r="J366" s="12" t="s">
        <v>18279</v>
      </c>
      <c r="K366" s="12" t="s">
        <v>5749</v>
      </c>
      <c r="L366" s="12" t="s">
        <v>6807</v>
      </c>
      <c r="M366" s="12" t="s">
        <v>6808</v>
      </c>
      <c r="N366" s="12" t="s">
        <v>54</v>
      </c>
      <c r="O366" s="12" t="s">
        <v>9</v>
      </c>
      <c r="P366" s="13">
        <v>314064</v>
      </c>
      <c r="Q366" s="10">
        <v>11</v>
      </c>
      <c r="R366" s="10" t="s">
        <v>18208</v>
      </c>
      <c r="S366" s="12" t="s">
        <v>18211</v>
      </c>
    </row>
    <row r="367" spans="1:19" x14ac:dyDescent="0.25">
      <c r="A367" s="10">
        <v>2018</v>
      </c>
      <c r="B367" s="11" t="s">
        <v>4</v>
      </c>
      <c r="C367" s="12" t="s">
        <v>66</v>
      </c>
      <c r="D367" s="12" t="s">
        <v>279</v>
      </c>
      <c r="E367" s="12" t="s">
        <v>544</v>
      </c>
      <c r="F367" s="12" t="s">
        <v>6809</v>
      </c>
      <c r="G367" s="12" t="s">
        <v>545</v>
      </c>
      <c r="H367" s="11" t="str">
        <f t="shared" si="5"/>
        <v xml:space="preserve">ZONE INDUSTRIELLE N 1 BOULEVARD DU VALIGOT </v>
      </c>
      <c r="I367" s="10" t="s">
        <v>3840</v>
      </c>
      <c r="J367" s="12" t="s">
        <v>6810</v>
      </c>
      <c r="K367" s="12"/>
      <c r="L367" s="12" t="s">
        <v>546</v>
      </c>
      <c r="M367" s="12" t="s">
        <v>547</v>
      </c>
      <c r="N367" s="12" t="s">
        <v>54</v>
      </c>
      <c r="O367" s="12" t="s">
        <v>33</v>
      </c>
      <c r="P367" s="13">
        <v>1247489</v>
      </c>
      <c r="Q367" s="10">
        <v>40</v>
      </c>
      <c r="R367" s="10" t="s">
        <v>18208</v>
      </c>
      <c r="S367" s="12" t="s">
        <v>18209</v>
      </c>
    </row>
    <row r="368" spans="1:19" x14ac:dyDescent="0.25">
      <c r="A368" s="10">
        <v>2017</v>
      </c>
      <c r="B368" s="11" t="s">
        <v>18236</v>
      </c>
      <c r="C368" s="10" t="s">
        <v>66</v>
      </c>
      <c r="D368" s="12" t="s">
        <v>5</v>
      </c>
      <c r="E368" s="12" t="s">
        <v>18094</v>
      </c>
      <c r="F368" s="11" t="s">
        <v>18095</v>
      </c>
      <c r="G368" s="12" t="s">
        <v>18096</v>
      </c>
      <c r="H368" s="11" t="str">
        <f t="shared" si="5"/>
        <v xml:space="preserve">ZONE DACTIVITE SOULTZBACH 4 RUE DE LASBORDES </v>
      </c>
      <c r="I368" s="10" t="s">
        <v>18097</v>
      </c>
      <c r="J368" s="12" t="s">
        <v>18098</v>
      </c>
      <c r="K368" s="14"/>
      <c r="L368" s="12" t="s">
        <v>2860</v>
      </c>
      <c r="M368" s="12" t="s">
        <v>2861</v>
      </c>
      <c r="N368" s="12" t="s">
        <v>54</v>
      </c>
      <c r="O368" s="12" t="s">
        <v>33</v>
      </c>
      <c r="P368" s="14"/>
      <c r="Q368" s="10">
        <v>10</v>
      </c>
      <c r="R368" s="10" t="s">
        <v>10</v>
      </c>
      <c r="S368" s="12" t="s">
        <v>18237</v>
      </c>
    </row>
    <row r="369" spans="1:19" x14ac:dyDescent="0.25">
      <c r="A369" s="10">
        <v>2018</v>
      </c>
      <c r="B369" s="11" t="s">
        <v>4</v>
      </c>
      <c r="C369" s="12" t="s">
        <v>66</v>
      </c>
      <c r="D369" s="12" t="s">
        <v>28</v>
      </c>
      <c r="E369" s="12" t="s">
        <v>548</v>
      </c>
      <c r="F369" s="12" t="s">
        <v>6811</v>
      </c>
      <c r="G369" s="12" t="s">
        <v>549</v>
      </c>
      <c r="H369" s="11" t="str">
        <f t="shared" si="5"/>
        <v xml:space="preserve">ZAC DE LA VALLEE 10 RUE DES MARAICHERS </v>
      </c>
      <c r="I369" s="10" t="s">
        <v>6812</v>
      </c>
      <c r="J369" s="12" t="s">
        <v>551</v>
      </c>
      <c r="K369" s="12"/>
      <c r="L369" s="12" t="s">
        <v>552</v>
      </c>
      <c r="M369" s="12" t="s">
        <v>553</v>
      </c>
      <c r="N369" s="12" t="s">
        <v>54</v>
      </c>
      <c r="O369" s="12" t="s">
        <v>33</v>
      </c>
      <c r="P369" s="13">
        <v>553868</v>
      </c>
      <c r="Q369" s="10">
        <v>14</v>
      </c>
      <c r="R369" s="10" t="s">
        <v>18208</v>
      </c>
      <c r="S369" s="12" t="s">
        <v>18209</v>
      </c>
    </row>
    <row r="370" spans="1:19" x14ac:dyDescent="0.25">
      <c r="A370" s="10">
        <v>2018</v>
      </c>
      <c r="B370" s="11" t="s">
        <v>4</v>
      </c>
      <c r="C370" s="12" t="s">
        <v>66</v>
      </c>
      <c r="D370" s="12" t="s">
        <v>5</v>
      </c>
      <c r="E370" s="12" t="s">
        <v>6813</v>
      </c>
      <c r="F370" s="12" t="s">
        <v>6814</v>
      </c>
      <c r="G370" s="12" t="s">
        <v>6815</v>
      </c>
      <c r="H370" s="11" t="str">
        <f t="shared" si="5"/>
        <v xml:space="preserve"> 38 AVENUE DE FUMEL </v>
      </c>
      <c r="I370" s="10"/>
      <c r="J370" s="12" t="s">
        <v>6816</v>
      </c>
      <c r="K370" s="10"/>
      <c r="L370" s="12" t="s">
        <v>3877</v>
      </c>
      <c r="M370" s="12" t="s">
        <v>3878</v>
      </c>
      <c r="N370" s="12" t="s">
        <v>54</v>
      </c>
      <c r="O370" s="12" t="s">
        <v>9</v>
      </c>
      <c r="P370" s="13">
        <v>20417</v>
      </c>
      <c r="Q370" s="10">
        <v>1</v>
      </c>
      <c r="R370" s="10" t="s">
        <v>10</v>
      </c>
      <c r="S370" s="12" t="s">
        <v>18211</v>
      </c>
    </row>
    <row r="371" spans="1:19" x14ac:dyDescent="0.25">
      <c r="A371" s="10">
        <v>2018</v>
      </c>
      <c r="B371" s="11" t="s">
        <v>4</v>
      </c>
      <c r="C371" s="12" t="s">
        <v>66</v>
      </c>
      <c r="D371" s="12" t="s">
        <v>226</v>
      </c>
      <c r="E371" s="12" t="s">
        <v>6817</v>
      </c>
      <c r="F371" s="12" t="s">
        <v>6818</v>
      </c>
      <c r="G371" s="12" t="s">
        <v>6819</v>
      </c>
      <c r="H371" s="11" t="str">
        <f t="shared" si="5"/>
        <v xml:space="preserve"> 53 RUE DE L INDUSTRIE </v>
      </c>
      <c r="I371" s="10"/>
      <c r="J371" s="12" t="s">
        <v>6820</v>
      </c>
      <c r="K371" s="12"/>
      <c r="L371" s="12" t="s">
        <v>6821</v>
      </c>
      <c r="M371" s="12" t="s">
        <v>6822</v>
      </c>
      <c r="N371" s="12" t="s">
        <v>54</v>
      </c>
      <c r="O371" s="12" t="s">
        <v>33</v>
      </c>
      <c r="P371" s="13">
        <v>189335</v>
      </c>
      <c r="Q371" s="10">
        <v>6</v>
      </c>
      <c r="R371" s="10" t="s">
        <v>10</v>
      </c>
      <c r="S371" s="12" t="s">
        <v>18209</v>
      </c>
    </row>
    <row r="372" spans="1:19" x14ac:dyDescent="0.25">
      <c r="A372" s="10">
        <v>2018</v>
      </c>
      <c r="B372" s="11" t="s">
        <v>4</v>
      </c>
      <c r="C372" s="12" t="s">
        <v>66</v>
      </c>
      <c r="D372" s="12" t="s">
        <v>2391</v>
      </c>
      <c r="E372" s="12" t="s">
        <v>2392</v>
      </c>
      <c r="F372" s="12" t="s">
        <v>17575</v>
      </c>
      <c r="G372" s="12" t="s">
        <v>2393</v>
      </c>
      <c r="H372" s="11" t="str">
        <f t="shared" si="5"/>
        <v xml:space="preserve"> 4 RUE DES 2 BOULES </v>
      </c>
      <c r="I372" s="10"/>
      <c r="J372" s="12" t="s">
        <v>17574</v>
      </c>
      <c r="K372" s="12"/>
      <c r="L372" s="12" t="s">
        <v>2534</v>
      </c>
      <c r="M372" s="12" t="s">
        <v>183</v>
      </c>
      <c r="N372" s="12" t="s">
        <v>2397</v>
      </c>
      <c r="O372" s="12" t="s">
        <v>33</v>
      </c>
      <c r="P372" s="13">
        <v>312574</v>
      </c>
      <c r="Q372" s="10">
        <v>8</v>
      </c>
      <c r="R372" s="10" t="s">
        <v>10</v>
      </c>
      <c r="S372" s="12" t="s">
        <v>18209</v>
      </c>
    </row>
    <row r="373" spans="1:19" x14ac:dyDescent="0.25">
      <c r="A373" s="10">
        <v>2018</v>
      </c>
      <c r="B373" s="11" t="s">
        <v>4</v>
      </c>
      <c r="C373" s="12" t="s">
        <v>66</v>
      </c>
      <c r="D373" s="12" t="s">
        <v>5</v>
      </c>
      <c r="E373" s="12" t="s">
        <v>6823</v>
      </c>
      <c r="F373" s="12" t="s">
        <v>6824</v>
      </c>
      <c r="G373" s="12" t="s">
        <v>6825</v>
      </c>
      <c r="H373" s="11" t="str">
        <f t="shared" si="5"/>
        <v xml:space="preserve">PORT DE CHOISY LE ROI QUAI DU PORT DE CHOISY </v>
      </c>
      <c r="I373" s="10" t="s">
        <v>6826</v>
      </c>
      <c r="J373" s="12" t="s">
        <v>6827</v>
      </c>
      <c r="K373" s="12"/>
      <c r="L373" s="12" t="s">
        <v>2123</v>
      </c>
      <c r="M373" s="12" t="s">
        <v>2124</v>
      </c>
      <c r="N373" s="12" t="s">
        <v>54</v>
      </c>
      <c r="O373" s="12" t="s">
        <v>33</v>
      </c>
      <c r="P373" s="13">
        <v>180244</v>
      </c>
      <c r="Q373" s="10">
        <v>4</v>
      </c>
      <c r="R373" s="10" t="s">
        <v>10</v>
      </c>
      <c r="S373" s="12" t="s">
        <v>18209</v>
      </c>
    </row>
    <row r="374" spans="1:19" x14ac:dyDescent="0.25">
      <c r="A374" s="10">
        <v>2017</v>
      </c>
      <c r="B374" s="12" t="s">
        <v>18219</v>
      </c>
      <c r="C374" s="10" t="s">
        <v>66</v>
      </c>
      <c r="D374" s="12" t="s">
        <v>5</v>
      </c>
      <c r="E374" s="12" t="s">
        <v>15754</v>
      </c>
      <c r="F374" s="12" t="s">
        <v>15755</v>
      </c>
      <c r="G374" s="12" t="s">
        <v>15756</v>
      </c>
      <c r="H374" s="11" t="str">
        <f t="shared" si="5"/>
        <v xml:space="preserve">ROUTE NATIONALE 15  </v>
      </c>
      <c r="I374" s="12" t="s">
        <v>441</v>
      </c>
      <c r="J374" s="12"/>
      <c r="K374" s="14"/>
      <c r="L374" s="12" t="s">
        <v>3839</v>
      </c>
      <c r="M374" s="12" t="s">
        <v>15757</v>
      </c>
      <c r="N374" s="12" t="s">
        <v>1605</v>
      </c>
      <c r="O374" s="12" t="s">
        <v>33</v>
      </c>
      <c r="P374" s="14"/>
      <c r="Q374" s="10">
        <v>1</v>
      </c>
      <c r="R374" s="10" t="s">
        <v>10</v>
      </c>
      <c r="S374" s="12" t="s">
        <v>18220</v>
      </c>
    </row>
    <row r="375" spans="1:19" x14ac:dyDescent="0.25">
      <c r="A375" s="10">
        <v>2018</v>
      </c>
      <c r="B375" s="11" t="s">
        <v>4</v>
      </c>
      <c r="C375" s="12" t="s">
        <v>66</v>
      </c>
      <c r="D375" s="12" t="s">
        <v>1072</v>
      </c>
      <c r="E375" s="12" t="s">
        <v>6828</v>
      </c>
      <c r="F375" s="12" t="s">
        <v>6829</v>
      </c>
      <c r="G375" s="12" t="s">
        <v>1072</v>
      </c>
      <c r="H375" s="11" t="str">
        <f t="shared" si="5"/>
        <v xml:space="preserve">KERPONT KERROUS 281 RUE DANIEL TRUDAINE </v>
      </c>
      <c r="I375" s="12" t="s">
        <v>6830</v>
      </c>
      <c r="J375" s="12" t="s">
        <v>6831</v>
      </c>
      <c r="K375" s="10"/>
      <c r="L375" s="12" t="s">
        <v>6832</v>
      </c>
      <c r="M375" s="12" t="s">
        <v>6833</v>
      </c>
      <c r="N375" s="12" t="s">
        <v>54</v>
      </c>
      <c r="O375" s="12" t="s">
        <v>9</v>
      </c>
      <c r="P375" s="13">
        <v>405828</v>
      </c>
      <c r="Q375" s="10">
        <v>11</v>
      </c>
      <c r="R375" s="10" t="s">
        <v>18208</v>
      </c>
      <c r="S375" s="12" t="s">
        <v>18211</v>
      </c>
    </row>
    <row r="376" spans="1:19" x14ac:dyDescent="0.25">
      <c r="A376" s="10">
        <v>2018</v>
      </c>
      <c r="B376" s="11" t="s">
        <v>4</v>
      </c>
      <c r="C376" s="12" t="s">
        <v>66</v>
      </c>
      <c r="D376" s="12" t="s">
        <v>184</v>
      </c>
      <c r="E376" s="12" t="s">
        <v>3275</v>
      </c>
      <c r="F376" s="12" t="s">
        <v>6834</v>
      </c>
      <c r="G376" s="12" t="s">
        <v>3276</v>
      </c>
      <c r="H376" s="11" t="str">
        <f t="shared" si="5"/>
        <v xml:space="preserve"> ZONE ARTISANALE LE MALAQUIS </v>
      </c>
      <c r="I376" s="10"/>
      <c r="J376" s="12" t="s">
        <v>6835</v>
      </c>
      <c r="K376" s="12"/>
      <c r="L376" s="12" t="s">
        <v>3277</v>
      </c>
      <c r="M376" s="12" t="s">
        <v>3278</v>
      </c>
      <c r="N376" s="12" t="s">
        <v>54</v>
      </c>
      <c r="O376" s="12" t="s">
        <v>33</v>
      </c>
      <c r="P376" s="13">
        <v>431175</v>
      </c>
      <c r="Q376" s="10">
        <v>14</v>
      </c>
      <c r="R376" s="10" t="s">
        <v>18208</v>
      </c>
      <c r="S376" s="12" t="s">
        <v>18209</v>
      </c>
    </row>
    <row r="377" spans="1:19" x14ac:dyDescent="0.25">
      <c r="A377" s="10">
        <v>2018</v>
      </c>
      <c r="B377" s="11" t="s">
        <v>4</v>
      </c>
      <c r="C377" s="12" t="s">
        <v>66</v>
      </c>
      <c r="D377" s="12" t="s">
        <v>5</v>
      </c>
      <c r="E377" s="12" t="s">
        <v>6836</v>
      </c>
      <c r="F377" s="12" t="s">
        <v>6837</v>
      </c>
      <c r="G377" s="12" t="s">
        <v>6838</v>
      </c>
      <c r="H377" s="11" t="str">
        <f t="shared" si="5"/>
        <v xml:space="preserve"> 6 GRANDE RUE </v>
      </c>
      <c r="I377" s="10"/>
      <c r="J377" s="12" t="s">
        <v>6839</v>
      </c>
      <c r="K377" s="12"/>
      <c r="L377" s="12" t="s">
        <v>6840</v>
      </c>
      <c r="M377" s="12" t="s">
        <v>6841</v>
      </c>
      <c r="N377" s="12" t="s">
        <v>54</v>
      </c>
      <c r="O377" s="12" t="s">
        <v>33</v>
      </c>
      <c r="P377" s="13">
        <v>89622</v>
      </c>
      <c r="Q377" s="10">
        <v>4</v>
      </c>
      <c r="R377" s="10" t="s">
        <v>10</v>
      </c>
      <c r="S377" s="12" t="s">
        <v>18209</v>
      </c>
    </row>
    <row r="378" spans="1:19" x14ac:dyDescent="0.25">
      <c r="A378" s="10">
        <v>2018</v>
      </c>
      <c r="B378" s="11" t="s">
        <v>4</v>
      </c>
      <c r="C378" s="12" t="s">
        <v>66</v>
      </c>
      <c r="D378" s="12" t="s">
        <v>5</v>
      </c>
      <c r="E378" s="12" t="s">
        <v>2664</v>
      </c>
      <c r="F378" s="12" t="s">
        <v>4600</v>
      </c>
      <c r="G378" s="12" t="s">
        <v>2665</v>
      </c>
      <c r="H378" s="11" t="str">
        <f t="shared" si="5"/>
        <v>ZONE INDUSTRIELLE 102 RUE DES CHENES PRINGY</v>
      </c>
      <c r="I378" s="10" t="s">
        <v>22</v>
      </c>
      <c r="J378" s="12" t="s">
        <v>4601</v>
      </c>
      <c r="K378" s="12" t="s">
        <v>2666</v>
      </c>
      <c r="L378" s="12" t="s">
        <v>1501</v>
      </c>
      <c r="M378" s="12" t="s">
        <v>2766</v>
      </c>
      <c r="N378" s="12" t="s">
        <v>200</v>
      </c>
      <c r="O378" s="12" t="s">
        <v>33</v>
      </c>
      <c r="P378" s="13">
        <v>409726</v>
      </c>
      <c r="Q378" s="10">
        <v>10</v>
      </c>
      <c r="R378" s="10" t="s">
        <v>10</v>
      </c>
      <c r="S378" s="12" t="s">
        <v>18209</v>
      </c>
    </row>
    <row r="379" spans="1:19" x14ac:dyDescent="0.25">
      <c r="A379" s="10">
        <v>2018</v>
      </c>
      <c r="B379" s="11" t="s">
        <v>4</v>
      </c>
      <c r="C379" s="12" t="s">
        <v>66</v>
      </c>
      <c r="D379" s="12" t="s">
        <v>381</v>
      </c>
      <c r="E379" s="12" t="s">
        <v>3279</v>
      </c>
      <c r="F379" s="12" t="s">
        <v>6842</v>
      </c>
      <c r="G379" s="12" t="s">
        <v>3280</v>
      </c>
      <c r="H379" s="11" t="str">
        <f t="shared" si="5"/>
        <v xml:space="preserve">PA DE LA JACQUOTTE RUE ARISTIDE BERGES </v>
      </c>
      <c r="I379" s="10" t="s">
        <v>6843</v>
      </c>
      <c r="J379" s="12" t="s">
        <v>6844</v>
      </c>
      <c r="K379" s="12"/>
      <c r="L379" s="12" t="s">
        <v>1034</v>
      </c>
      <c r="M379" s="12" t="s">
        <v>1035</v>
      </c>
      <c r="N379" s="12" t="s">
        <v>54</v>
      </c>
      <c r="O379" s="12" t="s">
        <v>33</v>
      </c>
      <c r="P379" s="13">
        <v>620330</v>
      </c>
      <c r="Q379" s="10">
        <v>17</v>
      </c>
      <c r="R379" s="10" t="s">
        <v>18208</v>
      </c>
      <c r="S379" s="12" t="s">
        <v>18209</v>
      </c>
    </row>
    <row r="380" spans="1:19" x14ac:dyDescent="0.25">
      <c r="A380" s="10">
        <v>2018</v>
      </c>
      <c r="B380" s="11" t="s">
        <v>4</v>
      </c>
      <c r="C380" s="12" t="s">
        <v>66</v>
      </c>
      <c r="D380" s="12" t="s">
        <v>5</v>
      </c>
      <c r="E380" s="12" t="s">
        <v>6845</v>
      </c>
      <c r="F380" s="12" t="s">
        <v>6846</v>
      </c>
      <c r="G380" s="12" t="s">
        <v>6847</v>
      </c>
      <c r="H380" s="11" t="str">
        <f t="shared" si="5"/>
        <v xml:space="preserve"> ZONE ARTISANALE DE CHIROU BP 8</v>
      </c>
      <c r="I380" s="10"/>
      <c r="J380" s="12" t="s">
        <v>6848</v>
      </c>
      <c r="K380" s="12" t="s">
        <v>2367</v>
      </c>
      <c r="L380" s="12" t="s">
        <v>6849</v>
      </c>
      <c r="M380" s="12" t="s">
        <v>6850</v>
      </c>
      <c r="N380" s="12" t="s">
        <v>54</v>
      </c>
      <c r="O380" s="12" t="s">
        <v>33</v>
      </c>
      <c r="P380" s="13">
        <v>193719</v>
      </c>
      <c r="Q380" s="10">
        <v>7</v>
      </c>
      <c r="R380" s="10" t="s">
        <v>10</v>
      </c>
      <c r="S380" s="12" t="s">
        <v>18209</v>
      </c>
    </row>
    <row r="381" spans="1:19" x14ac:dyDescent="0.25">
      <c r="A381" s="10">
        <v>2018</v>
      </c>
      <c r="B381" s="11" t="s">
        <v>4</v>
      </c>
      <c r="C381" s="12" t="s">
        <v>66</v>
      </c>
      <c r="D381" s="12" t="s">
        <v>184</v>
      </c>
      <c r="E381" s="12" t="s">
        <v>6851</v>
      </c>
      <c r="F381" s="12" t="s">
        <v>6852</v>
      </c>
      <c r="G381" s="12" t="s">
        <v>6853</v>
      </c>
      <c r="H381" s="11" t="str">
        <f t="shared" si="5"/>
        <v xml:space="preserve"> 48 ROUTE D ISSOUDUN </v>
      </c>
      <c r="I381" s="10"/>
      <c r="J381" s="12" t="s">
        <v>6854</v>
      </c>
      <c r="K381" s="12"/>
      <c r="L381" s="12" t="s">
        <v>6855</v>
      </c>
      <c r="M381" s="12" t="s">
        <v>6856</v>
      </c>
      <c r="N381" s="12" t="s">
        <v>54</v>
      </c>
      <c r="O381" s="12" t="s">
        <v>33</v>
      </c>
      <c r="P381" s="13">
        <v>206730</v>
      </c>
      <c r="Q381" s="10">
        <v>8</v>
      </c>
      <c r="R381" s="10" t="s">
        <v>10</v>
      </c>
      <c r="S381" s="12" t="s">
        <v>18209</v>
      </c>
    </row>
    <row r="382" spans="1:19" x14ac:dyDescent="0.25">
      <c r="A382" s="10">
        <v>2018</v>
      </c>
      <c r="B382" s="11" t="s">
        <v>4</v>
      </c>
      <c r="C382" s="12" t="s">
        <v>66</v>
      </c>
      <c r="D382" s="12" t="s">
        <v>28</v>
      </c>
      <c r="E382" s="12" t="s">
        <v>6857</v>
      </c>
      <c r="F382" s="12" t="s">
        <v>6858</v>
      </c>
      <c r="G382" s="12" t="s">
        <v>6859</v>
      </c>
      <c r="H382" s="11" t="str">
        <f t="shared" si="5"/>
        <v xml:space="preserve"> 3 B RUE DU RONDEAU </v>
      </c>
      <c r="I382" s="10"/>
      <c r="J382" s="12" t="s">
        <v>6860</v>
      </c>
      <c r="K382" s="12"/>
      <c r="L382" s="12" t="s">
        <v>6861</v>
      </c>
      <c r="M382" s="12" t="s">
        <v>6862</v>
      </c>
      <c r="N382" s="12" t="s">
        <v>54</v>
      </c>
      <c r="O382" s="12" t="s">
        <v>33</v>
      </c>
      <c r="P382" s="13">
        <v>522277</v>
      </c>
      <c r="Q382" s="10">
        <v>17</v>
      </c>
      <c r="R382" s="10" t="s">
        <v>18208</v>
      </c>
      <c r="S382" s="12" t="s">
        <v>18209</v>
      </c>
    </row>
    <row r="383" spans="1:19" x14ac:dyDescent="0.25">
      <c r="A383" s="10">
        <v>2018</v>
      </c>
      <c r="B383" s="11" t="s">
        <v>4</v>
      </c>
      <c r="C383" s="12" t="s">
        <v>66</v>
      </c>
      <c r="D383" s="12" t="s">
        <v>5</v>
      </c>
      <c r="E383" s="12" t="s">
        <v>4574</v>
      </c>
      <c r="F383" s="12" t="s">
        <v>4575</v>
      </c>
      <c r="G383" s="12" t="s">
        <v>4576</v>
      </c>
      <c r="H383" s="11" t="str">
        <f t="shared" si="5"/>
        <v xml:space="preserve">ZA 125 ALLEE DE LA GEODE </v>
      </c>
      <c r="I383" s="10" t="s">
        <v>769</v>
      </c>
      <c r="J383" s="12" t="s">
        <v>18280</v>
      </c>
      <c r="K383" s="12"/>
      <c r="L383" s="12" t="s">
        <v>4577</v>
      </c>
      <c r="M383" s="12" t="s">
        <v>4578</v>
      </c>
      <c r="N383" s="12" t="s">
        <v>4579</v>
      </c>
      <c r="O383" s="12" t="s">
        <v>33</v>
      </c>
      <c r="P383" s="13">
        <v>109289</v>
      </c>
      <c r="Q383" s="10">
        <v>4</v>
      </c>
      <c r="R383" s="10" t="s">
        <v>10</v>
      </c>
      <c r="S383" s="12" t="s">
        <v>18209</v>
      </c>
    </row>
    <row r="384" spans="1:19" x14ac:dyDescent="0.25">
      <c r="A384" s="10">
        <v>2018</v>
      </c>
      <c r="B384" s="11" t="s">
        <v>4</v>
      </c>
      <c r="C384" s="12" t="s">
        <v>66</v>
      </c>
      <c r="D384" s="12" t="s">
        <v>5</v>
      </c>
      <c r="E384" s="12" t="s">
        <v>6863</v>
      </c>
      <c r="F384" s="12" t="s">
        <v>6864</v>
      </c>
      <c r="G384" s="12" t="s">
        <v>6865</v>
      </c>
      <c r="H384" s="11" t="str">
        <f t="shared" si="5"/>
        <v xml:space="preserve">ZI DU PARC DE LA BOUBLE YOUX LA COTE CHAUDE </v>
      </c>
      <c r="I384" s="10" t="s">
        <v>6866</v>
      </c>
      <c r="J384" s="12" t="s">
        <v>6867</v>
      </c>
      <c r="K384" s="12"/>
      <c r="L384" s="12" t="s">
        <v>797</v>
      </c>
      <c r="M384" s="12" t="s">
        <v>6868</v>
      </c>
      <c r="N384" s="12" t="s">
        <v>54</v>
      </c>
      <c r="O384" s="12" t="s">
        <v>33</v>
      </c>
      <c r="P384" s="13">
        <v>30722</v>
      </c>
      <c r="Q384" s="10">
        <v>2</v>
      </c>
      <c r="R384" s="10" t="s">
        <v>10</v>
      </c>
      <c r="S384" s="12" t="s">
        <v>18209</v>
      </c>
    </row>
    <row r="385" spans="1:19" x14ac:dyDescent="0.25">
      <c r="A385" s="10">
        <v>2018</v>
      </c>
      <c r="B385" s="11" t="s">
        <v>4</v>
      </c>
      <c r="C385" s="12" t="s">
        <v>66</v>
      </c>
      <c r="D385" s="12" t="s">
        <v>308</v>
      </c>
      <c r="E385" s="12" t="s">
        <v>554</v>
      </c>
      <c r="F385" s="12" t="s">
        <v>6869</v>
      </c>
      <c r="G385" s="12" t="s">
        <v>555</v>
      </c>
      <c r="H385" s="11" t="str">
        <f t="shared" si="5"/>
        <v xml:space="preserve"> 2 RUE RAYMOND PITET </v>
      </c>
      <c r="I385" s="10"/>
      <c r="J385" s="12" t="s">
        <v>1695</v>
      </c>
      <c r="K385" s="12"/>
      <c r="L385" s="12" t="s">
        <v>1696</v>
      </c>
      <c r="M385" s="12" t="s">
        <v>1697</v>
      </c>
      <c r="N385" s="12" t="s">
        <v>54</v>
      </c>
      <c r="O385" s="12" t="s">
        <v>33</v>
      </c>
      <c r="P385" s="13">
        <v>1727235</v>
      </c>
      <c r="Q385" s="10">
        <v>55</v>
      </c>
      <c r="R385" s="10" t="s">
        <v>18208</v>
      </c>
      <c r="S385" s="12" t="s">
        <v>18209</v>
      </c>
    </row>
    <row r="386" spans="1:19" x14ac:dyDescent="0.25">
      <c r="A386" s="10">
        <v>2018</v>
      </c>
      <c r="B386" s="11" t="s">
        <v>4</v>
      </c>
      <c r="C386" s="12" t="s">
        <v>66</v>
      </c>
      <c r="D386" s="12" t="s">
        <v>5</v>
      </c>
      <c r="E386" s="12" t="s">
        <v>6870</v>
      </c>
      <c r="F386" s="12" t="s">
        <v>6871</v>
      </c>
      <c r="G386" s="12" t="s">
        <v>6872</v>
      </c>
      <c r="H386" s="11" t="str">
        <f t="shared" si="5"/>
        <v xml:space="preserve"> 35 RUE LOUIS ARMAND </v>
      </c>
      <c r="I386" s="10"/>
      <c r="J386" s="12" t="s">
        <v>18281</v>
      </c>
      <c r="K386" s="12"/>
      <c r="L386" s="12" t="s">
        <v>6873</v>
      </c>
      <c r="M386" s="12" t="s">
        <v>3259</v>
      </c>
      <c r="N386" s="12" t="s">
        <v>54</v>
      </c>
      <c r="O386" s="12" t="s">
        <v>33</v>
      </c>
      <c r="P386" s="13">
        <v>89754</v>
      </c>
      <c r="Q386" s="10">
        <v>1</v>
      </c>
      <c r="R386" s="10" t="s">
        <v>10</v>
      </c>
      <c r="S386" s="12" t="s">
        <v>18209</v>
      </c>
    </row>
    <row r="387" spans="1:19" x14ac:dyDescent="0.25">
      <c r="A387" s="10">
        <v>2018</v>
      </c>
      <c r="B387" s="11" t="s">
        <v>4</v>
      </c>
      <c r="C387" s="12" t="s">
        <v>66</v>
      </c>
      <c r="D387" s="12" t="s">
        <v>28</v>
      </c>
      <c r="E387" s="12" t="s">
        <v>6874</v>
      </c>
      <c r="F387" s="12" t="s">
        <v>6875</v>
      </c>
      <c r="G387" s="12" t="s">
        <v>6876</v>
      </c>
      <c r="H387" s="11" t="str">
        <f t="shared" ref="H387:H450" si="6">CONCATENATE(I387," ",J387," ",K387)</f>
        <v xml:space="preserve"> 81 RUE GEORGES CLEMENCEAU </v>
      </c>
      <c r="I387" s="10"/>
      <c r="J387" s="12" t="s">
        <v>6877</v>
      </c>
      <c r="K387" s="12"/>
      <c r="L387" s="12" t="s">
        <v>6878</v>
      </c>
      <c r="M387" s="12" t="s">
        <v>6879</v>
      </c>
      <c r="N387" s="12" t="s">
        <v>54</v>
      </c>
      <c r="O387" s="12" t="s">
        <v>33</v>
      </c>
      <c r="P387" s="13">
        <v>145988</v>
      </c>
      <c r="Q387" s="10">
        <v>5</v>
      </c>
      <c r="R387" s="10" t="s">
        <v>10</v>
      </c>
      <c r="S387" s="12" t="s">
        <v>18209</v>
      </c>
    </row>
    <row r="388" spans="1:19" x14ac:dyDescent="0.25">
      <c r="A388" s="10">
        <v>2017</v>
      </c>
      <c r="B388" s="12" t="s">
        <v>18219</v>
      </c>
      <c r="C388" s="10" t="s">
        <v>66</v>
      </c>
      <c r="D388" s="12" t="s">
        <v>5</v>
      </c>
      <c r="E388" s="12" t="s">
        <v>6880</v>
      </c>
      <c r="F388" s="12" t="s">
        <v>6881</v>
      </c>
      <c r="G388" s="12" t="s">
        <v>6882</v>
      </c>
      <c r="H388" s="11" t="str">
        <f t="shared" si="6"/>
        <v xml:space="preserve">156 BOULEVARD DE LA BARASSE  </v>
      </c>
      <c r="I388" s="12" t="s">
        <v>6883</v>
      </c>
      <c r="J388" s="12"/>
      <c r="K388" s="14"/>
      <c r="L388" s="12" t="s">
        <v>614</v>
      </c>
      <c r="M388" s="12" t="s">
        <v>101</v>
      </c>
      <c r="N388" s="12" t="s">
        <v>54</v>
      </c>
      <c r="O388" s="12" t="s">
        <v>33</v>
      </c>
      <c r="P388" s="14"/>
      <c r="Q388" s="10">
        <v>1</v>
      </c>
      <c r="R388" s="10" t="s">
        <v>10</v>
      </c>
      <c r="S388" s="12" t="s">
        <v>18220</v>
      </c>
    </row>
    <row r="389" spans="1:19" x14ac:dyDescent="0.25">
      <c r="A389" s="10">
        <v>2017</v>
      </c>
      <c r="B389" s="12" t="s">
        <v>18219</v>
      </c>
      <c r="C389" s="10" t="s">
        <v>66</v>
      </c>
      <c r="D389" s="12" t="s">
        <v>448</v>
      </c>
      <c r="E389" s="12" t="s">
        <v>6884</v>
      </c>
      <c r="F389" s="12" t="s">
        <v>6885</v>
      </c>
      <c r="G389" s="12" t="s">
        <v>6886</v>
      </c>
      <c r="H389" s="11" t="str">
        <f t="shared" si="6"/>
        <v xml:space="preserve">LA FONTAINE DE FAURELLIERE  </v>
      </c>
      <c r="I389" s="12" t="s">
        <v>6887</v>
      </c>
      <c r="J389" s="12"/>
      <c r="K389" s="14"/>
      <c r="L389" s="12" t="s">
        <v>6888</v>
      </c>
      <c r="M389" s="12" t="s">
        <v>6889</v>
      </c>
      <c r="N389" s="12" t="s">
        <v>54</v>
      </c>
      <c r="O389" s="12" t="s">
        <v>33</v>
      </c>
      <c r="P389" s="14"/>
      <c r="Q389" s="10">
        <v>2</v>
      </c>
      <c r="R389" s="10" t="s">
        <v>10</v>
      </c>
      <c r="S389" s="12" t="s">
        <v>18220</v>
      </c>
    </row>
    <row r="390" spans="1:19" x14ac:dyDescent="0.25">
      <c r="A390" s="10">
        <v>2018</v>
      </c>
      <c r="B390" s="11" t="s">
        <v>4</v>
      </c>
      <c r="C390" s="12" t="s">
        <v>66</v>
      </c>
      <c r="D390" s="12" t="s">
        <v>184</v>
      </c>
      <c r="E390" s="12" t="s">
        <v>6890</v>
      </c>
      <c r="F390" s="12" t="s">
        <v>6891</v>
      </c>
      <c r="G390" s="12" t="s">
        <v>6892</v>
      </c>
      <c r="H390" s="11" t="str">
        <f t="shared" si="6"/>
        <v xml:space="preserve"> 34 ROUTE D ECOS </v>
      </c>
      <c r="I390" s="10"/>
      <c r="J390" s="12" t="s">
        <v>6893</v>
      </c>
      <c r="K390" s="12"/>
      <c r="L390" s="12" t="s">
        <v>6894</v>
      </c>
      <c r="M390" s="12" t="s">
        <v>6895</v>
      </c>
      <c r="N390" s="12" t="s">
        <v>54</v>
      </c>
      <c r="O390" s="12" t="s">
        <v>33</v>
      </c>
      <c r="P390" s="13">
        <v>322981</v>
      </c>
      <c r="Q390" s="10">
        <v>9</v>
      </c>
      <c r="R390" s="10" t="s">
        <v>10</v>
      </c>
      <c r="S390" s="12" t="s">
        <v>18209</v>
      </c>
    </row>
    <row r="391" spans="1:19" x14ac:dyDescent="0.25">
      <c r="A391" s="10">
        <v>2018</v>
      </c>
      <c r="B391" s="11" t="s">
        <v>4</v>
      </c>
      <c r="C391" s="12" t="s">
        <v>66</v>
      </c>
      <c r="D391" s="12" t="s">
        <v>226</v>
      </c>
      <c r="E391" s="12" t="s">
        <v>6896</v>
      </c>
      <c r="F391" s="12" t="s">
        <v>6897</v>
      </c>
      <c r="G391" s="12" t="s">
        <v>6898</v>
      </c>
      <c r="H391" s="11" t="str">
        <f t="shared" si="6"/>
        <v xml:space="preserve"> 63 AVENUE DU 18 JUIN 1940 </v>
      </c>
      <c r="I391" s="10"/>
      <c r="J391" s="12" t="s">
        <v>6899</v>
      </c>
      <c r="K391" s="10"/>
      <c r="L391" s="12" t="s">
        <v>109</v>
      </c>
      <c r="M391" s="12" t="s">
        <v>110</v>
      </c>
      <c r="N391" s="12" t="s">
        <v>54</v>
      </c>
      <c r="O391" s="12" t="s">
        <v>9</v>
      </c>
      <c r="P391" s="13">
        <v>98838</v>
      </c>
      <c r="Q391" s="10">
        <v>3</v>
      </c>
      <c r="R391" s="10" t="s">
        <v>10</v>
      </c>
      <c r="S391" s="12" t="s">
        <v>18211</v>
      </c>
    </row>
    <row r="392" spans="1:19" x14ac:dyDescent="0.25">
      <c r="A392" s="10">
        <v>2018</v>
      </c>
      <c r="B392" s="11" t="s">
        <v>4</v>
      </c>
      <c r="C392" s="12" t="s">
        <v>66</v>
      </c>
      <c r="D392" s="12" t="s">
        <v>184</v>
      </c>
      <c r="E392" s="12" t="s">
        <v>6900</v>
      </c>
      <c r="F392" s="12" t="s">
        <v>6901</v>
      </c>
      <c r="G392" s="12" t="s">
        <v>6902</v>
      </c>
      <c r="H392" s="11" t="str">
        <f t="shared" si="6"/>
        <v xml:space="preserve"> QUARTIER LE CLET </v>
      </c>
      <c r="I392" s="10"/>
      <c r="J392" s="12" t="s">
        <v>6903</v>
      </c>
      <c r="K392" s="12"/>
      <c r="L392" s="12" t="s">
        <v>6904</v>
      </c>
      <c r="M392" s="12" t="s">
        <v>6905</v>
      </c>
      <c r="N392" s="12" t="s">
        <v>54</v>
      </c>
      <c r="O392" s="12" t="s">
        <v>33</v>
      </c>
      <c r="P392" s="13">
        <v>208448</v>
      </c>
      <c r="Q392" s="10">
        <v>9</v>
      </c>
      <c r="R392" s="10" t="s">
        <v>10</v>
      </c>
      <c r="S392" s="12" t="s">
        <v>18209</v>
      </c>
    </row>
    <row r="393" spans="1:19" x14ac:dyDescent="0.25">
      <c r="A393" s="10">
        <v>2018</v>
      </c>
      <c r="B393" s="11" t="s">
        <v>18212</v>
      </c>
      <c r="C393" s="12" t="s">
        <v>66</v>
      </c>
      <c r="D393" s="12" t="s">
        <v>5</v>
      </c>
      <c r="E393" s="12" t="s">
        <v>6906</v>
      </c>
      <c r="F393" s="12" t="s">
        <v>6907</v>
      </c>
      <c r="G393" s="12" t="s">
        <v>6908</v>
      </c>
      <c r="H393" s="11" t="str">
        <f t="shared" si="6"/>
        <v xml:space="preserve"> 16 RUE DU PRESIDENT KENNEDY BP 94</v>
      </c>
      <c r="I393" s="10"/>
      <c r="J393" s="12" t="s">
        <v>6909</v>
      </c>
      <c r="K393" s="12" t="s">
        <v>6910</v>
      </c>
      <c r="L393" s="12" t="s">
        <v>6911</v>
      </c>
      <c r="M393" s="12" t="s">
        <v>6912</v>
      </c>
      <c r="N393" s="12" t="s">
        <v>54</v>
      </c>
      <c r="O393" s="12" t="s">
        <v>33</v>
      </c>
      <c r="P393" s="13">
        <v>2384079</v>
      </c>
      <c r="Q393" s="10">
        <v>70</v>
      </c>
      <c r="R393" s="10" t="s">
        <v>18208</v>
      </c>
      <c r="S393" s="12" t="s">
        <v>18209</v>
      </c>
    </row>
    <row r="394" spans="1:19" x14ac:dyDescent="0.25">
      <c r="A394" s="10">
        <v>2018</v>
      </c>
      <c r="B394" s="11" t="s">
        <v>4</v>
      </c>
      <c r="C394" s="12" t="s">
        <v>66</v>
      </c>
      <c r="D394" s="12" t="s">
        <v>5</v>
      </c>
      <c r="E394" s="12" t="s">
        <v>6913</v>
      </c>
      <c r="F394" s="12" t="s">
        <v>6914</v>
      </c>
      <c r="G394" s="12" t="s">
        <v>6915</v>
      </c>
      <c r="H394" s="11" t="str">
        <f t="shared" si="6"/>
        <v xml:space="preserve"> 30 AV DES MARTYRS DE LA RESISTANCE </v>
      </c>
      <c r="I394" s="10"/>
      <c r="J394" s="12" t="s">
        <v>6916</v>
      </c>
      <c r="K394" s="12"/>
      <c r="L394" s="12" t="s">
        <v>3817</v>
      </c>
      <c r="M394" s="12" t="s">
        <v>3818</v>
      </c>
      <c r="N394" s="12" t="s">
        <v>54</v>
      </c>
      <c r="O394" s="12" t="s">
        <v>33</v>
      </c>
      <c r="P394" s="13">
        <v>14179</v>
      </c>
      <c r="Q394" s="10">
        <v>1</v>
      </c>
      <c r="R394" s="10" t="s">
        <v>10</v>
      </c>
      <c r="S394" s="12" t="s">
        <v>18209</v>
      </c>
    </row>
    <row r="395" spans="1:19" x14ac:dyDescent="0.25">
      <c r="A395" s="10">
        <v>2018</v>
      </c>
      <c r="B395" s="11" t="s">
        <v>4</v>
      </c>
      <c r="C395" s="12" t="s">
        <v>66</v>
      </c>
      <c r="D395" s="12" t="s">
        <v>259</v>
      </c>
      <c r="E395" s="12" t="s">
        <v>6917</v>
      </c>
      <c r="F395" s="12" t="s">
        <v>6918</v>
      </c>
      <c r="G395" s="12" t="s">
        <v>6919</v>
      </c>
      <c r="H395" s="11" t="str">
        <f t="shared" si="6"/>
        <v xml:space="preserve"> LIEU DIT PAVE DE MEZIERES </v>
      </c>
      <c r="I395" s="10"/>
      <c r="J395" s="12" t="s">
        <v>6920</v>
      </c>
      <c r="K395" s="12"/>
      <c r="L395" s="12" t="s">
        <v>6921</v>
      </c>
      <c r="M395" s="12" t="s">
        <v>6922</v>
      </c>
      <c r="N395" s="12" t="s">
        <v>54</v>
      </c>
      <c r="O395" s="12" t="s">
        <v>33</v>
      </c>
      <c r="P395" s="13">
        <v>145941</v>
      </c>
      <c r="Q395" s="10">
        <v>7</v>
      </c>
      <c r="R395" s="10" t="s">
        <v>10</v>
      </c>
      <c r="S395" s="12" t="s">
        <v>18209</v>
      </c>
    </row>
    <row r="396" spans="1:19" x14ac:dyDescent="0.25">
      <c r="A396" s="10">
        <v>2018</v>
      </c>
      <c r="B396" s="11" t="s">
        <v>4</v>
      </c>
      <c r="C396" s="12" t="s">
        <v>66</v>
      </c>
      <c r="D396" s="12" t="s">
        <v>5</v>
      </c>
      <c r="E396" s="12" t="s">
        <v>6923</v>
      </c>
      <c r="F396" s="12" t="s">
        <v>6924</v>
      </c>
      <c r="G396" s="12" t="s">
        <v>6925</v>
      </c>
      <c r="H396" s="11" t="str">
        <f t="shared" si="6"/>
        <v xml:space="preserve"> ZONE ARTISANALE LES VERGERS </v>
      </c>
      <c r="I396" s="10"/>
      <c r="J396" s="12" t="s">
        <v>6926</v>
      </c>
      <c r="K396" s="12"/>
      <c r="L396" s="12" t="s">
        <v>3043</v>
      </c>
      <c r="M396" s="12" t="s">
        <v>6927</v>
      </c>
      <c r="N396" s="12" t="s">
        <v>54</v>
      </c>
      <c r="O396" s="12" t="s">
        <v>33</v>
      </c>
      <c r="P396" s="13">
        <v>30455</v>
      </c>
      <c r="Q396" s="10">
        <v>1</v>
      </c>
      <c r="R396" s="10" t="s">
        <v>10</v>
      </c>
      <c r="S396" s="12" t="s">
        <v>18209</v>
      </c>
    </row>
    <row r="397" spans="1:19" x14ac:dyDescent="0.25">
      <c r="A397" s="10">
        <v>2018</v>
      </c>
      <c r="B397" s="11" t="s">
        <v>4</v>
      </c>
      <c r="C397" s="12" t="s">
        <v>66</v>
      </c>
      <c r="D397" s="12" t="s">
        <v>448</v>
      </c>
      <c r="E397" s="12" t="s">
        <v>6928</v>
      </c>
      <c r="F397" s="12" t="s">
        <v>6929</v>
      </c>
      <c r="G397" s="12" t="s">
        <v>6930</v>
      </c>
      <c r="H397" s="11" t="str">
        <f t="shared" si="6"/>
        <v xml:space="preserve"> 4 PLACE MARTIN FERDINAND </v>
      </c>
      <c r="I397" s="10"/>
      <c r="J397" s="12" t="s">
        <v>6931</v>
      </c>
      <c r="K397" s="12"/>
      <c r="L397" s="12" t="s">
        <v>6932</v>
      </c>
      <c r="M397" s="12" t="s">
        <v>6933</v>
      </c>
      <c r="N397" s="12" t="s">
        <v>54</v>
      </c>
      <c r="O397" s="12" t="s">
        <v>33</v>
      </c>
      <c r="P397" s="13">
        <v>281981</v>
      </c>
      <c r="Q397" s="10">
        <v>12</v>
      </c>
      <c r="R397" s="10" t="s">
        <v>18208</v>
      </c>
      <c r="S397" s="12" t="s">
        <v>18209</v>
      </c>
    </row>
    <row r="398" spans="1:19" x14ac:dyDescent="0.25">
      <c r="A398" s="10">
        <v>2018</v>
      </c>
      <c r="B398" s="11" t="s">
        <v>4</v>
      </c>
      <c r="C398" s="12" t="s">
        <v>66</v>
      </c>
      <c r="D398" s="12" t="s">
        <v>5</v>
      </c>
      <c r="E398" s="12" t="s">
        <v>3281</v>
      </c>
      <c r="F398" s="12" t="s">
        <v>17064</v>
      </c>
      <c r="G398" s="12" t="s">
        <v>3282</v>
      </c>
      <c r="H398" s="11" t="str">
        <f t="shared" si="6"/>
        <v>ZAC SAINTE CROIX 142 ALLEE DU MONT CENIS BP 10017</v>
      </c>
      <c r="I398" s="10" t="s">
        <v>17065</v>
      </c>
      <c r="J398" s="12" t="s">
        <v>17066</v>
      </c>
      <c r="K398" s="12" t="s">
        <v>17067</v>
      </c>
      <c r="L398" s="12" t="s">
        <v>610</v>
      </c>
      <c r="M398" s="12" t="s">
        <v>611</v>
      </c>
      <c r="N398" s="12" t="s">
        <v>2306</v>
      </c>
      <c r="O398" s="12" t="s">
        <v>33</v>
      </c>
      <c r="P398" s="13">
        <v>302761</v>
      </c>
      <c r="Q398" s="10">
        <v>7</v>
      </c>
      <c r="R398" s="10" t="s">
        <v>10</v>
      </c>
      <c r="S398" s="12" t="s">
        <v>18209</v>
      </c>
    </row>
    <row r="399" spans="1:19" x14ac:dyDescent="0.25">
      <c r="A399" s="10">
        <v>2018</v>
      </c>
      <c r="B399" s="11" t="s">
        <v>4</v>
      </c>
      <c r="C399" s="12" t="s">
        <v>66</v>
      </c>
      <c r="D399" s="12" t="s">
        <v>5</v>
      </c>
      <c r="E399" s="12" t="s">
        <v>6934</v>
      </c>
      <c r="F399" s="12" t="s">
        <v>6935</v>
      </c>
      <c r="G399" s="12" t="s">
        <v>6936</v>
      </c>
      <c r="H399" s="11" t="str">
        <f t="shared" si="6"/>
        <v xml:space="preserve"> QUARTIER LES GAVOTS </v>
      </c>
      <c r="I399" s="10"/>
      <c r="J399" s="12" t="s">
        <v>6937</v>
      </c>
      <c r="K399" s="12"/>
      <c r="L399" s="12" t="s">
        <v>5603</v>
      </c>
      <c r="M399" s="12" t="s">
        <v>5604</v>
      </c>
      <c r="N399" s="12" t="s">
        <v>54</v>
      </c>
      <c r="O399" s="12" t="s">
        <v>33</v>
      </c>
      <c r="P399" s="13">
        <v>152707</v>
      </c>
      <c r="Q399" s="10">
        <v>5</v>
      </c>
      <c r="R399" s="10" t="s">
        <v>10</v>
      </c>
      <c r="S399" s="12" t="s">
        <v>18209</v>
      </c>
    </row>
    <row r="400" spans="1:19" x14ac:dyDescent="0.25">
      <c r="A400" s="10">
        <v>2018</v>
      </c>
      <c r="B400" s="11" t="s">
        <v>4</v>
      </c>
      <c r="C400" s="12" t="s">
        <v>66</v>
      </c>
      <c r="D400" s="12" t="s">
        <v>28</v>
      </c>
      <c r="E400" s="12" t="s">
        <v>3283</v>
      </c>
      <c r="F400" s="12" t="s">
        <v>6938</v>
      </c>
      <c r="G400" s="12" t="s">
        <v>3284</v>
      </c>
      <c r="H400" s="11" t="str">
        <f t="shared" si="6"/>
        <v xml:space="preserve"> 89 RUE ALPHEE MAZIERAS </v>
      </c>
      <c r="I400" s="10"/>
      <c r="J400" s="12" t="s">
        <v>6939</v>
      </c>
      <c r="K400" s="12"/>
      <c r="L400" s="12" t="s">
        <v>2802</v>
      </c>
      <c r="M400" s="12" t="s">
        <v>2803</v>
      </c>
      <c r="N400" s="12" t="s">
        <v>54</v>
      </c>
      <c r="O400" s="12" t="s">
        <v>33</v>
      </c>
      <c r="P400" s="13">
        <v>170054</v>
      </c>
      <c r="Q400" s="10">
        <v>21</v>
      </c>
      <c r="R400" s="10" t="s">
        <v>18208</v>
      </c>
      <c r="S400" s="12" t="s">
        <v>18209</v>
      </c>
    </row>
    <row r="401" spans="1:19" x14ac:dyDescent="0.25">
      <c r="A401" s="10">
        <v>2018</v>
      </c>
      <c r="B401" s="11" t="s">
        <v>4</v>
      </c>
      <c r="C401" s="12" t="s">
        <v>66</v>
      </c>
      <c r="D401" s="12" t="s">
        <v>5</v>
      </c>
      <c r="E401" s="12" t="s">
        <v>3288</v>
      </c>
      <c r="F401" s="12" t="s">
        <v>6940</v>
      </c>
      <c r="G401" s="12" t="s">
        <v>3289</v>
      </c>
      <c r="H401" s="11" t="str">
        <f t="shared" si="6"/>
        <v xml:space="preserve">RTE NATIONALE 176 ROUTE DES 4 VENTS </v>
      </c>
      <c r="I401" s="10" t="s">
        <v>6941</v>
      </c>
      <c r="J401" s="12" t="s">
        <v>6942</v>
      </c>
      <c r="K401" s="12"/>
      <c r="L401" s="12" t="s">
        <v>6943</v>
      </c>
      <c r="M401" s="12" t="s">
        <v>6944</v>
      </c>
      <c r="N401" s="12" t="s">
        <v>54</v>
      </c>
      <c r="O401" s="12" t="s">
        <v>33</v>
      </c>
      <c r="P401" s="13">
        <v>396719</v>
      </c>
      <c r="Q401" s="10">
        <v>9</v>
      </c>
      <c r="R401" s="10" t="s">
        <v>10</v>
      </c>
      <c r="S401" s="12" t="s">
        <v>18209</v>
      </c>
    </row>
    <row r="402" spans="1:19" x14ac:dyDescent="0.25">
      <c r="A402" s="10">
        <v>2018</v>
      </c>
      <c r="B402" s="11" t="s">
        <v>4</v>
      </c>
      <c r="C402" s="12" t="s">
        <v>66</v>
      </c>
      <c r="D402" s="12" t="s">
        <v>259</v>
      </c>
      <c r="E402" s="12" t="s">
        <v>6945</v>
      </c>
      <c r="F402" s="12" t="s">
        <v>6946</v>
      </c>
      <c r="G402" s="12" t="s">
        <v>6947</v>
      </c>
      <c r="H402" s="11" t="str">
        <f t="shared" si="6"/>
        <v xml:space="preserve"> RUE DES CLOYES </v>
      </c>
      <c r="I402" s="10"/>
      <c r="J402" s="12" t="s">
        <v>6948</v>
      </c>
      <c r="K402" s="12"/>
      <c r="L402" s="12" t="s">
        <v>3363</v>
      </c>
      <c r="M402" s="12" t="s">
        <v>3364</v>
      </c>
      <c r="N402" s="12" t="s">
        <v>54</v>
      </c>
      <c r="O402" s="12" t="s">
        <v>33</v>
      </c>
      <c r="P402" s="13">
        <v>405637</v>
      </c>
      <c r="Q402" s="10">
        <v>19</v>
      </c>
      <c r="R402" s="10" t="s">
        <v>18208</v>
      </c>
      <c r="S402" s="12" t="s">
        <v>18209</v>
      </c>
    </row>
    <row r="403" spans="1:19" x14ac:dyDescent="0.25">
      <c r="A403" s="10">
        <v>2018</v>
      </c>
      <c r="B403" s="11" t="s">
        <v>4</v>
      </c>
      <c r="C403" s="12" t="s">
        <v>66</v>
      </c>
      <c r="D403" s="12" t="s">
        <v>184</v>
      </c>
      <c r="E403" s="12" t="s">
        <v>6949</v>
      </c>
      <c r="F403" s="12" t="s">
        <v>6950</v>
      </c>
      <c r="G403" s="12" t="s">
        <v>6951</v>
      </c>
      <c r="H403" s="11" t="str">
        <f t="shared" si="6"/>
        <v xml:space="preserve">LA PETITE LANDE 22 ROUTE DES BARRIERES </v>
      </c>
      <c r="I403" s="10" t="s">
        <v>6952</v>
      </c>
      <c r="J403" s="12" t="s">
        <v>6953</v>
      </c>
      <c r="K403" s="12"/>
      <c r="L403" s="12" t="s">
        <v>6954</v>
      </c>
      <c r="M403" s="12" t="s">
        <v>6955</v>
      </c>
      <c r="N403" s="12" t="s">
        <v>54</v>
      </c>
      <c r="O403" s="12" t="s">
        <v>33</v>
      </c>
      <c r="P403" s="13">
        <v>1025530</v>
      </c>
      <c r="Q403" s="10">
        <v>30</v>
      </c>
      <c r="R403" s="10" t="s">
        <v>18208</v>
      </c>
      <c r="S403" s="12" t="s">
        <v>18209</v>
      </c>
    </row>
    <row r="404" spans="1:19" x14ac:dyDescent="0.25">
      <c r="A404" s="10">
        <v>2018</v>
      </c>
      <c r="B404" s="11" t="s">
        <v>4</v>
      </c>
      <c r="C404" s="12" t="s">
        <v>66</v>
      </c>
      <c r="D404" s="12" t="s">
        <v>5</v>
      </c>
      <c r="E404" s="12" t="s">
        <v>6956</v>
      </c>
      <c r="F404" s="12" t="s">
        <v>6957</v>
      </c>
      <c r="G404" s="12" t="s">
        <v>6958</v>
      </c>
      <c r="H404" s="11" t="str">
        <f t="shared" si="6"/>
        <v xml:space="preserve"> 79 RUE DE LA SANTE </v>
      </c>
      <c r="I404" s="10"/>
      <c r="J404" s="12" t="s">
        <v>6959</v>
      </c>
      <c r="K404" s="12"/>
      <c r="L404" s="12" t="s">
        <v>824</v>
      </c>
      <c r="M404" s="12" t="s">
        <v>183</v>
      </c>
      <c r="N404" s="12" t="s">
        <v>54</v>
      </c>
      <c r="O404" s="12" t="s">
        <v>33</v>
      </c>
      <c r="P404" s="13">
        <v>421746</v>
      </c>
      <c r="Q404" s="10">
        <v>12</v>
      </c>
      <c r="R404" s="10" t="s">
        <v>18208</v>
      </c>
      <c r="S404" s="12" t="s">
        <v>18209</v>
      </c>
    </row>
    <row r="405" spans="1:19" x14ac:dyDescent="0.25">
      <c r="A405" s="10">
        <v>2018</v>
      </c>
      <c r="B405" s="12" t="s">
        <v>18210</v>
      </c>
      <c r="C405" s="12" t="s">
        <v>66</v>
      </c>
      <c r="D405" s="12" t="s">
        <v>508</v>
      </c>
      <c r="E405" s="12" t="s">
        <v>18099</v>
      </c>
      <c r="F405" s="12" t="s">
        <v>18100</v>
      </c>
      <c r="G405" s="12" t="s">
        <v>18101</v>
      </c>
      <c r="H405" s="11" t="str">
        <f t="shared" si="6"/>
        <v xml:space="preserve">62 AVENUE HONORE DE BALZAC  </v>
      </c>
      <c r="I405" s="12" t="s">
        <v>18102</v>
      </c>
      <c r="J405" s="12"/>
      <c r="K405" s="14"/>
      <c r="L405" s="12" t="s">
        <v>2499</v>
      </c>
      <c r="M405" s="12" t="s">
        <v>2500</v>
      </c>
      <c r="N405" s="12" t="s">
        <v>54</v>
      </c>
      <c r="O405" s="12" t="s">
        <v>33</v>
      </c>
      <c r="P405" s="13">
        <v>117122</v>
      </c>
      <c r="Q405" s="10">
        <v>3</v>
      </c>
      <c r="R405" s="10" t="s">
        <v>10</v>
      </c>
      <c r="S405" s="12" t="s">
        <v>18209</v>
      </c>
    </row>
    <row r="406" spans="1:19" x14ac:dyDescent="0.25">
      <c r="A406" s="10">
        <v>2017</v>
      </c>
      <c r="B406" s="12" t="s">
        <v>18219</v>
      </c>
      <c r="C406" s="10" t="s">
        <v>66</v>
      </c>
      <c r="D406" s="12" t="s">
        <v>184</v>
      </c>
      <c r="E406" s="12" t="s">
        <v>6960</v>
      </c>
      <c r="F406" s="12" t="s">
        <v>6961</v>
      </c>
      <c r="G406" s="12" t="s">
        <v>6962</v>
      </c>
      <c r="H406" s="11" t="str">
        <f t="shared" si="6"/>
        <v xml:space="preserve">RUE DE CORAY  </v>
      </c>
      <c r="I406" s="12" t="s">
        <v>6963</v>
      </c>
      <c r="J406" s="12"/>
      <c r="K406" s="14"/>
      <c r="L406" s="12" t="s">
        <v>6964</v>
      </c>
      <c r="M406" s="12" t="s">
        <v>6965</v>
      </c>
      <c r="N406" s="12" t="s">
        <v>54</v>
      </c>
      <c r="O406" s="12" t="s">
        <v>33</v>
      </c>
      <c r="P406" s="14"/>
      <c r="Q406" s="10">
        <v>7</v>
      </c>
      <c r="R406" s="10" t="s">
        <v>10</v>
      </c>
      <c r="S406" s="12" t="s">
        <v>18220</v>
      </c>
    </row>
    <row r="407" spans="1:19" x14ac:dyDescent="0.25">
      <c r="A407" s="10">
        <v>2018</v>
      </c>
      <c r="B407" s="11" t="s">
        <v>4</v>
      </c>
      <c r="C407" s="12" t="s">
        <v>66</v>
      </c>
      <c r="D407" s="12" t="s">
        <v>5</v>
      </c>
      <c r="E407" s="12" t="s">
        <v>4602</v>
      </c>
      <c r="F407" s="12" t="s">
        <v>4603</v>
      </c>
      <c r="G407" s="12" t="s">
        <v>4604</v>
      </c>
      <c r="H407" s="11" t="str">
        <f t="shared" si="6"/>
        <v xml:space="preserve"> 139 AVENUE MICHEL JOURDAN CANNES LA BOCCA</v>
      </c>
      <c r="I407" s="10"/>
      <c r="J407" s="12" t="s">
        <v>4605</v>
      </c>
      <c r="K407" s="12" t="s">
        <v>3846</v>
      </c>
      <c r="L407" s="12" t="s">
        <v>926</v>
      </c>
      <c r="M407" s="12" t="s">
        <v>927</v>
      </c>
      <c r="N407" s="12" t="s">
        <v>200</v>
      </c>
      <c r="O407" s="12" t="s">
        <v>33</v>
      </c>
      <c r="P407" s="13">
        <v>20439</v>
      </c>
      <c r="Q407" s="10">
        <v>2</v>
      </c>
      <c r="R407" s="10" t="s">
        <v>10</v>
      </c>
      <c r="S407" s="12" t="s">
        <v>18209</v>
      </c>
    </row>
    <row r="408" spans="1:19" x14ac:dyDescent="0.25">
      <c r="A408" s="10">
        <v>2018</v>
      </c>
      <c r="B408" s="11" t="s">
        <v>4</v>
      </c>
      <c r="C408" s="12" t="s">
        <v>66</v>
      </c>
      <c r="D408" s="12" t="s">
        <v>5</v>
      </c>
      <c r="E408" s="12" t="s">
        <v>6966</v>
      </c>
      <c r="F408" s="12" t="s">
        <v>6967</v>
      </c>
      <c r="G408" s="12" t="s">
        <v>6968</v>
      </c>
      <c r="H408" s="11" t="str">
        <f t="shared" si="6"/>
        <v xml:space="preserve"> RUE DES BROTTEAUX </v>
      </c>
      <c r="I408" s="10"/>
      <c r="J408" s="12" t="s">
        <v>6969</v>
      </c>
      <c r="K408" s="10"/>
      <c r="L408" s="12" t="s">
        <v>4412</v>
      </c>
      <c r="M408" s="12" t="s">
        <v>6970</v>
      </c>
      <c r="N408" s="12" t="s">
        <v>54</v>
      </c>
      <c r="O408" s="12" t="s">
        <v>9</v>
      </c>
      <c r="P408" s="13">
        <v>155183</v>
      </c>
      <c r="Q408" s="10">
        <v>3</v>
      </c>
      <c r="R408" s="10" t="s">
        <v>10</v>
      </c>
      <c r="S408" s="12" t="s">
        <v>18211</v>
      </c>
    </row>
    <row r="409" spans="1:19" x14ac:dyDescent="0.25">
      <c r="A409" s="10">
        <v>2018</v>
      </c>
      <c r="B409" s="11" t="s">
        <v>4</v>
      </c>
      <c r="C409" s="12" t="s">
        <v>66</v>
      </c>
      <c r="D409" s="12" t="s">
        <v>5</v>
      </c>
      <c r="E409" s="12" t="s">
        <v>6971</v>
      </c>
      <c r="F409" s="12" t="s">
        <v>6972</v>
      </c>
      <c r="G409" s="12" t="s">
        <v>6973</v>
      </c>
      <c r="H409" s="11" t="str">
        <f t="shared" si="6"/>
        <v xml:space="preserve"> 7 RUE MOISSON DESROCHES </v>
      </c>
      <c r="I409" s="10"/>
      <c r="J409" s="12" t="s">
        <v>6974</v>
      </c>
      <c r="K409" s="12"/>
      <c r="L409" s="12" t="s">
        <v>1717</v>
      </c>
      <c r="M409" s="12" t="s">
        <v>1718</v>
      </c>
      <c r="N409" s="12" t="s">
        <v>54</v>
      </c>
      <c r="O409" s="12" t="s">
        <v>33</v>
      </c>
      <c r="P409" s="13">
        <v>175660</v>
      </c>
      <c r="Q409" s="10">
        <v>5</v>
      </c>
      <c r="R409" s="10" t="s">
        <v>10</v>
      </c>
      <c r="S409" s="12" t="s">
        <v>18209</v>
      </c>
    </row>
    <row r="410" spans="1:19" x14ac:dyDescent="0.25">
      <c r="A410" s="10">
        <v>2018</v>
      </c>
      <c r="B410" s="11" t="s">
        <v>4</v>
      </c>
      <c r="C410" s="12" t="s">
        <v>66</v>
      </c>
      <c r="D410" s="12" t="s">
        <v>259</v>
      </c>
      <c r="E410" s="12" t="s">
        <v>557</v>
      </c>
      <c r="F410" s="12" t="s">
        <v>6975</v>
      </c>
      <c r="G410" s="12" t="s">
        <v>558</v>
      </c>
      <c r="H410" s="11" t="str">
        <f t="shared" si="6"/>
        <v xml:space="preserve"> ZONE ARTISANALE DU MAS </v>
      </c>
      <c r="I410" s="10"/>
      <c r="J410" s="12" t="s">
        <v>6976</v>
      </c>
      <c r="K410" s="12"/>
      <c r="L410" s="12" t="s">
        <v>355</v>
      </c>
      <c r="M410" s="12" t="s">
        <v>3290</v>
      </c>
      <c r="N410" s="12" t="s">
        <v>54</v>
      </c>
      <c r="O410" s="12" t="s">
        <v>33</v>
      </c>
      <c r="P410" s="13">
        <v>2551353</v>
      </c>
      <c r="Q410" s="10">
        <v>82</v>
      </c>
      <c r="R410" s="10" t="s">
        <v>18208</v>
      </c>
      <c r="S410" s="12" t="s">
        <v>18209</v>
      </c>
    </row>
    <row r="411" spans="1:19" x14ac:dyDescent="0.25">
      <c r="A411" s="10">
        <v>2018</v>
      </c>
      <c r="B411" s="11" t="s">
        <v>4</v>
      </c>
      <c r="C411" s="12" t="s">
        <v>66</v>
      </c>
      <c r="D411" s="12" t="s">
        <v>448</v>
      </c>
      <c r="E411" s="12" t="s">
        <v>6977</v>
      </c>
      <c r="F411" s="12" t="s">
        <v>6978</v>
      </c>
      <c r="G411" s="12" t="s">
        <v>6979</v>
      </c>
      <c r="H411" s="11" t="str">
        <f t="shared" si="6"/>
        <v xml:space="preserve">LIEU DIT PERRUE ROUTE DE SAINT CLAR </v>
      </c>
      <c r="I411" s="12" t="s">
        <v>6980</v>
      </c>
      <c r="J411" s="12" t="s">
        <v>6981</v>
      </c>
      <c r="K411" s="10"/>
      <c r="L411" s="12" t="s">
        <v>6982</v>
      </c>
      <c r="M411" s="12" t="s">
        <v>6983</v>
      </c>
      <c r="N411" s="12" t="s">
        <v>54</v>
      </c>
      <c r="O411" s="12" t="s">
        <v>9</v>
      </c>
      <c r="P411" s="13">
        <v>141328</v>
      </c>
      <c r="Q411" s="10">
        <v>6</v>
      </c>
      <c r="R411" s="10" t="s">
        <v>10</v>
      </c>
      <c r="S411" s="12" t="s">
        <v>18211</v>
      </c>
    </row>
    <row r="412" spans="1:19" x14ac:dyDescent="0.25">
      <c r="A412" s="10">
        <v>2018</v>
      </c>
      <c r="B412" s="11" t="s">
        <v>4</v>
      </c>
      <c r="C412" s="12" t="s">
        <v>66</v>
      </c>
      <c r="D412" s="12" t="s">
        <v>184</v>
      </c>
      <c r="E412" s="12" t="s">
        <v>6984</v>
      </c>
      <c r="F412" s="12" t="s">
        <v>6985</v>
      </c>
      <c r="G412" s="12" t="s">
        <v>6986</v>
      </c>
      <c r="H412" s="11" t="str">
        <f t="shared" si="6"/>
        <v>ZONE INDUSTRIELLE NORD ROUTE DES MOUTIERS SUR LAY BP 319</v>
      </c>
      <c r="I412" s="10" t="s">
        <v>1628</v>
      </c>
      <c r="J412" s="12" t="s">
        <v>6987</v>
      </c>
      <c r="K412" s="12" t="s">
        <v>6623</v>
      </c>
      <c r="L412" s="12" t="s">
        <v>6988</v>
      </c>
      <c r="M412" s="12" t="s">
        <v>6989</v>
      </c>
      <c r="N412" s="12" t="s">
        <v>54</v>
      </c>
      <c r="O412" s="12" t="s">
        <v>33</v>
      </c>
      <c r="P412" s="13">
        <v>7342518</v>
      </c>
      <c r="Q412" s="10">
        <v>237</v>
      </c>
      <c r="R412" s="10" t="s">
        <v>18208</v>
      </c>
      <c r="S412" s="12" t="s">
        <v>18209</v>
      </c>
    </row>
    <row r="413" spans="1:19" x14ac:dyDescent="0.25">
      <c r="A413" s="10">
        <v>2018</v>
      </c>
      <c r="B413" s="11" t="s">
        <v>4</v>
      </c>
      <c r="C413" s="12" t="s">
        <v>66</v>
      </c>
      <c r="D413" s="12" t="s">
        <v>5</v>
      </c>
      <c r="E413" s="12" t="s">
        <v>6992</v>
      </c>
      <c r="F413" s="12" t="s">
        <v>6993</v>
      </c>
      <c r="G413" s="12" t="s">
        <v>6994</v>
      </c>
      <c r="H413" s="11" t="str">
        <f t="shared" si="6"/>
        <v xml:space="preserve">ZONE INDUSTRIELLE LA MIRANDE II 6 RUE DES POTIERS </v>
      </c>
      <c r="I413" s="10" t="s">
        <v>6995</v>
      </c>
      <c r="J413" s="12" t="s">
        <v>6996</v>
      </c>
      <c r="K413" s="12"/>
      <c r="L413" s="12" t="s">
        <v>6997</v>
      </c>
      <c r="M413" s="12" t="s">
        <v>6998</v>
      </c>
      <c r="N413" s="12" t="s">
        <v>54</v>
      </c>
      <c r="O413" s="12" t="s">
        <v>33</v>
      </c>
      <c r="P413" s="13">
        <v>1541490</v>
      </c>
      <c r="Q413" s="10">
        <v>22</v>
      </c>
      <c r="R413" s="10" t="s">
        <v>18208</v>
      </c>
      <c r="S413" s="12" t="s">
        <v>18209</v>
      </c>
    </row>
    <row r="414" spans="1:19" x14ac:dyDescent="0.25">
      <c r="A414" s="10">
        <v>2018</v>
      </c>
      <c r="B414" s="11" t="s">
        <v>4</v>
      </c>
      <c r="C414" s="12" t="s">
        <v>66</v>
      </c>
      <c r="D414" s="12" t="s">
        <v>5</v>
      </c>
      <c r="E414" s="12" t="s">
        <v>17276</v>
      </c>
      <c r="F414" s="12" t="s">
        <v>17277</v>
      </c>
      <c r="G414" s="12" t="s">
        <v>17278</v>
      </c>
      <c r="H414" s="11" t="str">
        <f t="shared" si="6"/>
        <v xml:space="preserve">ZONE INDUSTRIELLE DU BREZET 20 RUE JULES VERNE </v>
      </c>
      <c r="I414" s="10" t="s">
        <v>13963</v>
      </c>
      <c r="J414" s="12" t="s">
        <v>15508</v>
      </c>
      <c r="K414" s="12"/>
      <c r="L414" s="12" t="s">
        <v>809</v>
      </c>
      <c r="M414" s="12" t="s">
        <v>373</v>
      </c>
      <c r="N414" s="12" t="s">
        <v>2368</v>
      </c>
      <c r="O414" s="12" t="s">
        <v>33</v>
      </c>
      <c r="P414" s="13">
        <v>237931</v>
      </c>
      <c r="Q414" s="10">
        <v>3</v>
      </c>
      <c r="R414" s="10" t="s">
        <v>10</v>
      </c>
      <c r="S414" s="12" t="s">
        <v>18209</v>
      </c>
    </row>
    <row r="415" spans="1:19" x14ac:dyDescent="0.25">
      <c r="A415" s="10">
        <v>2018</v>
      </c>
      <c r="B415" s="11" t="s">
        <v>4</v>
      </c>
      <c r="C415" s="12" t="s">
        <v>66</v>
      </c>
      <c r="D415" s="12" t="s">
        <v>448</v>
      </c>
      <c r="E415" s="12" t="s">
        <v>15758</v>
      </c>
      <c r="F415" s="12" t="s">
        <v>15759</v>
      </c>
      <c r="G415" s="12" t="s">
        <v>15760</v>
      </c>
      <c r="H415" s="11" t="str">
        <f t="shared" si="6"/>
        <v xml:space="preserve">ZONE INDUSTRIELLE LES FONDS 107 CHEMIN DU BAC DE BOMPAS </v>
      </c>
      <c r="I415" s="10" t="s">
        <v>15761</v>
      </c>
      <c r="J415" s="12" t="s">
        <v>15762</v>
      </c>
      <c r="K415" s="12"/>
      <c r="L415" s="12" t="s">
        <v>7961</v>
      </c>
      <c r="M415" s="12" t="s">
        <v>7962</v>
      </c>
      <c r="N415" s="12" t="s">
        <v>1605</v>
      </c>
      <c r="O415" s="12" t="s">
        <v>33</v>
      </c>
      <c r="P415" s="13">
        <v>713304</v>
      </c>
      <c r="Q415" s="10">
        <v>17</v>
      </c>
      <c r="R415" s="10" t="s">
        <v>18208</v>
      </c>
      <c r="S415" s="12" t="s">
        <v>18209</v>
      </c>
    </row>
    <row r="416" spans="1:19" x14ac:dyDescent="0.25">
      <c r="A416" s="10">
        <v>2018</v>
      </c>
      <c r="B416" s="11" t="s">
        <v>4</v>
      </c>
      <c r="C416" s="12" t="s">
        <v>66</v>
      </c>
      <c r="D416" s="12" t="s">
        <v>184</v>
      </c>
      <c r="E416" s="12" t="s">
        <v>559</v>
      </c>
      <c r="F416" s="12" t="s">
        <v>6999</v>
      </c>
      <c r="G416" s="12" t="s">
        <v>560</v>
      </c>
      <c r="H416" s="11" t="str">
        <f t="shared" si="6"/>
        <v xml:space="preserve">BATIMENT LES PORTES 944 D RUE DE COCHEREL </v>
      </c>
      <c r="I416" s="10" t="s">
        <v>7000</v>
      </c>
      <c r="J416" s="12" t="s">
        <v>7001</v>
      </c>
      <c r="K416" s="12"/>
      <c r="L416" s="12" t="s">
        <v>2125</v>
      </c>
      <c r="M416" s="12" t="s">
        <v>2126</v>
      </c>
      <c r="N416" s="12" t="s">
        <v>54</v>
      </c>
      <c r="O416" s="12" t="s">
        <v>33</v>
      </c>
      <c r="P416" s="13">
        <v>1068022</v>
      </c>
      <c r="Q416" s="10">
        <v>38</v>
      </c>
      <c r="R416" s="10" t="s">
        <v>18208</v>
      </c>
      <c r="S416" s="12" t="s">
        <v>18209</v>
      </c>
    </row>
    <row r="417" spans="1:19" x14ac:dyDescent="0.25">
      <c r="A417" s="10">
        <v>2018</v>
      </c>
      <c r="B417" s="11" t="s">
        <v>4</v>
      </c>
      <c r="C417" s="12" t="s">
        <v>66</v>
      </c>
      <c r="D417" s="12" t="s">
        <v>259</v>
      </c>
      <c r="E417" s="12" t="s">
        <v>561</v>
      </c>
      <c r="F417" s="12" t="s">
        <v>7002</v>
      </c>
      <c r="G417" s="12" t="s">
        <v>562</v>
      </c>
      <c r="H417" s="11" t="str">
        <f t="shared" si="6"/>
        <v xml:space="preserve"> ZONE ARTISANALE SOUS VELLEFRANGE </v>
      </c>
      <c r="I417" s="10"/>
      <c r="J417" s="12" t="s">
        <v>7003</v>
      </c>
      <c r="K417" s="12"/>
      <c r="L417" s="12" t="s">
        <v>7004</v>
      </c>
      <c r="M417" s="12" t="s">
        <v>7005</v>
      </c>
      <c r="N417" s="12" t="s">
        <v>54</v>
      </c>
      <c r="O417" s="12" t="s">
        <v>33</v>
      </c>
      <c r="P417" s="13">
        <v>131973</v>
      </c>
      <c r="Q417" s="10">
        <v>3</v>
      </c>
      <c r="R417" s="10" t="s">
        <v>10</v>
      </c>
      <c r="S417" s="12" t="s">
        <v>18209</v>
      </c>
    </row>
    <row r="418" spans="1:19" x14ac:dyDescent="0.25">
      <c r="A418" s="10">
        <v>2017</v>
      </c>
      <c r="B418" s="12" t="s">
        <v>18219</v>
      </c>
      <c r="C418" s="10" t="s">
        <v>66</v>
      </c>
      <c r="D418" s="12" t="s">
        <v>184</v>
      </c>
      <c r="E418" s="12" t="s">
        <v>565</v>
      </c>
      <c r="F418" s="12" t="s">
        <v>7006</v>
      </c>
      <c r="G418" s="12" t="s">
        <v>566</v>
      </c>
      <c r="H418" s="11" t="str">
        <f t="shared" si="6"/>
        <v xml:space="preserve">49 RUE MONT SAINT MICHEL  </v>
      </c>
      <c r="I418" s="12" t="s">
        <v>7007</v>
      </c>
      <c r="J418" s="12"/>
      <c r="K418" s="14"/>
      <c r="L418" s="12" t="s">
        <v>7008</v>
      </c>
      <c r="M418" s="12" t="s">
        <v>7009</v>
      </c>
      <c r="N418" s="12" t="s">
        <v>54</v>
      </c>
      <c r="O418" s="12" t="s">
        <v>33</v>
      </c>
      <c r="P418" s="14"/>
      <c r="Q418" s="10">
        <v>9</v>
      </c>
      <c r="R418" s="10" t="s">
        <v>10</v>
      </c>
      <c r="S418" s="12" t="s">
        <v>18220</v>
      </c>
    </row>
    <row r="419" spans="1:19" x14ac:dyDescent="0.25">
      <c r="A419" s="10">
        <v>2018</v>
      </c>
      <c r="B419" s="11" t="s">
        <v>4</v>
      </c>
      <c r="C419" s="12" t="s">
        <v>66</v>
      </c>
      <c r="D419" s="12" t="s">
        <v>5</v>
      </c>
      <c r="E419" s="12" t="s">
        <v>15763</v>
      </c>
      <c r="F419" s="12" t="s">
        <v>15764</v>
      </c>
      <c r="G419" s="12" t="s">
        <v>15765</v>
      </c>
      <c r="H419" s="11" t="str">
        <f t="shared" si="6"/>
        <v xml:space="preserve"> 2420 RUE D AIRE </v>
      </c>
      <c r="I419" s="10"/>
      <c r="J419" s="12" t="s">
        <v>15766</v>
      </c>
      <c r="K419" s="12"/>
      <c r="L419" s="12" t="s">
        <v>6236</v>
      </c>
      <c r="M419" s="12" t="s">
        <v>6688</v>
      </c>
      <c r="N419" s="12" t="s">
        <v>1605</v>
      </c>
      <c r="O419" s="12" t="s">
        <v>33</v>
      </c>
      <c r="P419" s="13">
        <v>198357</v>
      </c>
      <c r="Q419" s="10">
        <v>5</v>
      </c>
      <c r="R419" s="10" t="s">
        <v>10</v>
      </c>
      <c r="S419" s="12" t="s">
        <v>18209</v>
      </c>
    </row>
    <row r="420" spans="1:19" x14ac:dyDescent="0.25">
      <c r="A420" s="10">
        <v>2017</v>
      </c>
      <c r="B420" s="12" t="s">
        <v>18219</v>
      </c>
      <c r="C420" s="10" t="s">
        <v>66</v>
      </c>
      <c r="D420" s="12" t="s">
        <v>5</v>
      </c>
      <c r="E420" s="12" t="s">
        <v>3291</v>
      </c>
      <c r="F420" s="12" t="s">
        <v>7010</v>
      </c>
      <c r="G420" s="12" t="s">
        <v>3292</v>
      </c>
      <c r="H420" s="11" t="str">
        <f t="shared" si="6"/>
        <v xml:space="preserve">1447 ROUTE DE SAINT TROPEZ QUARTIER DE LA CHAUX </v>
      </c>
      <c r="I420" s="12" t="s">
        <v>7012</v>
      </c>
      <c r="J420" s="10" t="s">
        <v>7011</v>
      </c>
      <c r="K420" s="14"/>
      <c r="L420" s="12" t="s">
        <v>1345</v>
      </c>
      <c r="M420" s="12" t="s">
        <v>1346</v>
      </c>
      <c r="N420" s="12" t="s">
        <v>54</v>
      </c>
      <c r="O420" s="12" t="s">
        <v>33</v>
      </c>
      <c r="P420" s="14"/>
      <c r="Q420" s="10">
        <v>9</v>
      </c>
      <c r="R420" s="10" t="s">
        <v>10</v>
      </c>
      <c r="S420" s="12" t="s">
        <v>18220</v>
      </c>
    </row>
    <row r="421" spans="1:19" x14ac:dyDescent="0.25">
      <c r="A421" s="10">
        <v>2018</v>
      </c>
      <c r="B421" s="11" t="s">
        <v>4</v>
      </c>
      <c r="C421" s="12" t="s">
        <v>66</v>
      </c>
      <c r="D421" s="12" t="s">
        <v>5</v>
      </c>
      <c r="E421" s="12" t="s">
        <v>7013</v>
      </c>
      <c r="F421" s="12" t="s">
        <v>7014</v>
      </c>
      <c r="G421" s="12" t="s">
        <v>18282</v>
      </c>
      <c r="H421" s="11" t="str">
        <f t="shared" si="6"/>
        <v xml:space="preserve"> 2 ROUTE DE POITIERS </v>
      </c>
      <c r="I421" s="10"/>
      <c r="J421" s="12" t="s">
        <v>7015</v>
      </c>
      <c r="K421" s="12"/>
      <c r="L421" s="12" t="s">
        <v>2325</v>
      </c>
      <c r="M421" s="12" t="s">
        <v>7016</v>
      </c>
      <c r="N421" s="12" t="s">
        <v>54</v>
      </c>
      <c r="O421" s="12" t="s">
        <v>33</v>
      </c>
      <c r="P421" s="13">
        <v>106811</v>
      </c>
      <c r="Q421" s="10">
        <v>4</v>
      </c>
      <c r="R421" s="10" t="s">
        <v>10</v>
      </c>
      <c r="S421" s="12" t="s">
        <v>18209</v>
      </c>
    </row>
    <row r="422" spans="1:19" x14ac:dyDescent="0.25">
      <c r="A422" s="10">
        <v>2018</v>
      </c>
      <c r="B422" s="11" t="s">
        <v>4</v>
      </c>
      <c r="C422" s="12" t="s">
        <v>66</v>
      </c>
      <c r="D422" s="12" t="s">
        <v>226</v>
      </c>
      <c r="E422" s="12" t="s">
        <v>7017</v>
      </c>
      <c r="F422" s="12" t="s">
        <v>7018</v>
      </c>
      <c r="G422" s="12" t="s">
        <v>7019</v>
      </c>
      <c r="H422" s="11" t="str">
        <f t="shared" si="6"/>
        <v xml:space="preserve"> 57 BOULEVARD DE LA REPUBLIQUE </v>
      </c>
      <c r="I422" s="10"/>
      <c r="J422" s="12" t="s">
        <v>7020</v>
      </c>
      <c r="K422" s="12"/>
      <c r="L422" s="12" t="s">
        <v>7021</v>
      </c>
      <c r="M422" s="12" t="s">
        <v>7022</v>
      </c>
      <c r="N422" s="12" t="s">
        <v>54</v>
      </c>
      <c r="O422" s="12" t="s">
        <v>33</v>
      </c>
      <c r="P422" s="13">
        <v>91666</v>
      </c>
      <c r="Q422" s="10">
        <v>2</v>
      </c>
      <c r="R422" s="10" t="s">
        <v>10</v>
      </c>
      <c r="S422" s="12" t="s">
        <v>18209</v>
      </c>
    </row>
    <row r="423" spans="1:19" x14ac:dyDescent="0.25">
      <c r="A423" s="10">
        <v>2018</v>
      </c>
      <c r="B423" s="11" t="s">
        <v>4</v>
      </c>
      <c r="C423" s="12" t="s">
        <v>66</v>
      </c>
      <c r="D423" s="12" t="s">
        <v>5</v>
      </c>
      <c r="E423" s="12" t="s">
        <v>7023</v>
      </c>
      <c r="F423" s="12" t="s">
        <v>7024</v>
      </c>
      <c r="G423" s="12" t="s">
        <v>7025</v>
      </c>
      <c r="H423" s="11" t="str">
        <f t="shared" si="6"/>
        <v xml:space="preserve">ZAC DU PONT DU RONDEAU 21 RUE HENRI DUNANT </v>
      </c>
      <c r="I423" s="10" t="s">
        <v>7026</v>
      </c>
      <c r="J423" s="12" t="s">
        <v>7027</v>
      </c>
      <c r="K423" s="12"/>
      <c r="L423" s="12" t="s">
        <v>2763</v>
      </c>
      <c r="M423" s="12" t="s">
        <v>2764</v>
      </c>
      <c r="N423" s="12" t="s">
        <v>54</v>
      </c>
      <c r="O423" s="12" t="s">
        <v>33</v>
      </c>
      <c r="P423" s="13">
        <v>174435</v>
      </c>
      <c r="Q423" s="10">
        <v>5</v>
      </c>
      <c r="R423" s="10" t="s">
        <v>10</v>
      </c>
      <c r="S423" s="12" t="s">
        <v>18209</v>
      </c>
    </row>
    <row r="424" spans="1:19" x14ac:dyDescent="0.25">
      <c r="A424" s="10">
        <v>2018</v>
      </c>
      <c r="B424" s="11" t="s">
        <v>4</v>
      </c>
      <c r="C424" s="12" t="s">
        <v>66</v>
      </c>
      <c r="D424" s="12" t="s">
        <v>28</v>
      </c>
      <c r="E424" s="12" t="s">
        <v>7028</v>
      </c>
      <c r="F424" s="12" t="s">
        <v>7029</v>
      </c>
      <c r="G424" s="12" t="s">
        <v>7030</v>
      </c>
      <c r="H424" s="11" t="str">
        <f t="shared" si="6"/>
        <v xml:space="preserve"> AVENUE DE MOLIERES </v>
      </c>
      <c r="I424" s="10"/>
      <c r="J424" s="12" t="s">
        <v>7031</v>
      </c>
      <c r="K424" s="12"/>
      <c r="L424" s="12" t="s">
        <v>3861</v>
      </c>
      <c r="M424" s="12" t="s">
        <v>3862</v>
      </c>
      <c r="N424" s="12" t="s">
        <v>54</v>
      </c>
      <c r="O424" s="12" t="s">
        <v>33</v>
      </c>
      <c r="P424" s="13">
        <v>716696</v>
      </c>
      <c r="Q424" s="10">
        <v>26</v>
      </c>
      <c r="R424" s="10" t="s">
        <v>18208</v>
      </c>
      <c r="S424" s="12" t="s">
        <v>18209</v>
      </c>
    </row>
    <row r="425" spans="1:19" x14ac:dyDescent="0.25">
      <c r="A425" s="10">
        <v>2018</v>
      </c>
      <c r="B425" s="11" t="s">
        <v>4</v>
      </c>
      <c r="C425" s="12" t="s">
        <v>66</v>
      </c>
      <c r="D425" s="12" t="s">
        <v>448</v>
      </c>
      <c r="E425" s="12" t="s">
        <v>567</v>
      </c>
      <c r="F425" s="12" t="s">
        <v>7032</v>
      </c>
      <c r="G425" s="12" t="s">
        <v>568</v>
      </c>
      <c r="H425" s="11" t="str">
        <f t="shared" si="6"/>
        <v xml:space="preserve"> PONT DE FRAPPE </v>
      </c>
      <c r="I425" s="10"/>
      <c r="J425" s="12" t="s">
        <v>7033</v>
      </c>
      <c r="K425" s="12"/>
      <c r="L425" s="12" t="s">
        <v>7034</v>
      </c>
      <c r="M425" s="12" t="s">
        <v>7035</v>
      </c>
      <c r="N425" s="12" t="s">
        <v>54</v>
      </c>
      <c r="O425" s="12" t="s">
        <v>33</v>
      </c>
      <c r="P425" s="13">
        <v>754264</v>
      </c>
      <c r="Q425" s="10">
        <v>22</v>
      </c>
      <c r="R425" s="10" t="s">
        <v>18208</v>
      </c>
      <c r="S425" s="12" t="s">
        <v>18209</v>
      </c>
    </row>
    <row r="426" spans="1:19" x14ac:dyDescent="0.25">
      <c r="A426" s="10">
        <v>2018</v>
      </c>
      <c r="B426" s="11" t="s">
        <v>4</v>
      </c>
      <c r="C426" s="12" t="s">
        <v>66</v>
      </c>
      <c r="D426" s="12" t="s">
        <v>259</v>
      </c>
      <c r="E426" s="12" t="s">
        <v>569</v>
      </c>
      <c r="F426" s="12" t="s">
        <v>7036</v>
      </c>
      <c r="G426" s="12" t="s">
        <v>570</v>
      </c>
      <c r="H426" s="11" t="str">
        <f t="shared" si="6"/>
        <v xml:space="preserve">ZA FIEF DE FEUSSE 22 RUE DES DROITS DE L HOMME </v>
      </c>
      <c r="I426" s="10" t="s">
        <v>571</v>
      </c>
      <c r="J426" s="12" t="s">
        <v>572</v>
      </c>
      <c r="K426" s="12"/>
      <c r="L426" s="12" t="s">
        <v>573</v>
      </c>
      <c r="M426" s="12" t="s">
        <v>45</v>
      </c>
      <c r="N426" s="12" t="s">
        <v>54</v>
      </c>
      <c r="O426" s="12" t="s">
        <v>33</v>
      </c>
      <c r="P426" s="13">
        <v>752099</v>
      </c>
      <c r="Q426" s="10">
        <v>30</v>
      </c>
      <c r="R426" s="10" t="s">
        <v>18208</v>
      </c>
      <c r="S426" s="12" t="s">
        <v>18209</v>
      </c>
    </row>
    <row r="427" spans="1:19" x14ac:dyDescent="0.25">
      <c r="A427" s="10">
        <v>2017</v>
      </c>
      <c r="B427" s="12" t="s">
        <v>18219</v>
      </c>
      <c r="C427" s="10" t="s">
        <v>66</v>
      </c>
      <c r="D427" s="12" t="s">
        <v>184</v>
      </c>
      <c r="E427" s="12" t="s">
        <v>7037</v>
      </c>
      <c r="F427" s="12" t="s">
        <v>7038</v>
      </c>
      <c r="G427" s="12" t="s">
        <v>7039</v>
      </c>
      <c r="H427" s="11" t="str">
        <f t="shared" si="6"/>
        <v xml:space="preserve">ZAC DE BRIDAL  </v>
      </c>
      <c r="I427" s="12" t="s">
        <v>7040</v>
      </c>
      <c r="J427" s="12"/>
      <c r="K427" s="14"/>
      <c r="L427" s="12" t="s">
        <v>7041</v>
      </c>
      <c r="M427" s="12" t="s">
        <v>7042</v>
      </c>
      <c r="N427" s="12" t="s">
        <v>54</v>
      </c>
      <c r="O427" s="12" t="s">
        <v>33</v>
      </c>
      <c r="P427" s="14"/>
      <c r="Q427" s="10">
        <v>3</v>
      </c>
      <c r="R427" s="10" t="s">
        <v>10</v>
      </c>
      <c r="S427" s="12" t="s">
        <v>18220</v>
      </c>
    </row>
    <row r="428" spans="1:19" x14ac:dyDescent="0.25">
      <c r="A428" s="10">
        <v>2018</v>
      </c>
      <c r="B428" s="11" t="s">
        <v>4</v>
      </c>
      <c r="C428" s="12" t="s">
        <v>66</v>
      </c>
      <c r="D428" s="12" t="s">
        <v>5</v>
      </c>
      <c r="E428" s="12" t="s">
        <v>15767</v>
      </c>
      <c r="F428" s="12" t="s">
        <v>15768</v>
      </c>
      <c r="G428" s="12" t="s">
        <v>15769</v>
      </c>
      <c r="H428" s="11" t="str">
        <f t="shared" si="6"/>
        <v xml:space="preserve">ZONE INDUSTRIELLE SAINT CESAIRE 939 AVENUE DOCTEUR FLEMING </v>
      </c>
      <c r="I428" s="10" t="s">
        <v>15770</v>
      </c>
      <c r="J428" s="12" t="s">
        <v>15771</v>
      </c>
      <c r="K428" s="12"/>
      <c r="L428" s="12" t="s">
        <v>60</v>
      </c>
      <c r="M428" s="12" t="s">
        <v>61</v>
      </c>
      <c r="N428" s="12" t="s">
        <v>1605</v>
      </c>
      <c r="O428" s="12" t="s">
        <v>33</v>
      </c>
      <c r="P428" s="13">
        <v>60633</v>
      </c>
      <c r="Q428" s="10">
        <v>2</v>
      </c>
      <c r="R428" s="10" t="s">
        <v>10</v>
      </c>
      <c r="S428" s="12" t="s">
        <v>18209</v>
      </c>
    </row>
    <row r="429" spans="1:19" x14ac:dyDescent="0.25">
      <c r="A429" s="10">
        <v>2018</v>
      </c>
      <c r="B429" s="11" t="s">
        <v>4</v>
      </c>
      <c r="C429" s="12" t="s">
        <v>66</v>
      </c>
      <c r="D429" s="12" t="s">
        <v>5</v>
      </c>
      <c r="E429" s="12" t="s">
        <v>7043</v>
      </c>
      <c r="F429" s="12" t="s">
        <v>7044</v>
      </c>
      <c r="G429" s="12" t="s">
        <v>7045</v>
      </c>
      <c r="H429" s="11" t="str">
        <f t="shared" si="6"/>
        <v xml:space="preserve">RTE NATIONALE 150 372 ROUTE DE SAUJON </v>
      </c>
      <c r="I429" s="10" t="s">
        <v>7046</v>
      </c>
      <c r="J429" s="12" t="s">
        <v>7047</v>
      </c>
      <c r="K429" s="12"/>
      <c r="L429" s="12" t="s">
        <v>3335</v>
      </c>
      <c r="M429" s="12" t="s">
        <v>3336</v>
      </c>
      <c r="N429" s="12" t="s">
        <v>54</v>
      </c>
      <c r="O429" s="12" t="s">
        <v>33</v>
      </c>
      <c r="P429" s="13">
        <v>193999</v>
      </c>
      <c r="Q429" s="10">
        <v>10</v>
      </c>
      <c r="R429" s="10" t="s">
        <v>10</v>
      </c>
      <c r="S429" s="12" t="s">
        <v>18209</v>
      </c>
    </row>
    <row r="430" spans="1:19" x14ac:dyDescent="0.25">
      <c r="A430" s="10">
        <v>2018</v>
      </c>
      <c r="B430" s="11" t="s">
        <v>4</v>
      </c>
      <c r="C430" s="12" t="s">
        <v>66</v>
      </c>
      <c r="D430" s="12" t="s">
        <v>5</v>
      </c>
      <c r="E430" s="12" t="s">
        <v>3295</v>
      </c>
      <c r="F430" s="12" t="s">
        <v>7048</v>
      </c>
      <c r="G430" s="12" t="s">
        <v>18283</v>
      </c>
      <c r="H430" s="11" t="str">
        <f t="shared" si="6"/>
        <v>ZA DU VERT GALANT ST OUEN L AUMONE 18 RUE DES OZIERS BP 70799</v>
      </c>
      <c r="I430" s="10" t="s">
        <v>7049</v>
      </c>
      <c r="J430" s="12" t="s">
        <v>7050</v>
      </c>
      <c r="K430" s="12" t="s">
        <v>7051</v>
      </c>
      <c r="L430" s="12" t="s">
        <v>1494</v>
      </c>
      <c r="M430" s="12" t="s">
        <v>2675</v>
      </c>
      <c r="N430" s="12" t="s">
        <v>54</v>
      </c>
      <c r="O430" s="12" t="s">
        <v>33</v>
      </c>
      <c r="P430" s="13">
        <v>420041</v>
      </c>
      <c r="Q430" s="10">
        <v>15</v>
      </c>
      <c r="R430" s="10" t="s">
        <v>18208</v>
      </c>
      <c r="S430" s="12" t="s">
        <v>18209</v>
      </c>
    </row>
    <row r="431" spans="1:19" x14ac:dyDescent="0.25">
      <c r="A431" s="10">
        <v>2018</v>
      </c>
      <c r="B431" s="11" t="s">
        <v>4</v>
      </c>
      <c r="C431" s="12" t="s">
        <v>66</v>
      </c>
      <c r="D431" s="12" t="s">
        <v>28</v>
      </c>
      <c r="E431" s="12" t="s">
        <v>107</v>
      </c>
      <c r="F431" s="12" t="s">
        <v>7052</v>
      </c>
      <c r="G431" s="12" t="s">
        <v>108</v>
      </c>
      <c r="H431" s="11" t="str">
        <f t="shared" si="6"/>
        <v xml:space="preserve">ZAC BRIVE LAROCHE 38 AVE DES DROITS DE L HOMME </v>
      </c>
      <c r="I431" s="10" t="s">
        <v>7053</v>
      </c>
      <c r="J431" s="12" t="s">
        <v>7054</v>
      </c>
      <c r="K431" s="12"/>
      <c r="L431" s="12" t="s">
        <v>2310</v>
      </c>
      <c r="M431" s="12" t="s">
        <v>2311</v>
      </c>
      <c r="N431" s="12" t="s">
        <v>54</v>
      </c>
      <c r="O431" s="12" t="s">
        <v>33</v>
      </c>
      <c r="P431" s="13">
        <v>1220466</v>
      </c>
      <c r="Q431" s="10">
        <v>42</v>
      </c>
      <c r="R431" s="10" t="s">
        <v>18208</v>
      </c>
      <c r="S431" s="12" t="s">
        <v>18209</v>
      </c>
    </row>
    <row r="432" spans="1:19" x14ac:dyDescent="0.25">
      <c r="A432" s="10">
        <v>2017</v>
      </c>
      <c r="B432" s="12" t="s">
        <v>18219</v>
      </c>
      <c r="C432" s="10" t="s">
        <v>66</v>
      </c>
      <c r="D432" s="12" t="s">
        <v>184</v>
      </c>
      <c r="E432" s="12" t="s">
        <v>7055</v>
      </c>
      <c r="F432" s="12" t="s">
        <v>7056</v>
      </c>
      <c r="G432" s="12" t="s">
        <v>7057</v>
      </c>
      <c r="H432" s="11" t="str">
        <f t="shared" si="6"/>
        <v xml:space="preserve">50 RUE DE TRONVILLE BP 68 </v>
      </c>
      <c r="I432" s="12" t="s">
        <v>7058</v>
      </c>
      <c r="J432" s="12" t="s">
        <v>2481</v>
      </c>
      <c r="K432" s="14"/>
      <c r="L432" s="12" t="s">
        <v>3811</v>
      </c>
      <c r="M432" s="12" t="s">
        <v>7059</v>
      </c>
      <c r="N432" s="12" t="s">
        <v>54</v>
      </c>
      <c r="O432" s="12" t="s">
        <v>33</v>
      </c>
      <c r="P432" s="14"/>
      <c r="Q432" s="10">
        <v>11</v>
      </c>
      <c r="R432" s="10" t="s">
        <v>18208</v>
      </c>
      <c r="S432" s="12" t="s">
        <v>18220</v>
      </c>
    </row>
    <row r="433" spans="1:19" x14ac:dyDescent="0.25">
      <c r="A433" s="10">
        <v>2018</v>
      </c>
      <c r="B433" s="11" t="s">
        <v>4</v>
      </c>
      <c r="C433" s="12" t="s">
        <v>66</v>
      </c>
      <c r="D433" s="12" t="s">
        <v>5</v>
      </c>
      <c r="E433" s="12" t="s">
        <v>15092</v>
      </c>
      <c r="F433" s="12" t="s">
        <v>15093</v>
      </c>
      <c r="G433" s="12" t="s">
        <v>15094</v>
      </c>
      <c r="H433" s="11" t="str">
        <f t="shared" si="6"/>
        <v xml:space="preserve"> 6 RUE ICARE </v>
      </c>
      <c r="I433" s="10"/>
      <c r="J433" s="12" t="s">
        <v>15095</v>
      </c>
      <c r="K433" s="12"/>
      <c r="L433" s="12" t="s">
        <v>13481</v>
      </c>
      <c r="M433" s="12" t="s">
        <v>13482</v>
      </c>
      <c r="N433" s="12" t="s">
        <v>54</v>
      </c>
      <c r="O433" s="12" t="s">
        <v>33</v>
      </c>
      <c r="P433" s="13">
        <v>1677894</v>
      </c>
      <c r="Q433" s="10">
        <v>28</v>
      </c>
      <c r="R433" s="10" t="s">
        <v>18208</v>
      </c>
      <c r="S433" s="12" t="s">
        <v>18209</v>
      </c>
    </row>
    <row r="434" spans="1:19" x14ac:dyDescent="0.25">
      <c r="A434" s="10">
        <v>2017</v>
      </c>
      <c r="B434" s="12" t="s">
        <v>18219</v>
      </c>
      <c r="C434" s="10" t="s">
        <v>66</v>
      </c>
      <c r="D434" s="12" t="s">
        <v>5</v>
      </c>
      <c r="E434" s="12" t="s">
        <v>4606</v>
      </c>
      <c r="F434" s="12" t="s">
        <v>4607</v>
      </c>
      <c r="G434" s="12" t="s">
        <v>4608</v>
      </c>
      <c r="H434" s="11" t="str">
        <f t="shared" si="6"/>
        <v xml:space="preserve">4 RUE DE LA BERGERIE  </v>
      </c>
      <c r="I434" s="12" t="s">
        <v>4609</v>
      </c>
      <c r="J434" s="12"/>
      <c r="K434" s="14"/>
      <c r="L434" s="12" t="s">
        <v>4610</v>
      </c>
      <c r="M434" s="12" t="s">
        <v>4611</v>
      </c>
      <c r="N434" s="12" t="s">
        <v>200</v>
      </c>
      <c r="O434" s="12" t="s">
        <v>33</v>
      </c>
      <c r="P434" s="14"/>
      <c r="Q434" s="10">
        <v>1</v>
      </c>
      <c r="R434" s="10" t="s">
        <v>10</v>
      </c>
      <c r="S434" s="12" t="s">
        <v>18220</v>
      </c>
    </row>
    <row r="435" spans="1:19" x14ac:dyDescent="0.25">
      <c r="A435" s="10">
        <v>2017</v>
      </c>
      <c r="B435" s="12" t="s">
        <v>18219</v>
      </c>
      <c r="C435" s="10" t="s">
        <v>66</v>
      </c>
      <c r="D435" s="12" t="s">
        <v>5</v>
      </c>
      <c r="E435" s="12" t="s">
        <v>7064</v>
      </c>
      <c r="F435" s="12" t="s">
        <v>7065</v>
      </c>
      <c r="G435" s="12" t="s">
        <v>7066</v>
      </c>
      <c r="H435" s="11" t="str">
        <f t="shared" si="6"/>
        <v xml:space="preserve">119 ROUTE DE VERSAILLES BP 224 </v>
      </c>
      <c r="I435" s="12" t="s">
        <v>7067</v>
      </c>
      <c r="J435" s="12" t="s">
        <v>7068</v>
      </c>
      <c r="K435" s="14"/>
      <c r="L435" s="12" t="s">
        <v>317</v>
      </c>
      <c r="M435" s="12" t="s">
        <v>318</v>
      </c>
      <c r="N435" s="12" t="s">
        <v>54</v>
      </c>
      <c r="O435" s="12" t="s">
        <v>9</v>
      </c>
      <c r="P435" s="14"/>
      <c r="Q435" s="10">
        <v>2</v>
      </c>
      <c r="R435" s="10" t="s">
        <v>10</v>
      </c>
      <c r="S435" s="12" t="s">
        <v>18220</v>
      </c>
    </row>
    <row r="436" spans="1:19" x14ac:dyDescent="0.25">
      <c r="A436" s="10">
        <v>2018</v>
      </c>
      <c r="B436" s="11" t="s">
        <v>4</v>
      </c>
      <c r="C436" s="12" t="s">
        <v>66</v>
      </c>
      <c r="D436" s="12" t="s">
        <v>259</v>
      </c>
      <c r="E436" s="12" t="s">
        <v>7069</v>
      </c>
      <c r="F436" s="12" t="s">
        <v>7070</v>
      </c>
      <c r="G436" s="12" t="s">
        <v>7071</v>
      </c>
      <c r="H436" s="11" t="str">
        <f t="shared" si="6"/>
        <v xml:space="preserve"> 33 AVENUE DE L EUROPE </v>
      </c>
      <c r="I436" s="10"/>
      <c r="J436" s="12" t="s">
        <v>7072</v>
      </c>
      <c r="K436" s="12"/>
      <c r="L436" s="12" t="s">
        <v>7073</v>
      </c>
      <c r="M436" s="12" t="s">
        <v>7074</v>
      </c>
      <c r="N436" s="12" t="s">
        <v>54</v>
      </c>
      <c r="O436" s="12" t="s">
        <v>33</v>
      </c>
      <c r="P436" s="13">
        <v>279806</v>
      </c>
      <c r="Q436" s="10">
        <v>15</v>
      </c>
      <c r="R436" s="10" t="s">
        <v>18208</v>
      </c>
      <c r="S436" s="12" t="s">
        <v>18209</v>
      </c>
    </row>
    <row r="437" spans="1:19" x14ac:dyDescent="0.25">
      <c r="A437" s="10">
        <v>2018</v>
      </c>
      <c r="B437" s="11" t="s">
        <v>4</v>
      </c>
      <c r="C437" s="12" t="s">
        <v>66</v>
      </c>
      <c r="D437" s="12" t="s">
        <v>184</v>
      </c>
      <c r="E437" s="12" t="s">
        <v>5286</v>
      </c>
      <c r="F437" s="12" t="s">
        <v>5287</v>
      </c>
      <c r="G437" s="12" t="s">
        <v>5288</v>
      </c>
      <c r="H437" s="11" t="str">
        <f t="shared" si="6"/>
        <v xml:space="preserve"> RUE DE L AMOUDRU </v>
      </c>
      <c r="I437" s="10"/>
      <c r="J437" s="12" t="s">
        <v>5289</v>
      </c>
      <c r="K437" s="12"/>
      <c r="L437" s="12" t="s">
        <v>5290</v>
      </c>
      <c r="M437" s="12" t="s">
        <v>5291</v>
      </c>
      <c r="N437" s="12" t="s">
        <v>299</v>
      </c>
      <c r="O437" s="12" t="s">
        <v>33</v>
      </c>
      <c r="P437" s="13">
        <v>379768</v>
      </c>
      <c r="Q437" s="10">
        <v>11</v>
      </c>
      <c r="R437" s="10" t="s">
        <v>18208</v>
      </c>
      <c r="S437" s="12" t="s">
        <v>18209</v>
      </c>
    </row>
    <row r="438" spans="1:19" x14ac:dyDescent="0.25">
      <c r="A438" s="10">
        <v>2018</v>
      </c>
      <c r="B438" s="11" t="s">
        <v>4</v>
      </c>
      <c r="C438" s="12" t="s">
        <v>66</v>
      </c>
      <c r="D438" s="12" t="s">
        <v>434</v>
      </c>
      <c r="E438" s="12" t="s">
        <v>574</v>
      </c>
      <c r="F438" s="12" t="s">
        <v>7075</v>
      </c>
      <c r="G438" s="12" t="s">
        <v>575</v>
      </c>
      <c r="H438" s="11" t="str">
        <f t="shared" si="6"/>
        <v xml:space="preserve">LA GARE LIEU DIT LE PASSE TAUREAU </v>
      </c>
      <c r="I438" s="10" t="s">
        <v>3047</v>
      </c>
      <c r="J438" s="12" t="s">
        <v>7076</v>
      </c>
      <c r="K438" s="12"/>
      <c r="L438" s="12" t="s">
        <v>576</v>
      </c>
      <c r="M438" s="12" t="s">
        <v>577</v>
      </c>
      <c r="N438" s="12" t="s">
        <v>54</v>
      </c>
      <c r="O438" s="12" t="s">
        <v>33</v>
      </c>
      <c r="P438" s="13">
        <v>238338</v>
      </c>
      <c r="Q438" s="10">
        <v>10</v>
      </c>
      <c r="R438" s="10" t="s">
        <v>10</v>
      </c>
      <c r="S438" s="12" t="s">
        <v>18209</v>
      </c>
    </row>
    <row r="439" spans="1:19" x14ac:dyDescent="0.25">
      <c r="A439" s="10">
        <v>2018</v>
      </c>
      <c r="B439" s="11" t="s">
        <v>4</v>
      </c>
      <c r="C439" s="12" t="s">
        <v>66</v>
      </c>
      <c r="D439" s="12" t="s">
        <v>5</v>
      </c>
      <c r="E439" s="12" t="s">
        <v>7077</v>
      </c>
      <c r="F439" s="12" t="s">
        <v>7078</v>
      </c>
      <c r="G439" s="12" t="s">
        <v>7079</v>
      </c>
      <c r="H439" s="11" t="str">
        <f t="shared" si="6"/>
        <v xml:space="preserve"> 27 RUE LAMARTINE </v>
      </c>
      <c r="I439" s="10"/>
      <c r="J439" s="12" t="s">
        <v>7080</v>
      </c>
      <c r="K439" s="12"/>
      <c r="L439" s="12" t="s">
        <v>7081</v>
      </c>
      <c r="M439" s="12" t="s">
        <v>7082</v>
      </c>
      <c r="N439" s="12" t="s">
        <v>54</v>
      </c>
      <c r="O439" s="12" t="s">
        <v>33</v>
      </c>
      <c r="P439" s="13">
        <v>667943</v>
      </c>
      <c r="Q439" s="10">
        <v>22</v>
      </c>
      <c r="R439" s="10" t="s">
        <v>18208</v>
      </c>
      <c r="S439" s="12" t="s">
        <v>18209</v>
      </c>
    </row>
    <row r="440" spans="1:19" x14ac:dyDescent="0.25">
      <c r="A440" s="10">
        <v>2018</v>
      </c>
      <c r="B440" s="11" t="s">
        <v>4</v>
      </c>
      <c r="C440" s="12" t="s">
        <v>66</v>
      </c>
      <c r="D440" s="12" t="s">
        <v>434</v>
      </c>
      <c r="E440" s="12" t="s">
        <v>2342</v>
      </c>
      <c r="F440" s="12" t="s">
        <v>2343</v>
      </c>
      <c r="G440" s="12" t="s">
        <v>2344</v>
      </c>
      <c r="H440" s="11" t="str">
        <f t="shared" si="6"/>
        <v xml:space="preserve"> 22 RUE MARQUENAVE </v>
      </c>
      <c r="I440" s="10"/>
      <c r="J440" s="12" t="s">
        <v>2345</v>
      </c>
      <c r="K440" s="12"/>
      <c r="L440" s="12" t="s">
        <v>2346</v>
      </c>
      <c r="M440" s="12" t="s">
        <v>2347</v>
      </c>
      <c r="N440" s="12" t="s">
        <v>54</v>
      </c>
      <c r="O440" s="12" t="s">
        <v>33</v>
      </c>
      <c r="P440" s="13">
        <v>473322</v>
      </c>
      <c r="Q440" s="10">
        <v>15</v>
      </c>
      <c r="R440" s="10" t="s">
        <v>18208</v>
      </c>
      <c r="S440" s="12" t="s">
        <v>18209</v>
      </c>
    </row>
    <row r="441" spans="1:19" x14ac:dyDescent="0.25">
      <c r="A441" s="10">
        <v>2018</v>
      </c>
      <c r="B441" s="11" t="s">
        <v>4</v>
      </c>
      <c r="C441" s="12" t="s">
        <v>66</v>
      </c>
      <c r="D441" s="12" t="s">
        <v>259</v>
      </c>
      <c r="E441" s="12" t="s">
        <v>16805</v>
      </c>
      <c r="F441" s="12" t="s">
        <v>16806</v>
      </c>
      <c r="G441" s="12" t="s">
        <v>16807</v>
      </c>
      <c r="H441" s="11" t="str">
        <f t="shared" si="6"/>
        <v xml:space="preserve"> 2 PLACE DE LA REPUBLIQUE </v>
      </c>
      <c r="I441" s="10"/>
      <c r="J441" s="12" t="s">
        <v>16808</v>
      </c>
      <c r="K441" s="12"/>
      <c r="L441" s="12" t="s">
        <v>16809</v>
      </c>
      <c r="M441" s="12" t="s">
        <v>16810</v>
      </c>
      <c r="N441" s="12" t="s">
        <v>172</v>
      </c>
      <c r="O441" s="12" t="s">
        <v>33</v>
      </c>
      <c r="P441" s="13">
        <v>730758</v>
      </c>
      <c r="Q441" s="10">
        <v>28</v>
      </c>
      <c r="R441" s="10" t="s">
        <v>18208</v>
      </c>
      <c r="S441" s="12" t="s">
        <v>18209</v>
      </c>
    </row>
    <row r="442" spans="1:19" x14ac:dyDescent="0.25">
      <c r="A442" s="10">
        <v>2018</v>
      </c>
      <c r="B442" s="11" t="s">
        <v>4</v>
      </c>
      <c r="C442" s="12" t="s">
        <v>66</v>
      </c>
      <c r="D442" s="12" t="s">
        <v>184</v>
      </c>
      <c r="E442" s="12" t="s">
        <v>3296</v>
      </c>
      <c r="F442" s="12" t="s">
        <v>7083</v>
      </c>
      <c r="G442" s="12" t="s">
        <v>3297</v>
      </c>
      <c r="H442" s="11" t="str">
        <f t="shared" si="6"/>
        <v xml:space="preserve"> 50 CHEMIN DES CHAMBRES NEUVES </v>
      </c>
      <c r="I442" s="10"/>
      <c r="J442" s="12" t="s">
        <v>7084</v>
      </c>
      <c r="K442" s="12"/>
      <c r="L442" s="12" t="s">
        <v>3298</v>
      </c>
      <c r="M442" s="12" t="s">
        <v>7085</v>
      </c>
      <c r="N442" s="12" t="s">
        <v>54</v>
      </c>
      <c r="O442" s="12" t="s">
        <v>33</v>
      </c>
      <c r="P442" s="13">
        <v>448818</v>
      </c>
      <c r="Q442" s="10">
        <v>17</v>
      </c>
      <c r="R442" s="10" t="s">
        <v>18208</v>
      </c>
      <c r="S442" s="12" t="s">
        <v>18209</v>
      </c>
    </row>
    <row r="443" spans="1:19" x14ac:dyDescent="0.25">
      <c r="A443" s="10">
        <v>2018</v>
      </c>
      <c r="B443" s="11" t="s">
        <v>4</v>
      </c>
      <c r="C443" s="12" t="s">
        <v>66</v>
      </c>
      <c r="D443" s="12" t="s">
        <v>5</v>
      </c>
      <c r="E443" s="12" t="s">
        <v>2314</v>
      </c>
      <c r="F443" s="12" t="s">
        <v>7086</v>
      </c>
      <c r="G443" s="12" t="s">
        <v>2315</v>
      </c>
      <c r="H443" s="11" t="str">
        <f t="shared" si="6"/>
        <v xml:space="preserve"> CHEMIN DES PERUSSIERS </v>
      </c>
      <c r="I443" s="10"/>
      <c r="J443" s="12" t="s">
        <v>7087</v>
      </c>
      <c r="K443" s="12"/>
      <c r="L443" s="12" t="s">
        <v>218</v>
      </c>
      <c r="M443" s="12" t="s">
        <v>219</v>
      </c>
      <c r="N443" s="12" t="s">
        <v>54</v>
      </c>
      <c r="O443" s="12" t="s">
        <v>33</v>
      </c>
      <c r="P443" s="13">
        <v>308127</v>
      </c>
      <c r="Q443" s="10">
        <v>9</v>
      </c>
      <c r="R443" s="10" t="s">
        <v>10</v>
      </c>
      <c r="S443" s="12" t="s">
        <v>18209</v>
      </c>
    </row>
    <row r="444" spans="1:19" x14ac:dyDescent="0.25">
      <c r="A444" s="10">
        <v>2018</v>
      </c>
      <c r="B444" s="11" t="s">
        <v>4</v>
      </c>
      <c r="C444" s="12" t="s">
        <v>66</v>
      </c>
      <c r="D444" s="12" t="s">
        <v>28</v>
      </c>
      <c r="E444" s="12" t="s">
        <v>3300</v>
      </c>
      <c r="F444" s="12" t="s">
        <v>7088</v>
      </c>
      <c r="G444" s="12" t="s">
        <v>3301</v>
      </c>
      <c r="H444" s="11" t="str">
        <f t="shared" si="6"/>
        <v xml:space="preserve"> 83 BOULEVARD DU 19 MARS 1962 BP 50013</v>
      </c>
      <c r="I444" s="10"/>
      <c r="J444" s="12" t="s">
        <v>7089</v>
      </c>
      <c r="K444" s="12" t="s">
        <v>7090</v>
      </c>
      <c r="L444" s="12" t="s">
        <v>1348</v>
      </c>
      <c r="M444" s="12" t="s">
        <v>5617</v>
      </c>
      <c r="N444" s="12" t="s">
        <v>54</v>
      </c>
      <c r="O444" s="12" t="s">
        <v>33</v>
      </c>
      <c r="P444" s="13">
        <v>288048</v>
      </c>
      <c r="Q444" s="10">
        <v>11</v>
      </c>
      <c r="R444" s="10" t="s">
        <v>18208</v>
      </c>
      <c r="S444" s="12" t="s">
        <v>18209</v>
      </c>
    </row>
    <row r="445" spans="1:19" x14ac:dyDescent="0.25">
      <c r="A445" s="10">
        <v>2018</v>
      </c>
      <c r="B445" s="11" t="s">
        <v>4</v>
      </c>
      <c r="C445" s="12" t="s">
        <v>66</v>
      </c>
      <c r="D445" s="12" t="s">
        <v>448</v>
      </c>
      <c r="E445" s="12" t="s">
        <v>3303</v>
      </c>
      <c r="F445" s="12" t="s">
        <v>7091</v>
      </c>
      <c r="G445" s="12" t="s">
        <v>3304</v>
      </c>
      <c r="H445" s="11" t="str">
        <f t="shared" si="6"/>
        <v xml:space="preserve"> CHEMIN DE LA TOUVIERE </v>
      </c>
      <c r="I445" s="10"/>
      <c r="J445" s="12" t="s">
        <v>3305</v>
      </c>
      <c r="K445" s="12"/>
      <c r="L445" s="12" t="s">
        <v>3306</v>
      </c>
      <c r="M445" s="12" t="s">
        <v>3307</v>
      </c>
      <c r="N445" s="12" t="s">
        <v>54</v>
      </c>
      <c r="O445" s="12" t="s">
        <v>33</v>
      </c>
      <c r="P445" s="13">
        <v>128858</v>
      </c>
      <c r="Q445" s="10">
        <v>4</v>
      </c>
      <c r="R445" s="10" t="s">
        <v>10</v>
      </c>
      <c r="S445" s="12" t="s">
        <v>18209</v>
      </c>
    </row>
    <row r="446" spans="1:19" x14ac:dyDescent="0.25">
      <c r="A446" s="10">
        <v>2018</v>
      </c>
      <c r="B446" s="11" t="s">
        <v>4</v>
      </c>
      <c r="C446" s="12" t="s">
        <v>66</v>
      </c>
      <c r="D446" s="12" t="s">
        <v>5</v>
      </c>
      <c r="E446" s="12" t="s">
        <v>7092</v>
      </c>
      <c r="F446" s="12" t="s">
        <v>7093</v>
      </c>
      <c r="G446" s="12" t="s">
        <v>7094</v>
      </c>
      <c r="H446" s="11" t="str">
        <f t="shared" si="6"/>
        <v xml:space="preserve">ST JEAN 356 CHEMIN DES MAGNANARELLES </v>
      </c>
      <c r="I446" s="12" t="s">
        <v>7095</v>
      </c>
      <c r="J446" s="12" t="s">
        <v>7096</v>
      </c>
      <c r="K446" s="10"/>
      <c r="L446" s="12" t="s">
        <v>2509</v>
      </c>
      <c r="M446" s="12" t="s">
        <v>2510</v>
      </c>
      <c r="N446" s="12" t="s">
        <v>54</v>
      </c>
      <c r="O446" s="12" t="s">
        <v>9</v>
      </c>
      <c r="P446" s="13">
        <v>218271</v>
      </c>
      <c r="Q446" s="10">
        <v>7</v>
      </c>
      <c r="R446" s="10" t="s">
        <v>10</v>
      </c>
      <c r="S446" s="12" t="s">
        <v>18211</v>
      </c>
    </row>
    <row r="447" spans="1:19" x14ac:dyDescent="0.25">
      <c r="A447" s="10">
        <v>2018</v>
      </c>
      <c r="B447" s="11" t="s">
        <v>4</v>
      </c>
      <c r="C447" s="12" t="s">
        <v>66</v>
      </c>
      <c r="D447" s="12" t="s">
        <v>381</v>
      </c>
      <c r="E447" s="12" t="s">
        <v>2106</v>
      </c>
      <c r="F447" s="12" t="s">
        <v>15772</v>
      </c>
      <c r="G447" s="12" t="s">
        <v>2107</v>
      </c>
      <c r="H447" s="11" t="str">
        <f t="shared" si="6"/>
        <v xml:space="preserve"> 9 RUE JEAN ZAY BP 7</v>
      </c>
      <c r="I447" s="10"/>
      <c r="J447" s="12" t="s">
        <v>2864</v>
      </c>
      <c r="K447" s="12" t="s">
        <v>3040</v>
      </c>
      <c r="L447" s="12" t="s">
        <v>15773</v>
      </c>
      <c r="M447" s="12" t="s">
        <v>8765</v>
      </c>
      <c r="N447" s="12" t="s">
        <v>1605</v>
      </c>
      <c r="O447" s="12" t="s">
        <v>33</v>
      </c>
      <c r="P447" s="13">
        <v>1701402</v>
      </c>
      <c r="Q447" s="10">
        <v>49</v>
      </c>
      <c r="R447" s="10" t="s">
        <v>18208</v>
      </c>
      <c r="S447" s="12" t="s">
        <v>18209</v>
      </c>
    </row>
    <row r="448" spans="1:19" x14ac:dyDescent="0.25">
      <c r="A448" s="10">
        <v>2018</v>
      </c>
      <c r="B448" s="11" t="s">
        <v>4</v>
      </c>
      <c r="C448" s="12" t="s">
        <v>66</v>
      </c>
      <c r="D448" s="12" t="s">
        <v>5</v>
      </c>
      <c r="E448" s="12" t="s">
        <v>7097</v>
      </c>
      <c r="F448" s="12" t="s">
        <v>7098</v>
      </c>
      <c r="G448" s="12" t="s">
        <v>7099</v>
      </c>
      <c r="H448" s="11" t="str">
        <f t="shared" si="6"/>
        <v xml:space="preserve"> 12 PASSAGE DES MOULINS </v>
      </c>
      <c r="I448" s="10"/>
      <c r="J448" s="12" t="s">
        <v>7100</v>
      </c>
      <c r="K448" s="12"/>
      <c r="L448" s="12" t="s">
        <v>7101</v>
      </c>
      <c r="M448" s="12" t="s">
        <v>7102</v>
      </c>
      <c r="N448" s="12" t="s">
        <v>54</v>
      </c>
      <c r="O448" s="12" t="s">
        <v>33</v>
      </c>
      <c r="P448" s="13">
        <v>249124</v>
      </c>
      <c r="Q448" s="10">
        <v>7</v>
      </c>
      <c r="R448" s="10" t="s">
        <v>10</v>
      </c>
      <c r="S448" s="12" t="s">
        <v>18209</v>
      </c>
    </row>
    <row r="449" spans="1:19" x14ac:dyDescent="0.25">
      <c r="A449" s="10">
        <v>2018</v>
      </c>
      <c r="B449" s="11" t="s">
        <v>239</v>
      </c>
      <c r="C449" s="12" t="s">
        <v>66</v>
      </c>
      <c r="D449" s="12" t="s">
        <v>5</v>
      </c>
      <c r="E449" s="12" t="s">
        <v>2108</v>
      </c>
      <c r="F449" s="12" t="s">
        <v>7103</v>
      </c>
      <c r="G449" s="12" t="s">
        <v>2109</v>
      </c>
      <c r="H449" s="11" t="str">
        <f t="shared" si="6"/>
        <v xml:space="preserve">ZONE INDUSTRIELLE DU PRAT 2 RUE LAVOISIER </v>
      </c>
      <c r="I449" s="10" t="s">
        <v>2110</v>
      </c>
      <c r="J449" s="12" t="s">
        <v>2111</v>
      </c>
      <c r="K449" s="12"/>
      <c r="L449" s="12" t="s">
        <v>163</v>
      </c>
      <c r="M449" s="12" t="s">
        <v>164</v>
      </c>
      <c r="N449" s="12" t="s">
        <v>54</v>
      </c>
      <c r="O449" s="12" t="s">
        <v>33</v>
      </c>
      <c r="P449" s="13">
        <v>327350</v>
      </c>
      <c r="Q449" s="10">
        <v>12</v>
      </c>
      <c r="R449" s="10" t="s">
        <v>18208</v>
      </c>
      <c r="S449" s="12" t="s">
        <v>18209</v>
      </c>
    </row>
    <row r="450" spans="1:19" x14ac:dyDescent="0.25">
      <c r="A450" s="10">
        <v>2018</v>
      </c>
      <c r="B450" s="11" t="s">
        <v>4</v>
      </c>
      <c r="C450" s="12" t="s">
        <v>66</v>
      </c>
      <c r="D450" s="12" t="s">
        <v>28</v>
      </c>
      <c r="E450" s="12" t="s">
        <v>7104</v>
      </c>
      <c r="F450" s="12" t="s">
        <v>7105</v>
      </c>
      <c r="G450" s="12" t="s">
        <v>7106</v>
      </c>
      <c r="H450" s="11" t="str">
        <f t="shared" si="6"/>
        <v xml:space="preserve"> ROUTE DAUNAY SUR ODON </v>
      </c>
      <c r="I450" s="10"/>
      <c r="J450" s="12" t="s">
        <v>7107</v>
      </c>
      <c r="K450" s="12"/>
      <c r="L450" s="12" t="s">
        <v>7108</v>
      </c>
      <c r="M450" s="12" t="s">
        <v>7109</v>
      </c>
      <c r="N450" s="12" t="s">
        <v>54</v>
      </c>
      <c r="O450" s="12" t="s">
        <v>33</v>
      </c>
      <c r="P450" s="13">
        <v>225612</v>
      </c>
      <c r="Q450" s="10">
        <v>9</v>
      </c>
      <c r="R450" s="10" t="s">
        <v>10</v>
      </c>
      <c r="S450" s="12" t="s">
        <v>18209</v>
      </c>
    </row>
    <row r="451" spans="1:19" x14ac:dyDescent="0.25">
      <c r="A451" s="10">
        <v>2018</v>
      </c>
      <c r="B451" s="11" t="s">
        <v>4</v>
      </c>
      <c r="C451" s="12" t="s">
        <v>66</v>
      </c>
      <c r="D451" s="12" t="s">
        <v>5</v>
      </c>
      <c r="E451" s="12" t="s">
        <v>15774</v>
      </c>
      <c r="F451" s="12" t="s">
        <v>15775</v>
      </c>
      <c r="G451" s="12" t="s">
        <v>15776</v>
      </c>
      <c r="H451" s="11" t="str">
        <f t="shared" ref="H451:H514" si="7">CONCATENATE(I451," ",J451," ",K451)</f>
        <v xml:space="preserve">ENTREE 1 28 ROUTE DE GENICOURT </v>
      </c>
      <c r="I451" s="10" t="s">
        <v>15777</v>
      </c>
      <c r="J451" s="12" t="s">
        <v>15778</v>
      </c>
      <c r="K451" s="12"/>
      <c r="L451" s="12" t="s">
        <v>4062</v>
      </c>
      <c r="M451" s="12" t="s">
        <v>15779</v>
      </c>
      <c r="N451" s="12" t="s">
        <v>1605</v>
      </c>
      <c r="O451" s="12" t="s">
        <v>33</v>
      </c>
      <c r="P451" s="13">
        <v>252765</v>
      </c>
      <c r="Q451" s="10">
        <v>6</v>
      </c>
      <c r="R451" s="10" t="s">
        <v>10</v>
      </c>
      <c r="S451" s="12" t="s">
        <v>18209</v>
      </c>
    </row>
    <row r="452" spans="1:19" x14ac:dyDescent="0.25">
      <c r="A452" s="10">
        <v>2018</v>
      </c>
      <c r="B452" s="11" t="s">
        <v>4</v>
      </c>
      <c r="C452" s="12" t="s">
        <v>66</v>
      </c>
      <c r="D452" s="12" t="s">
        <v>5</v>
      </c>
      <c r="E452" s="12" t="s">
        <v>7110</v>
      </c>
      <c r="F452" s="12" t="s">
        <v>7111</v>
      </c>
      <c r="G452" s="12" t="s">
        <v>7112</v>
      </c>
      <c r="H452" s="11" t="str">
        <f t="shared" si="7"/>
        <v xml:space="preserve"> 7 PLACE DE LA GARE </v>
      </c>
      <c r="I452" s="10"/>
      <c r="J452" s="12" t="s">
        <v>7113</v>
      </c>
      <c r="K452" s="12"/>
      <c r="L452" s="12" t="s">
        <v>6313</v>
      </c>
      <c r="M452" s="12" t="s">
        <v>6314</v>
      </c>
      <c r="N452" s="12" t="s">
        <v>54</v>
      </c>
      <c r="O452" s="12" t="s">
        <v>33</v>
      </c>
      <c r="P452" s="13">
        <v>665555</v>
      </c>
      <c r="Q452" s="10">
        <v>10</v>
      </c>
      <c r="R452" s="10" t="s">
        <v>10</v>
      </c>
      <c r="S452" s="12" t="s">
        <v>18209</v>
      </c>
    </row>
    <row r="453" spans="1:19" x14ac:dyDescent="0.25">
      <c r="A453" s="10">
        <v>2018</v>
      </c>
      <c r="B453" s="11" t="s">
        <v>4</v>
      </c>
      <c r="C453" s="12" t="s">
        <v>66</v>
      </c>
      <c r="D453" s="12" t="s">
        <v>5</v>
      </c>
      <c r="E453" s="12" t="s">
        <v>3308</v>
      </c>
      <c r="F453" s="12" t="s">
        <v>7114</v>
      </c>
      <c r="G453" s="12" t="s">
        <v>3309</v>
      </c>
      <c r="H453" s="11" t="str">
        <f t="shared" si="7"/>
        <v xml:space="preserve"> 10 RUE DES ROCHETTES </v>
      </c>
      <c r="I453" s="10"/>
      <c r="J453" s="12" t="s">
        <v>7115</v>
      </c>
      <c r="K453" s="12"/>
      <c r="L453" s="12" t="s">
        <v>3075</v>
      </c>
      <c r="M453" s="12" t="s">
        <v>1718</v>
      </c>
      <c r="N453" s="12" t="s">
        <v>54</v>
      </c>
      <c r="O453" s="12" t="s">
        <v>33</v>
      </c>
      <c r="P453" s="13">
        <v>882591</v>
      </c>
      <c r="Q453" s="10">
        <v>26</v>
      </c>
      <c r="R453" s="10" t="s">
        <v>18208</v>
      </c>
      <c r="S453" s="12" t="s">
        <v>18209</v>
      </c>
    </row>
    <row r="454" spans="1:19" x14ac:dyDescent="0.25">
      <c r="A454" s="10">
        <v>2017</v>
      </c>
      <c r="B454" s="12" t="s">
        <v>18219</v>
      </c>
      <c r="C454" s="10" t="s">
        <v>66</v>
      </c>
      <c r="D454" s="12" t="s">
        <v>184</v>
      </c>
      <c r="E454" s="12" t="s">
        <v>2427</v>
      </c>
      <c r="F454" s="12" t="s">
        <v>7116</v>
      </c>
      <c r="G454" s="12" t="s">
        <v>2428</v>
      </c>
      <c r="H454" s="11" t="str">
        <f t="shared" si="7"/>
        <v xml:space="preserve">60 RUE DE FENOUILLET CENTRE COMMERCIAL HEXAGONE </v>
      </c>
      <c r="I454" s="12" t="s">
        <v>2432</v>
      </c>
      <c r="J454" s="10" t="s">
        <v>6620</v>
      </c>
      <c r="K454" s="14"/>
      <c r="L454" s="12" t="s">
        <v>2433</v>
      </c>
      <c r="M454" s="12" t="s">
        <v>6621</v>
      </c>
      <c r="N454" s="12" t="s">
        <v>54</v>
      </c>
      <c r="O454" s="12" t="s">
        <v>33</v>
      </c>
      <c r="P454" s="14"/>
      <c r="Q454" s="10">
        <v>8</v>
      </c>
      <c r="R454" s="10" t="s">
        <v>10</v>
      </c>
      <c r="S454" s="12" t="s">
        <v>18220</v>
      </c>
    </row>
    <row r="455" spans="1:19" x14ac:dyDescent="0.25">
      <c r="A455" s="10">
        <v>2018</v>
      </c>
      <c r="B455" s="11" t="s">
        <v>4</v>
      </c>
      <c r="C455" s="12" t="s">
        <v>66</v>
      </c>
      <c r="D455" s="12" t="s">
        <v>279</v>
      </c>
      <c r="E455" s="12" t="s">
        <v>3311</v>
      </c>
      <c r="F455" s="12" t="s">
        <v>7117</v>
      </c>
      <c r="G455" s="12" t="s">
        <v>3312</v>
      </c>
      <c r="H455" s="11" t="str">
        <f t="shared" si="7"/>
        <v xml:space="preserve"> RUE DU GUINDAL </v>
      </c>
      <c r="I455" s="10"/>
      <c r="J455" s="12" t="s">
        <v>7118</v>
      </c>
      <c r="K455" s="12"/>
      <c r="L455" s="12" t="s">
        <v>7119</v>
      </c>
      <c r="M455" s="12" t="s">
        <v>7120</v>
      </c>
      <c r="N455" s="12" t="s">
        <v>54</v>
      </c>
      <c r="O455" s="12" t="s">
        <v>33</v>
      </c>
      <c r="P455" s="13">
        <v>653625</v>
      </c>
      <c r="Q455" s="10">
        <v>16</v>
      </c>
      <c r="R455" s="10" t="s">
        <v>18208</v>
      </c>
      <c r="S455" s="12" t="s">
        <v>18209</v>
      </c>
    </row>
    <row r="456" spans="1:19" x14ac:dyDescent="0.25">
      <c r="A456" s="10">
        <v>2018</v>
      </c>
      <c r="B456" s="11" t="s">
        <v>4</v>
      </c>
      <c r="C456" s="12" t="s">
        <v>66</v>
      </c>
      <c r="D456" s="12" t="s">
        <v>5</v>
      </c>
      <c r="E456" s="12" t="s">
        <v>2731</v>
      </c>
      <c r="F456" s="12" t="s">
        <v>5178</v>
      </c>
      <c r="G456" s="12" t="s">
        <v>2732</v>
      </c>
      <c r="H456" s="11" t="str">
        <f t="shared" si="7"/>
        <v xml:space="preserve"> 20 RUE DE SOISSONS </v>
      </c>
      <c r="I456" s="10"/>
      <c r="J456" s="12" t="s">
        <v>3365</v>
      </c>
      <c r="K456" s="12"/>
      <c r="L456" s="12" t="s">
        <v>2003</v>
      </c>
      <c r="M456" s="12" t="s">
        <v>2004</v>
      </c>
      <c r="N456" s="12" t="s">
        <v>269</v>
      </c>
      <c r="O456" s="12" t="s">
        <v>33</v>
      </c>
      <c r="P456" s="13">
        <v>61131</v>
      </c>
      <c r="Q456" s="10">
        <v>4</v>
      </c>
      <c r="R456" s="10" t="s">
        <v>10</v>
      </c>
      <c r="S456" s="12" t="s">
        <v>18209</v>
      </c>
    </row>
    <row r="457" spans="1:19" x14ac:dyDescent="0.25">
      <c r="A457" s="10">
        <v>2018</v>
      </c>
      <c r="B457" s="11" t="s">
        <v>4</v>
      </c>
      <c r="C457" s="12" t="s">
        <v>66</v>
      </c>
      <c r="D457" s="12" t="s">
        <v>5</v>
      </c>
      <c r="E457" s="12" t="s">
        <v>7121</v>
      </c>
      <c r="F457" s="12" t="s">
        <v>7122</v>
      </c>
      <c r="G457" s="12" t="s">
        <v>7123</v>
      </c>
      <c r="H457" s="11" t="str">
        <f t="shared" si="7"/>
        <v xml:space="preserve"> 1 IMPASSE DE ROCOURT </v>
      </c>
      <c r="I457" s="10"/>
      <c r="J457" s="12" t="s">
        <v>7124</v>
      </c>
      <c r="K457" s="10"/>
      <c r="L457" s="12" t="s">
        <v>7125</v>
      </c>
      <c r="M457" s="12" t="s">
        <v>7126</v>
      </c>
      <c r="N457" s="12" t="s">
        <v>54</v>
      </c>
      <c r="O457" s="12" t="s">
        <v>9</v>
      </c>
      <c r="P457" s="13">
        <v>4528</v>
      </c>
      <c r="Q457" s="10">
        <v>1</v>
      </c>
      <c r="R457" s="10" t="s">
        <v>10</v>
      </c>
      <c r="S457" s="12" t="s">
        <v>18211</v>
      </c>
    </row>
    <row r="458" spans="1:19" x14ac:dyDescent="0.25">
      <c r="A458" s="10">
        <v>2018</v>
      </c>
      <c r="B458" s="11" t="s">
        <v>4</v>
      </c>
      <c r="C458" s="12" t="s">
        <v>66</v>
      </c>
      <c r="D458" s="12" t="s">
        <v>259</v>
      </c>
      <c r="E458" s="12" t="s">
        <v>7127</v>
      </c>
      <c r="F458" s="12" t="s">
        <v>7128</v>
      </c>
      <c r="G458" s="12" t="s">
        <v>7129</v>
      </c>
      <c r="H458" s="11" t="str">
        <f t="shared" si="7"/>
        <v xml:space="preserve">ZONE INDUSTRIELLE RUE DE L INDUSTRIE </v>
      </c>
      <c r="I458" s="10" t="s">
        <v>22</v>
      </c>
      <c r="J458" s="12" t="s">
        <v>105</v>
      </c>
      <c r="K458" s="12"/>
      <c r="L458" s="12" t="s">
        <v>683</v>
      </c>
      <c r="M458" s="12" t="s">
        <v>684</v>
      </c>
      <c r="N458" s="12" t="s">
        <v>54</v>
      </c>
      <c r="O458" s="12" t="s">
        <v>33</v>
      </c>
      <c r="P458" s="13">
        <v>621451</v>
      </c>
      <c r="Q458" s="10">
        <v>21</v>
      </c>
      <c r="R458" s="10" t="s">
        <v>18208</v>
      </c>
      <c r="S458" s="12" t="s">
        <v>18209</v>
      </c>
    </row>
    <row r="459" spans="1:19" x14ac:dyDescent="0.25">
      <c r="A459" s="10">
        <v>2018</v>
      </c>
      <c r="B459" s="11" t="s">
        <v>4</v>
      </c>
      <c r="C459" s="12" t="s">
        <v>66</v>
      </c>
      <c r="D459" s="12" t="s">
        <v>28</v>
      </c>
      <c r="E459" s="12" t="s">
        <v>7130</v>
      </c>
      <c r="F459" s="12" t="s">
        <v>7131</v>
      </c>
      <c r="G459" s="12" t="s">
        <v>7132</v>
      </c>
      <c r="H459" s="11" t="str">
        <f t="shared" si="7"/>
        <v xml:space="preserve">LA BROSSE CD 91 2 RUE DE LA FERME </v>
      </c>
      <c r="I459" s="10" t="s">
        <v>7133</v>
      </c>
      <c r="J459" s="12" t="s">
        <v>7134</v>
      </c>
      <c r="K459" s="12"/>
      <c r="L459" s="12" t="s">
        <v>7135</v>
      </c>
      <c r="M459" s="12" t="s">
        <v>7136</v>
      </c>
      <c r="N459" s="12" t="s">
        <v>54</v>
      </c>
      <c r="O459" s="12" t="s">
        <v>33</v>
      </c>
      <c r="P459" s="13">
        <v>184345</v>
      </c>
      <c r="Q459" s="10">
        <v>8</v>
      </c>
      <c r="R459" s="10" t="s">
        <v>10</v>
      </c>
      <c r="S459" s="12" t="s">
        <v>18209</v>
      </c>
    </row>
    <row r="460" spans="1:19" x14ac:dyDescent="0.25">
      <c r="A460" s="10">
        <v>2018</v>
      </c>
      <c r="B460" s="11" t="s">
        <v>4</v>
      </c>
      <c r="C460" s="12" t="s">
        <v>66</v>
      </c>
      <c r="D460" s="12" t="s">
        <v>5</v>
      </c>
      <c r="E460" s="12" t="s">
        <v>578</v>
      </c>
      <c r="F460" s="12" t="s">
        <v>7137</v>
      </c>
      <c r="G460" s="12" t="s">
        <v>579</v>
      </c>
      <c r="H460" s="11" t="str">
        <f t="shared" si="7"/>
        <v xml:space="preserve"> 140 AVENUE D AUNIS </v>
      </c>
      <c r="I460" s="10"/>
      <c r="J460" s="12" t="s">
        <v>7138</v>
      </c>
      <c r="K460" s="10"/>
      <c r="L460" s="12" t="s">
        <v>580</v>
      </c>
      <c r="M460" s="12" t="s">
        <v>581</v>
      </c>
      <c r="N460" s="12" t="s">
        <v>54</v>
      </c>
      <c r="O460" s="12" t="s">
        <v>9</v>
      </c>
      <c r="P460" s="13">
        <v>51226</v>
      </c>
      <c r="Q460" s="10">
        <v>2</v>
      </c>
      <c r="R460" s="10" t="s">
        <v>10</v>
      </c>
      <c r="S460" s="12" t="s">
        <v>18211</v>
      </c>
    </row>
    <row r="461" spans="1:19" x14ac:dyDescent="0.25">
      <c r="A461" s="10">
        <v>2018</v>
      </c>
      <c r="B461" s="11" t="s">
        <v>4</v>
      </c>
      <c r="C461" s="12" t="s">
        <v>66</v>
      </c>
      <c r="D461" s="12" t="s">
        <v>28</v>
      </c>
      <c r="E461" s="12" t="s">
        <v>15780</v>
      </c>
      <c r="F461" s="12" t="s">
        <v>15781</v>
      </c>
      <c r="G461" s="12" t="s">
        <v>15782</v>
      </c>
      <c r="H461" s="11" t="str">
        <f t="shared" si="7"/>
        <v xml:space="preserve"> 16 AVENUE DE MONTPELLIER </v>
      </c>
      <c r="I461" s="10"/>
      <c r="J461" s="12" t="s">
        <v>15783</v>
      </c>
      <c r="K461" s="12"/>
      <c r="L461" s="12" t="s">
        <v>3007</v>
      </c>
      <c r="M461" s="12" t="s">
        <v>3008</v>
      </c>
      <c r="N461" s="12" t="s">
        <v>1605</v>
      </c>
      <c r="O461" s="12" t="s">
        <v>33</v>
      </c>
      <c r="P461" s="13">
        <v>361263</v>
      </c>
      <c r="Q461" s="10">
        <v>12</v>
      </c>
      <c r="R461" s="10" t="s">
        <v>18208</v>
      </c>
      <c r="S461" s="12" t="s">
        <v>18209</v>
      </c>
    </row>
    <row r="462" spans="1:19" x14ac:dyDescent="0.25">
      <c r="A462" s="10">
        <v>2018</v>
      </c>
      <c r="B462" s="11" t="s">
        <v>4</v>
      </c>
      <c r="C462" s="12" t="s">
        <v>66</v>
      </c>
      <c r="D462" s="12" t="s">
        <v>5</v>
      </c>
      <c r="E462" s="12" t="s">
        <v>16811</v>
      </c>
      <c r="F462" s="12" t="s">
        <v>16812</v>
      </c>
      <c r="G462" s="12" t="s">
        <v>16813</v>
      </c>
      <c r="H462" s="11" t="str">
        <f t="shared" si="7"/>
        <v xml:space="preserve"> 254 AVENUE FRANKLIN ROOSEVELT </v>
      </c>
      <c r="I462" s="10"/>
      <c r="J462" s="12" t="s">
        <v>16814</v>
      </c>
      <c r="K462" s="10"/>
      <c r="L462" s="12" t="s">
        <v>2029</v>
      </c>
      <c r="M462" s="12" t="s">
        <v>2030</v>
      </c>
      <c r="N462" s="12" t="s">
        <v>172</v>
      </c>
      <c r="O462" s="12" t="s">
        <v>9</v>
      </c>
      <c r="P462" s="13">
        <v>28200</v>
      </c>
      <c r="Q462" s="10">
        <v>1</v>
      </c>
      <c r="R462" s="10" t="s">
        <v>10</v>
      </c>
      <c r="S462" s="12" t="s">
        <v>18211</v>
      </c>
    </row>
    <row r="463" spans="1:19" x14ac:dyDescent="0.25">
      <c r="A463" s="10">
        <v>2018</v>
      </c>
      <c r="B463" s="11" t="s">
        <v>4</v>
      </c>
      <c r="C463" s="12" t="s">
        <v>66</v>
      </c>
      <c r="D463" s="12" t="s">
        <v>5</v>
      </c>
      <c r="E463" s="12" t="s">
        <v>7139</v>
      </c>
      <c r="F463" s="12" t="s">
        <v>7140</v>
      </c>
      <c r="G463" s="12" t="s">
        <v>7141</v>
      </c>
      <c r="H463" s="11" t="str">
        <f t="shared" si="7"/>
        <v xml:space="preserve"> 8 PLACE DE LA GARE </v>
      </c>
      <c r="I463" s="10"/>
      <c r="J463" s="12" t="s">
        <v>7142</v>
      </c>
      <c r="K463" s="12"/>
      <c r="L463" s="12" t="s">
        <v>3131</v>
      </c>
      <c r="M463" s="12" t="s">
        <v>3132</v>
      </c>
      <c r="N463" s="12" t="s">
        <v>54</v>
      </c>
      <c r="O463" s="12" t="s">
        <v>33</v>
      </c>
      <c r="P463" s="13">
        <v>193022</v>
      </c>
      <c r="Q463" s="10">
        <v>7</v>
      </c>
      <c r="R463" s="10" t="s">
        <v>10</v>
      </c>
      <c r="S463" s="12" t="s">
        <v>18209</v>
      </c>
    </row>
    <row r="464" spans="1:19" x14ac:dyDescent="0.25">
      <c r="A464" s="10">
        <v>2018</v>
      </c>
      <c r="B464" s="11" t="s">
        <v>4</v>
      </c>
      <c r="C464" s="12" t="s">
        <v>66</v>
      </c>
      <c r="D464" s="12" t="s">
        <v>28</v>
      </c>
      <c r="E464" s="12" t="s">
        <v>3313</v>
      </c>
      <c r="F464" s="12" t="s">
        <v>7143</v>
      </c>
      <c r="G464" s="12" t="s">
        <v>3314</v>
      </c>
      <c r="H464" s="11" t="str">
        <f t="shared" si="7"/>
        <v xml:space="preserve"> BOULEVARD DES PYRENEES </v>
      </c>
      <c r="I464" s="10"/>
      <c r="J464" s="12" t="s">
        <v>7144</v>
      </c>
      <c r="K464" s="12"/>
      <c r="L464" s="12" t="s">
        <v>7145</v>
      </c>
      <c r="M464" s="12" t="s">
        <v>7146</v>
      </c>
      <c r="N464" s="12" t="s">
        <v>54</v>
      </c>
      <c r="O464" s="12" t="s">
        <v>33</v>
      </c>
      <c r="P464" s="13">
        <v>890895</v>
      </c>
      <c r="Q464" s="10">
        <v>31</v>
      </c>
      <c r="R464" s="10" t="s">
        <v>18208</v>
      </c>
      <c r="S464" s="12" t="s">
        <v>18209</v>
      </c>
    </row>
    <row r="465" spans="1:19" x14ac:dyDescent="0.25">
      <c r="A465" s="10">
        <v>2018</v>
      </c>
      <c r="B465" s="11" t="s">
        <v>4</v>
      </c>
      <c r="C465" s="12" t="s">
        <v>66</v>
      </c>
      <c r="D465" s="12" t="s">
        <v>5</v>
      </c>
      <c r="E465" s="12" t="s">
        <v>7147</v>
      </c>
      <c r="F465" s="12" t="s">
        <v>7148</v>
      </c>
      <c r="G465" s="12" t="s">
        <v>7149</v>
      </c>
      <c r="H465" s="11" t="str">
        <f t="shared" si="7"/>
        <v xml:space="preserve"> CHEMIN DE SARSIN </v>
      </c>
      <c r="I465" s="10"/>
      <c r="J465" s="12" t="s">
        <v>7150</v>
      </c>
      <c r="K465" s="12"/>
      <c r="L465" s="12" t="s">
        <v>5601</v>
      </c>
      <c r="M465" s="12" t="s">
        <v>7151</v>
      </c>
      <c r="N465" s="12" t="s">
        <v>54</v>
      </c>
      <c r="O465" s="12" t="s">
        <v>33</v>
      </c>
      <c r="P465" s="13">
        <v>360673</v>
      </c>
      <c r="Q465" s="10">
        <v>10</v>
      </c>
      <c r="R465" s="10" t="s">
        <v>10</v>
      </c>
      <c r="S465" s="12" t="s">
        <v>18209</v>
      </c>
    </row>
    <row r="466" spans="1:19" x14ac:dyDescent="0.25">
      <c r="A466" s="10">
        <v>2018</v>
      </c>
      <c r="B466" s="11" t="s">
        <v>4</v>
      </c>
      <c r="C466" s="12" t="s">
        <v>66</v>
      </c>
      <c r="D466" s="12" t="s">
        <v>111</v>
      </c>
      <c r="E466" s="12" t="s">
        <v>2652</v>
      </c>
      <c r="F466" s="12" t="s">
        <v>4430</v>
      </c>
      <c r="G466" s="12" t="s">
        <v>2653</v>
      </c>
      <c r="H466" s="11" t="str">
        <f t="shared" si="7"/>
        <v xml:space="preserve">LES FONTENELLES RUE DU BOIS GELE </v>
      </c>
      <c r="I466" s="12" t="s">
        <v>4431</v>
      </c>
      <c r="J466" s="12" t="s">
        <v>4432</v>
      </c>
      <c r="K466" s="10"/>
      <c r="L466" s="12" t="s">
        <v>1226</v>
      </c>
      <c r="M466" s="12" t="s">
        <v>1227</v>
      </c>
      <c r="N466" s="12" t="s">
        <v>2654</v>
      </c>
      <c r="O466" s="12" t="s">
        <v>9</v>
      </c>
      <c r="P466" s="13">
        <v>1219369</v>
      </c>
      <c r="Q466" s="10">
        <v>39</v>
      </c>
      <c r="R466" s="10" t="s">
        <v>18208</v>
      </c>
      <c r="S466" s="12" t="s">
        <v>18211</v>
      </c>
    </row>
    <row r="467" spans="1:19" x14ac:dyDescent="0.25">
      <c r="A467" s="10">
        <v>2018</v>
      </c>
      <c r="B467" s="11" t="s">
        <v>4</v>
      </c>
      <c r="C467" s="12" t="s">
        <v>66</v>
      </c>
      <c r="D467" s="12" t="s">
        <v>487</v>
      </c>
      <c r="E467" s="12" t="s">
        <v>582</v>
      </c>
      <c r="F467" s="12" t="s">
        <v>7152</v>
      </c>
      <c r="G467" s="12" t="s">
        <v>583</v>
      </c>
      <c r="H467" s="11" t="str">
        <f t="shared" si="7"/>
        <v xml:space="preserve"> 25 PLACE SAINT MAURICE BP 318 ST PIERRE EN FAUCIGNY</v>
      </c>
      <c r="I467" s="10"/>
      <c r="J467" s="12" t="s">
        <v>7153</v>
      </c>
      <c r="K467" s="12" t="s">
        <v>7154</v>
      </c>
      <c r="L467" s="12" t="s">
        <v>7155</v>
      </c>
      <c r="M467" s="12" t="s">
        <v>7156</v>
      </c>
      <c r="N467" s="12" t="s">
        <v>54</v>
      </c>
      <c r="O467" s="12" t="s">
        <v>9</v>
      </c>
      <c r="P467" s="13">
        <v>8115852</v>
      </c>
      <c r="Q467" s="10">
        <v>254</v>
      </c>
      <c r="R467" s="10" t="s">
        <v>18208</v>
      </c>
      <c r="S467" s="12" t="s">
        <v>18211</v>
      </c>
    </row>
    <row r="468" spans="1:19" x14ac:dyDescent="0.25">
      <c r="A468" s="10">
        <v>2018</v>
      </c>
      <c r="B468" s="11" t="s">
        <v>4</v>
      </c>
      <c r="C468" s="12" t="s">
        <v>66</v>
      </c>
      <c r="D468" s="12" t="s">
        <v>5</v>
      </c>
      <c r="E468" s="12" t="s">
        <v>7157</v>
      </c>
      <c r="F468" s="12" t="s">
        <v>7158</v>
      </c>
      <c r="G468" s="12" t="s">
        <v>7159</v>
      </c>
      <c r="H468" s="11" t="str">
        <f t="shared" si="7"/>
        <v xml:space="preserve"> 30 AVENUE HENRY GOUT </v>
      </c>
      <c r="I468" s="10"/>
      <c r="J468" s="12" t="s">
        <v>7160</v>
      </c>
      <c r="K468" s="12"/>
      <c r="L468" s="12" t="s">
        <v>2172</v>
      </c>
      <c r="M468" s="12" t="s">
        <v>2173</v>
      </c>
      <c r="N468" s="12" t="s">
        <v>54</v>
      </c>
      <c r="O468" s="12" t="s">
        <v>33</v>
      </c>
      <c r="P468" s="13">
        <v>272916</v>
      </c>
      <c r="Q468" s="10">
        <v>9</v>
      </c>
      <c r="R468" s="10" t="s">
        <v>10</v>
      </c>
      <c r="S468" s="12" t="s">
        <v>18209</v>
      </c>
    </row>
    <row r="469" spans="1:19" x14ac:dyDescent="0.25">
      <c r="A469" s="10">
        <v>2018</v>
      </c>
      <c r="B469" s="11" t="s">
        <v>4</v>
      </c>
      <c r="C469" s="12" t="s">
        <v>66</v>
      </c>
      <c r="D469" s="12" t="s">
        <v>5</v>
      </c>
      <c r="E469" s="12" t="s">
        <v>2790</v>
      </c>
      <c r="F469" s="12" t="s">
        <v>7161</v>
      </c>
      <c r="G469" s="12" t="s">
        <v>2791</v>
      </c>
      <c r="H469" s="11" t="str">
        <f t="shared" si="7"/>
        <v xml:space="preserve">CHEF LIEU 158 ROUTE DU COL DU PARC </v>
      </c>
      <c r="I469" s="12" t="s">
        <v>7162</v>
      </c>
      <c r="J469" s="12" t="s">
        <v>7163</v>
      </c>
      <c r="K469" s="10"/>
      <c r="L469" s="12" t="s">
        <v>2792</v>
      </c>
      <c r="M469" s="12" t="s">
        <v>7164</v>
      </c>
      <c r="N469" s="12" t="s">
        <v>54</v>
      </c>
      <c r="O469" s="12" t="s">
        <v>9</v>
      </c>
      <c r="P469" s="13">
        <v>13706</v>
      </c>
      <c r="Q469" s="10">
        <v>1</v>
      </c>
      <c r="R469" s="10" t="s">
        <v>10</v>
      </c>
      <c r="S469" s="12" t="s">
        <v>18211</v>
      </c>
    </row>
    <row r="470" spans="1:19" x14ac:dyDescent="0.25">
      <c r="A470" s="10">
        <v>2018</v>
      </c>
      <c r="B470" s="11" t="s">
        <v>4</v>
      </c>
      <c r="C470" s="12" t="s">
        <v>66</v>
      </c>
      <c r="D470" s="12" t="s">
        <v>28</v>
      </c>
      <c r="E470" s="12" t="s">
        <v>7165</v>
      </c>
      <c r="F470" s="12" t="s">
        <v>7166</v>
      </c>
      <c r="G470" s="12" t="s">
        <v>7167</v>
      </c>
      <c r="H470" s="11" t="str">
        <f t="shared" si="7"/>
        <v xml:space="preserve"> 20 RUE DE MATHA </v>
      </c>
      <c r="I470" s="10"/>
      <c r="J470" s="12" t="s">
        <v>7168</v>
      </c>
      <c r="K470" s="12"/>
      <c r="L470" s="12" t="s">
        <v>7169</v>
      </c>
      <c r="M470" s="12" t="s">
        <v>7170</v>
      </c>
      <c r="N470" s="12" t="s">
        <v>54</v>
      </c>
      <c r="O470" s="12" t="s">
        <v>33</v>
      </c>
      <c r="P470" s="13">
        <v>167330</v>
      </c>
      <c r="Q470" s="10">
        <v>7</v>
      </c>
      <c r="R470" s="10" t="s">
        <v>10</v>
      </c>
      <c r="S470" s="12" t="s">
        <v>18209</v>
      </c>
    </row>
    <row r="471" spans="1:19" x14ac:dyDescent="0.25">
      <c r="A471" s="10">
        <v>2018</v>
      </c>
      <c r="B471" s="11" t="s">
        <v>4</v>
      </c>
      <c r="C471" s="12" t="s">
        <v>66</v>
      </c>
      <c r="D471" s="12" t="s">
        <v>5</v>
      </c>
      <c r="E471" s="12" t="s">
        <v>3315</v>
      </c>
      <c r="F471" s="12" t="s">
        <v>7171</v>
      </c>
      <c r="G471" s="12" t="s">
        <v>3316</v>
      </c>
      <c r="H471" s="11" t="str">
        <f t="shared" si="7"/>
        <v xml:space="preserve">LA PRAIRIE DU VAL DE BRAYE ROUTE DEPARTEMENTALE 303 </v>
      </c>
      <c r="I471" s="10" t="s">
        <v>7172</v>
      </c>
      <c r="J471" s="12" t="s">
        <v>7173</v>
      </c>
      <c r="K471" s="12"/>
      <c r="L471" s="12" t="s">
        <v>7174</v>
      </c>
      <c r="M471" s="12" t="s">
        <v>7175</v>
      </c>
      <c r="N471" s="12" t="s">
        <v>54</v>
      </c>
      <c r="O471" s="12" t="s">
        <v>33</v>
      </c>
      <c r="P471" s="13">
        <v>43169</v>
      </c>
      <c r="Q471" s="10">
        <v>2</v>
      </c>
      <c r="R471" s="10" t="s">
        <v>10</v>
      </c>
      <c r="S471" s="12" t="s">
        <v>18209</v>
      </c>
    </row>
    <row r="472" spans="1:19" x14ac:dyDescent="0.25">
      <c r="A472" s="10">
        <v>2018</v>
      </c>
      <c r="B472" s="11" t="s">
        <v>4</v>
      </c>
      <c r="C472" s="12" t="s">
        <v>66</v>
      </c>
      <c r="D472" s="12" t="s">
        <v>220</v>
      </c>
      <c r="E472" s="12" t="s">
        <v>7176</v>
      </c>
      <c r="F472" s="12" t="s">
        <v>7177</v>
      </c>
      <c r="G472" s="12" t="s">
        <v>7178</v>
      </c>
      <c r="H472" s="11" t="str">
        <f t="shared" si="7"/>
        <v xml:space="preserve"> 50 RUE DU CHATEAU MILAN </v>
      </c>
      <c r="I472" s="10"/>
      <c r="J472" s="12" t="s">
        <v>7179</v>
      </c>
      <c r="K472" s="12"/>
      <c r="L472" s="12" t="s">
        <v>1514</v>
      </c>
      <c r="M472" s="12" t="s">
        <v>1515</v>
      </c>
      <c r="N472" s="12" t="s">
        <v>54</v>
      </c>
      <c r="O472" s="12" t="s">
        <v>33</v>
      </c>
      <c r="P472" s="13">
        <v>325318</v>
      </c>
      <c r="Q472" s="10">
        <v>14</v>
      </c>
      <c r="R472" s="10" t="s">
        <v>18208</v>
      </c>
      <c r="S472" s="12" t="s">
        <v>18209</v>
      </c>
    </row>
    <row r="473" spans="1:19" x14ac:dyDescent="0.25">
      <c r="A473" s="10">
        <v>2018</v>
      </c>
      <c r="B473" s="11" t="s">
        <v>4</v>
      </c>
      <c r="C473" s="12" t="s">
        <v>66</v>
      </c>
      <c r="D473" s="12" t="s">
        <v>184</v>
      </c>
      <c r="E473" s="12" t="s">
        <v>7180</v>
      </c>
      <c r="F473" s="12" t="s">
        <v>7181</v>
      </c>
      <c r="G473" s="12" t="s">
        <v>7182</v>
      </c>
      <c r="H473" s="11" t="str">
        <f t="shared" si="7"/>
        <v>ROUTE DE SETE ZONE ARTISANALE TANNES BASSES BP 72</v>
      </c>
      <c r="I473" s="10" t="s">
        <v>2407</v>
      </c>
      <c r="J473" s="12" t="s">
        <v>7183</v>
      </c>
      <c r="K473" s="12" t="s">
        <v>7184</v>
      </c>
      <c r="L473" s="12" t="s">
        <v>3174</v>
      </c>
      <c r="M473" s="12" t="s">
        <v>3175</v>
      </c>
      <c r="N473" s="12" t="s">
        <v>54</v>
      </c>
      <c r="O473" s="12" t="s">
        <v>33</v>
      </c>
      <c r="P473" s="13">
        <v>1413262</v>
      </c>
      <c r="Q473" s="10">
        <v>47</v>
      </c>
      <c r="R473" s="10" t="s">
        <v>18208</v>
      </c>
      <c r="S473" s="12" t="s">
        <v>18209</v>
      </c>
    </row>
    <row r="474" spans="1:19" x14ac:dyDescent="0.25">
      <c r="A474" s="10">
        <v>2018</v>
      </c>
      <c r="B474" s="11" t="s">
        <v>4</v>
      </c>
      <c r="C474" s="12" t="s">
        <v>66</v>
      </c>
      <c r="D474" s="12" t="s">
        <v>28</v>
      </c>
      <c r="E474" s="12" t="s">
        <v>7185</v>
      </c>
      <c r="F474" s="12" t="s">
        <v>7186</v>
      </c>
      <c r="G474" s="12" t="s">
        <v>7187</v>
      </c>
      <c r="H474" s="11" t="str">
        <f t="shared" si="7"/>
        <v xml:space="preserve"> 17 AVENUE LEVERRIER </v>
      </c>
      <c r="I474" s="10"/>
      <c r="J474" s="12" t="s">
        <v>7188</v>
      </c>
      <c r="K474" s="12"/>
      <c r="L474" s="12" t="s">
        <v>4849</v>
      </c>
      <c r="M474" s="12" t="s">
        <v>4850</v>
      </c>
      <c r="N474" s="12" t="s">
        <v>54</v>
      </c>
      <c r="O474" s="12" t="s">
        <v>33</v>
      </c>
      <c r="P474" s="13">
        <v>278038</v>
      </c>
      <c r="Q474" s="10">
        <v>9</v>
      </c>
      <c r="R474" s="10" t="s">
        <v>10</v>
      </c>
      <c r="S474" s="12" t="s">
        <v>18209</v>
      </c>
    </row>
    <row r="475" spans="1:19" x14ac:dyDescent="0.25">
      <c r="A475" s="10">
        <v>2018</v>
      </c>
      <c r="B475" s="11" t="s">
        <v>4</v>
      </c>
      <c r="C475" s="12" t="s">
        <v>66</v>
      </c>
      <c r="D475" s="12" t="s">
        <v>5</v>
      </c>
      <c r="E475" s="12" t="s">
        <v>7189</v>
      </c>
      <c r="F475" s="12" t="s">
        <v>7190</v>
      </c>
      <c r="G475" s="12" t="s">
        <v>7191</v>
      </c>
      <c r="H475" s="11" t="str">
        <f t="shared" si="7"/>
        <v xml:space="preserve"> ROUTE DE FERRIERES </v>
      </c>
      <c r="I475" s="10"/>
      <c r="J475" s="12" t="s">
        <v>7192</v>
      </c>
      <c r="K475" s="12"/>
      <c r="L475" s="12" t="s">
        <v>3772</v>
      </c>
      <c r="M475" s="12" t="s">
        <v>7193</v>
      </c>
      <c r="N475" s="12" t="s">
        <v>54</v>
      </c>
      <c r="O475" s="12" t="s">
        <v>33</v>
      </c>
      <c r="P475" s="13">
        <v>37784</v>
      </c>
      <c r="Q475" s="10">
        <v>2</v>
      </c>
      <c r="R475" s="10" t="s">
        <v>10</v>
      </c>
      <c r="S475" s="12" t="s">
        <v>18209</v>
      </c>
    </row>
    <row r="476" spans="1:19" x14ac:dyDescent="0.25">
      <c r="A476" s="10">
        <v>2018</v>
      </c>
      <c r="B476" s="11" t="s">
        <v>4</v>
      </c>
      <c r="C476" s="12" t="s">
        <v>66</v>
      </c>
      <c r="D476" s="12" t="s">
        <v>28</v>
      </c>
      <c r="E476" s="12" t="s">
        <v>7194</v>
      </c>
      <c r="F476" s="12" t="s">
        <v>7195</v>
      </c>
      <c r="G476" s="12" t="s">
        <v>7196</v>
      </c>
      <c r="H476" s="11" t="str">
        <f t="shared" si="7"/>
        <v xml:space="preserve"> CENTRE COMMERCIAL LE GRAND GUERET </v>
      </c>
      <c r="I476" s="10"/>
      <c r="J476" s="12" t="s">
        <v>7197</v>
      </c>
      <c r="K476" s="12"/>
      <c r="L476" s="12" t="s">
        <v>7198</v>
      </c>
      <c r="M476" s="12" t="s">
        <v>7199</v>
      </c>
      <c r="N476" s="12" t="s">
        <v>54</v>
      </c>
      <c r="O476" s="12" t="s">
        <v>33</v>
      </c>
      <c r="P476" s="13">
        <v>348330</v>
      </c>
      <c r="Q476" s="10">
        <v>10</v>
      </c>
      <c r="R476" s="10" t="s">
        <v>10</v>
      </c>
      <c r="S476" s="12" t="s">
        <v>18209</v>
      </c>
    </row>
    <row r="477" spans="1:19" x14ac:dyDescent="0.25">
      <c r="A477" s="10">
        <v>2018</v>
      </c>
      <c r="B477" s="11" t="s">
        <v>4</v>
      </c>
      <c r="C477" s="12" t="s">
        <v>66</v>
      </c>
      <c r="D477" s="12" t="s">
        <v>184</v>
      </c>
      <c r="E477" s="12" t="s">
        <v>3317</v>
      </c>
      <c r="F477" s="12" t="s">
        <v>7200</v>
      </c>
      <c r="G477" s="12" t="s">
        <v>3318</v>
      </c>
      <c r="H477" s="11" t="str">
        <f t="shared" si="7"/>
        <v xml:space="preserve"> 132 RUE MEISSONIER </v>
      </c>
      <c r="I477" s="10"/>
      <c r="J477" s="12" t="s">
        <v>7201</v>
      </c>
      <c r="K477" s="12"/>
      <c r="L477" s="12" t="s">
        <v>455</v>
      </c>
      <c r="M477" s="12" t="s">
        <v>456</v>
      </c>
      <c r="N477" s="12" t="s">
        <v>54</v>
      </c>
      <c r="O477" s="12" t="s">
        <v>33</v>
      </c>
      <c r="P477" s="13">
        <v>846362</v>
      </c>
      <c r="Q477" s="10">
        <v>30</v>
      </c>
      <c r="R477" s="10" t="s">
        <v>18208</v>
      </c>
      <c r="S477" s="12" t="s">
        <v>18209</v>
      </c>
    </row>
    <row r="478" spans="1:19" x14ac:dyDescent="0.25">
      <c r="A478" s="10">
        <v>2018</v>
      </c>
      <c r="B478" s="11" t="s">
        <v>4</v>
      </c>
      <c r="C478" s="12" t="s">
        <v>66</v>
      </c>
      <c r="D478" s="12" t="s">
        <v>5</v>
      </c>
      <c r="E478" s="12" t="s">
        <v>3319</v>
      </c>
      <c r="F478" s="12" t="s">
        <v>7202</v>
      </c>
      <c r="G478" s="12" t="s">
        <v>3320</v>
      </c>
      <c r="H478" s="11" t="str">
        <f t="shared" si="7"/>
        <v xml:space="preserve"> 32 AVENUE DE LA PETITE SUISSE </v>
      </c>
      <c r="I478" s="10"/>
      <c r="J478" s="12" t="s">
        <v>3321</v>
      </c>
      <c r="K478" s="12"/>
      <c r="L478" s="12" t="s">
        <v>3322</v>
      </c>
      <c r="M478" s="12" t="s">
        <v>7203</v>
      </c>
      <c r="N478" s="12" t="s">
        <v>54</v>
      </c>
      <c r="O478" s="12" t="s">
        <v>33</v>
      </c>
      <c r="P478" s="13">
        <v>74046</v>
      </c>
      <c r="Q478" s="10">
        <v>3</v>
      </c>
      <c r="R478" s="10" t="s">
        <v>10</v>
      </c>
      <c r="S478" s="12" t="s">
        <v>18209</v>
      </c>
    </row>
    <row r="479" spans="1:19" x14ac:dyDescent="0.25">
      <c r="A479" s="10">
        <v>2018</v>
      </c>
      <c r="B479" s="12" t="s">
        <v>18210</v>
      </c>
      <c r="C479" s="12" t="s">
        <v>66</v>
      </c>
      <c r="D479" s="12" t="s">
        <v>5</v>
      </c>
      <c r="E479" s="12" t="s">
        <v>18002</v>
      </c>
      <c r="F479" s="12" t="s">
        <v>18003</v>
      </c>
      <c r="G479" s="12" t="s">
        <v>18004</v>
      </c>
      <c r="H479" s="11" t="str">
        <f t="shared" si="7"/>
        <v xml:space="preserve">112 ROUTE NATIONALE  </v>
      </c>
      <c r="I479" s="12" t="s">
        <v>18005</v>
      </c>
      <c r="J479" s="12"/>
      <c r="K479" s="14"/>
      <c r="L479" s="12" t="s">
        <v>757</v>
      </c>
      <c r="M479" s="12" t="s">
        <v>18006</v>
      </c>
      <c r="N479" s="12" t="s">
        <v>18007</v>
      </c>
      <c r="O479" s="12" t="s">
        <v>33</v>
      </c>
      <c r="P479" s="13">
        <v>248123</v>
      </c>
      <c r="Q479" s="10">
        <v>6</v>
      </c>
      <c r="R479" s="10" t="s">
        <v>10</v>
      </c>
      <c r="S479" s="12" t="s">
        <v>18209</v>
      </c>
    </row>
    <row r="480" spans="1:19" x14ac:dyDescent="0.25">
      <c r="A480" s="10">
        <v>2018</v>
      </c>
      <c r="B480" s="11" t="s">
        <v>4</v>
      </c>
      <c r="C480" s="12" t="s">
        <v>66</v>
      </c>
      <c r="D480" s="12" t="s">
        <v>5</v>
      </c>
      <c r="E480" s="12" t="s">
        <v>7204</v>
      </c>
      <c r="F480" s="12" t="s">
        <v>7205</v>
      </c>
      <c r="G480" s="12" t="s">
        <v>7206</v>
      </c>
      <c r="H480" s="11" t="str">
        <f t="shared" si="7"/>
        <v xml:space="preserve"> 1 RUE IRENE JOLIOT CURIE </v>
      </c>
      <c r="I480" s="10"/>
      <c r="J480" s="12" t="s">
        <v>7207</v>
      </c>
      <c r="K480" s="10"/>
      <c r="L480" s="12" t="s">
        <v>2830</v>
      </c>
      <c r="M480" s="12" t="s">
        <v>7208</v>
      </c>
      <c r="N480" s="12" t="s">
        <v>54</v>
      </c>
      <c r="O480" s="12" t="s">
        <v>9</v>
      </c>
      <c r="P480" s="13">
        <v>321657</v>
      </c>
      <c r="Q480" s="10">
        <v>10</v>
      </c>
      <c r="R480" s="10" t="s">
        <v>10</v>
      </c>
      <c r="S480" s="12" t="s">
        <v>18211</v>
      </c>
    </row>
    <row r="481" spans="1:19" x14ac:dyDescent="0.25">
      <c r="A481" s="10">
        <v>2018</v>
      </c>
      <c r="B481" s="11" t="s">
        <v>4</v>
      </c>
      <c r="C481" s="12" t="s">
        <v>66</v>
      </c>
      <c r="D481" s="12" t="s">
        <v>5</v>
      </c>
      <c r="E481" s="12" t="s">
        <v>16815</v>
      </c>
      <c r="F481" s="12" t="s">
        <v>16816</v>
      </c>
      <c r="G481" s="12" t="s">
        <v>18284</v>
      </c>
      <c r="H481" s="11" t="str">
        <f t="shared" si="7"/>
        <v xml:space="preserve">ETS MOURE FILS LE BOURG </v>
      </c>
      <c r="I481" s="10" t="s">
        <v>18285</v>
      </c>
      <c r="J481" s="12" t="s">
        <v>8776</v>
      </c>
      <c r="K481" s="12"/>
      <c r="L481" s="12" t="s">
        <v>16817</v>
      </c>
      <c r="M481" s="12" t="s">
        <v>16818</v>
      </c>
      <c r="N481" s="12" t="s">
        <v>172</v>
      </c>
      <c r="O481" s="12" t="s">
        <v>33</v>
      </c>
      <c r="P481" s="13">
        <v>27458</v>
      </c>
      <c r="Q481" s="10">
        <v>1</v>
      </c>
      <c r="R481" s="10" t="s">
        <v>10</v>
      </c>
      <c r="S481" s="12" t="s">
        <v>18209</v>
      </c>
    </row>
    <row r="482" spans="1:19" x14ac:dyDescent="0.25">
      <c r="A482" s="10">
        <v>2018</v>
      </c>
      <c r="B482" s="11" t="s">
        <v>4</v>
      </c>
      <c r="C482" s="12" t="s">
        <v>66</v>
      </c>
      <c r="D482" s="12" t="s">
        <v>5</v>
      </c>
      <c r="E482" s="12" t="s">
        <v>3323</v>
      </c>
      <c r="F482" s="12" t="s">
        <v>7210</v>
      </c>
      <c r="G482" s="12" t="s">
        <v>3324</v>
      </c>
      <c r="H482" s="11" t="str">
        <f t="shared" si="7"/>
        <v xml:space="preserve">ZAC DU ROUBIAN 1 RUE DES CHARPENTIER </v>
      </c>
      <c r="I482" s="10" t="s">
        <v>7211</v>
      </c>
      <c r="J482" s="12" t="s">
        <v>18286</v>
      </c>
      <c r="K482" s="12"/>
      <c r="L482" s="12" t="s">
        <v>7212</v>
      </c>
      <c r="M482" s="12" t="s">
        <v>7213</v>
      </c>
      <c r="N482" s="12" t="s">
        <v>54</v>
      </c>
      <c r="O482" s="12" t="s">
        <v>33</v>
      </c>
      <c r="P482" s="13">
        <v>492541</v>
      </c>
      <c r="Q482" s="10">
        <v>14</v>
      </c>
      <c r="R482" s="10" t="s">
        <v>18208</v>
      </c>
      <c r="S482" s="12" t="s">
        <v>18209</v>
      </c>
    </row>
    <row r="483" spans="1:19" x14ac:dyDescent="0.25">
      <c r="A483" s="10">
        <v>2018</v>
      </c>
      <c r="B483" s="11" t="s">
        <v>4</v>
      </c>
      <c r="C483" s="12" t="s">
        <v>66</v>
      </c>
      <c r="D483" s="12" t="s">
        <v>259</v>
      </c>
      <c r="E483" s="12" t="s">
        <v>7214</v>
      </c>
      <c r="F483" s="12" t="s">
        <v>7215</v>
      </c>
      <c r="G483" s="12" t="s">
        <v>7216</v>
      </c>
      <c r="H483" s="11" t="str">
        <f t="shared" si="7"/>
        <v xml:space="preserve"> 27 RUE PIERRE MAITRE </v>
      </c>
      <c r="I483" s="10"/>
      <c r="J483" s="12" t="s">
        <v>7217</v>
      </c>
      <c r="K483" s="10"/>
      <c r="L483" s="12" t="s">
        <v>1189</v>
      </c>
      <c r="M483" s="12" t="s">
        <v>1190</v>
      </c>
      <c r="N483" s="12" t="s">
        <v>54</v>
      </c>
      <c r="O483" s="12" t="s">
        <v>9</v>
      </c>
      <c r="P483" s="13">
        <v>301518</v>
      </c>
      <c r="Q483" s="10">
        <v>10</v>
      </c>
      <c r="R483" s="10" t="s">
        <v>10</v>
      </c>
      <c r="S483" s="12" t="s">
        <v>18211</v>
      </c>
    </row>
    <row r="484" spans="1:19" x14ac:dyDescent="0.25">
      <c r="A484" s="10">
        <v>2018</v>
      </c>
      <c r="B484" s="11" t="s">
        <v>4</v>
      </c>
      <c r="C484" s="12" t="s">
        <v>66</v>
      </c>
      <c r="D484" s="12" t="s">
        <v>5</v>
      </c>
      <c r="E484" s="12" t="s">
        <v>3327</v>
      </c>
      <c r="F484" s="12" t="s">
        <v>7218</v>
      </c>
      <c r="G484" s="12" t="s">
        <v>3328</v>
      </c>
      <c r="H484" s="11" t="str">
        <f t="shared" si="7"/>
        <v xml:space="preserve"> 613 RUE DE LA BERGERESSE </v>
      </c>
      <c r="I484" s="10"/>
      <c r="J484" s="12" t="s">
        <v>3329</v>
      </c>
      <c r="K484" s="12"/>
      <c r="L484" s="12" t="s">
        <v>3330</v>
      </c>
      <c r="M484" s="12" t="s">
        <v>3331</v>
      </c>
      <c r="N484" s="12" t="s">
        <v>54</v>
      </c>
      <c r="O484" s="12" t="s">
        <v>33</v>
      </c>
      <c r="P484" s="13">
        <v>6000</v>
      </c>
      <c r="Q484" s="10">
        <v>1</v>
      </c>
      <c r="R484" s="10" t="s">
        <v>10</v>
      </c>
      <c r="S484" s="12" t="s">
        <v>18209</v>
      </c>
    </row>
    <row r="485" spans="1:19" x14ac:dyDescent="0.25">
      <c r="A485" s="10">
        <v>2018</v>
      </c>
      <c r="B485" s="11" t="s">
        <v>4</v>
      </c>
      <c r="C485" s="12" t="s">
        <v>66</v>
      </c>
      <c r="D485" s="12" t="s">
        <v>308</v>
      </c>
      <c r="E485" s="12" t="s">
        <v>585</v>
      </c>
      <c r="F485" s="12" t="s">
        <v>17638</v>
      </c>
      <c r="G485" s="12" t="s">
        <v>586</v>
      </c>
      <c r="H485" s="11" t="str">
        <f t="shared" si="7"/>
        <v>SUR YON ROUTE DE LA ROCHE BP 7</v>
      </c>
      <c r="I485" s="10" t="s">
        <v>17308</v>
      </c>
      <c r="J485" s="12" t="s">
        <v>17309</v>
      </c>
      <c r="K485" s="12" t="s">
        <v>3040</v>
      </c>
      <c r="L485" s="12" t="s">
        <v>3348</v>
      </c>
      <c r="M485" s="12" t="s">
        <v>3349</v>
      </c>
      <c r="N485" s="12" t="s">
        <v>2413</v>
      </c>
      <c r="O485" s="12" t="s">
        <v>33</v>
      </c>
      <c r="P485" s="13">
        <v>27632592</v>
      </c>
      <c r="Q485" s="10">
        <v>1023</v>
      </c>
      <c r="R485" s="10" t="s">
        <v>18208</v>
      </c>
      <c r="S485" s="12" t="s">
        <v>18209</v>
      </c>
    </row>
    <row r="486" spans="1:19" x14ac:dyDescent="0.25">
      <c r="A486" s="10">
        <v>2018</v>
      </c>
      <c r="B486" s="11" t="s">
        <v>4</v>
      </c>
      <c r="C486" s="12" t="s">
        <v>66</v>
      </c>
      <c r="D486" s="12" t="s">
        <v>5</v>
      </c>
      <c r="E486" s="12" t="s">
        <v>3350</v>
      </c>
      <c r="F486" s="12" t="s">
        <v>7219</v>
      </c>
      <c r="G486" s="12" t="s">
        <v>3351</v>
      </c>
      <c r="H486" s="11" t="str">
        <f t="shared" si="7"/>
        <v xml:space="preserve"> 3 RUE JACQUELINE AURIOL </v>
      </c>
      <c r="I486" s="10"/>
      <c r="J486" s="12" t="s">
        <v>3352</v>
      </c>
      <c r="K486" s="12"/>
      <c r="L486" s="12" t="s">
        <v>333</v>
      </c>
      <c r="M486" s="12" t="s">
        <v>334</v>
      </c>
      <c r="N486" s="12" t="s">
        <v>54</v>
      </c>
      <c r="O486" s="12" t="s">
        <v>33</v>
      </c>
      <c r="P486" s="13">
        <v>222436</v>
      </c>
      <c r="Q486" s="10">
        <v>7</v>
      </c>
      <c r="R486" s="10" t="s">
        <v>10</v>
      </c>
      <c r="S486" s="12" t="s">
        <v>18209</v>
      </c>
    </row>
    <row r="487" spans="1:19" x14ac:dyDescent="0.25">
      <c r="A487" s="10">
        <v>2018</v>
      </c>
      <c r="B487" s="11" t="s">
        <v>4</v>
      </c>
      <c r="C487" s="12" t="s">
        <v>66</v>
      </c>
      <c r="D487" s="12" t="s">
        <v>5</v>
      </c>
      <c r="E487" s="12" t="s">
        <v>7220</v>
      </c>
      <c r="F487" s="12" t="s">
        <v>7221</v>
      </c>
      <c r="G487" s="12" t="s">
        <v>7222</v>
      </c>
      <c r="H487" s="11" t="str">
        <f t="shared" si="7"/>
        <v xml:space="preserve"> LIEU DIT COST AR PRAT </v>
      </c>
      <c r="I487" s="10"/>
      <c r="J487" s="12" t="s">
        <v>7223</v>
      </c>
      <c r="K487" s="12"/>
      <c r="L487" s="12" t="s">
        <v>7224</v>
      </c>
      <c r="M487" s="12" t="s">
        <v>7225</v>
      </c>
      <c r="N487" s="12" t="s">
        <v>54</v>
      </c>
      <c r="O487" s="12" t="s">
        <v>33</v>
      </c>
      <c r="P487" s="13">
        <v>20298</v>
      </c>
      <c r="Q487" s="10">
        <v>1</v>
      </c>
      <c r="R487" s="10" t="s">
        <v>10</v>
      </c>
      <c r="S487" s="12" t="s">
        <v>18209</v>
      </c>
    </row>
    <row r="488" spans="1:19" x14ac:dyDescent="0.25">
      <c r="A488" s="10">
        <v>2018</v>
      </c>
      <c r="B488" s="11" t="s">
        <v>4</v>
      </c>
      <c r="C488" s="12" t="s">
        <v>66</v>
      </c>
      <c r="D488" s="12" t="s">
        <v>5</v>
      </c>
      <c r="E488" s="12" t="s">
        <v>39</v>
      </c>
      <c r="F488" s="12" t="s">
        <v>4298</v>
      </c>
      <c r="G488" s="12" t="s">
        <v>40</v>
      </c>
      <c r="H488" s="11" t="str">
        <f t="shared" si="7"/>
        <v xml:space="preserve"> 14 AV DU 24 AOUT 1944 </v>
      </c>
      <c r="I488" s="10"/>
      <c r="J488" s="12" t="s">
        <v>4299</v>
      </c>
      <c r="K488" s="10"/>
      <c r="L488" s="12" t="s">
        <v>2993</v>
      </c>
      <c r="M488" s="12" t="s">
        <v>2994</v>
      </c>
      <c r="N488" s="12" t="s">
        <v>43</v>
      </c>
      <c r="O488" s="12" t="s">
        <v>9</v>
      </c>
      <c r="P488" s="13">
        <v>623710</v>
      </c>
      <c r="Q488" s="10">
        <v>19</v>
      </c>
      <c r="R488" s="10" t="s">
        <v>18208</v>
      </c>
      <c r="S488" s="12" t="s">
        <v>18211</v>
      </c>
    </row>
    <row r="489" spans="1:19" x14ac:dyDescent="0.25">
      <c r="A489" s="10">
        <v>2017</v>
      </c>
      <c r="B489" s="12" t="s">
        <v>18219</v>
      </c>
      <c r="C489" s="10" t="s">
        <v>66</v>
      </c>
      <c r="D489" s="12" t="s">
        <v>28</v>
      </c>
      <c r="E489" s="12" t="s">
        <v>7226</v>
      </c>
      <c r="F489" s="12" t="s">
        <v>7227</v>
      </c>
      <c r="G489" s="12" t="s">
        <v>7228</v>
      </c>
      <c r="H489" s="11" t="str">
        <f t="shared" si="7"/>
        <v xml:space="preserve">1067 BOULEVARD SAINT EXUPERY ZONE INDUSTRIELLE DE SAINT HERMENTAIRE </v>
      </c>
      <c r="I489" s="12" t="s">
        <v>7230</v>
      </c>
      <c r="J489" s="10" t="s">
        <v>7229</v>
      </c>
      <c r="K489" s="14"/>
      <c r="L489" s="12" t="s">
        <v>624</v>
      </c>
      <c r="M489" s="12" t="s">
        <v>625</v>
      </c>
      <c r="N489" s="12" t="s">
        <v>54</v>
      </c>
      <c r="O489" s="12" t="s">
        <v>33</v>
      </c>
      <c r="P489" s="14"/>
      <c r="Q489" s="10">
        <v>19</v>
      </c>
      <c r="R489" s="10" t="s">
        <v>18208</v>
      </c>
      <c r="S489" s="12" t="s">
        <v>18220</v>
      </c>
    </row>
    <row r="490" spans="1:19" x14ac:dyDescent="0.25">
      <c r="A490" s="10">
        <v>2017</v>
      </c>
      <c r="B490" s="12" t="s">
        <v>18219</v>
      </c>
      <c r="C490" s="10" t="s">
        <v>66</v>
      </c>
      <c r="D490" s="12" t="s">
        <v>28</v>
      </c>
      <c r="E490" s="12" t="s">
        <v>7231</v>
      </c>
      <c r="F490" s="12" t="s">
        <v>7232</v>
      </c>
      <c r="G490" s="12" t="s">
        <v>7233</v>
      </c>
      <c r="H490" s="11" t="str">
        <f t="shared" si="7"/>
        <v xml:space="preserve">7 AVENUE DE MONTJOUX  </v>
      </c>
      <c r="I490" s="12" t="s">
        <v>7234</v>
      </c>
      <c r="J490" s="12"/>
      <c r="K490" s="14"/>
      <c r="L490" s="12" t="s">
        <v>1360</v>
      </c>
      <c r="M490" s="12" t="s">
        <v>1361</v>
      </c>
      <c r="N490" s="12" t="s">
        <v>54</v>
      </c>
      <c r="O490" s="12" t="s">
        <v>33</v>
      </c>
      <c r="P490" s="14"/>
      <c r="Q490" s="10">
        <v>10</v>
      </c>
      <c r="R490" s="10" t="s">
        <v>10</v>
      </c>
      <c r="S490" s="12" t="s">
        <v>18220</v>
      </c>
    </row>
    <row r="491" spans="1:19" x14ac:dyDescent="0.25">
      <c r="A491" s="10">
        <v>2018</v>
      </c>
      <c r="B491" s="11" t="s">
        <v>4</v>
      </c>
      <c r="C491" s="12" t="s">
        <v>66</v>
      </c>
      <c r="D491" s="12" t="s">
        <v>5</v>
      </c>
      <c r="E491" s="12" t="s">
        <v>7235</v>
      </c>
      <c r="F491" s="12" t="s">
        <v>7236</v>
      </c>
      <c r="G491" s="12" t="s">
        <v>7237</v>
      </c>
      <c r="H491" s="11" t="str">
        <f t="shared" si="7"/>
        <v xml:space="preserve"> ROUTE DE SAINT JEAN DE LUZ </v>
      </c>
      <c r="I491" s="10"/>
      <c r="J491" s="12" t="s">
        <v>7238</v>
      </c>
      <c r="K491" s="12"/>
      <c r="L491" s="12" t="s">
        <v>3648</v>
      </c>
      <c r="M491" s="12" t="s">
        <v>3649</v>
      </c>
      <c r="N491" s="12" t="s">
        <v>54</v>
      </c>
      <c r="O491" s="12" t="s">
        <v>33</v>
      </c>
      <c r="P491" s="13">
        <v>37088</v>
      </c>
      <c r="Q491" s="10">
        <v>1</v>
      </c>
      <c r="R491" s="10" t="s">
        <v>10</v>
      </c>
      <c r="S491" s="12" t="s">
        <v>18209</v>
      </c>
    </row>
    <row r="492" spans="1:19" x14ac:dyDescent="0.25">
      <c r="A492" s="10">
        <v>2018</v>
      </c>
      <c r="B492" s="11" t="s">
        <v>4</v>
      </c>
      <c r="C492" s="12" t="s">
        <v>66</v>
      </c>
      <c r="D492" s="12" t="s">
        <v>5</v>
      </c>
      <c r="E492" s="12" t="s">
        <v>596</v>
      </c>
      <c r="F492" s="12" t="s">
        <v>7239</v>
      </c>
      <c r="G492" s="12" t="s">
        <v>597</v>
      </c>
      <c r="H492" s="11" t="str">
        <f t="shared" si="7"/>
        <v xml:space="preserve"> 371 RUE DU GAILLON CS 70234</v>
      </c>
      <c r="I492" s="10"/>
      <c r="J492" s="12" t="s">
        <v>7240</v>
      </c>
      <c r="K492" s="12" t="s">
        <v>7241</v>
      </c>
      <c r="L492" s="12" t="s">
        <v>598</v>
      </c>
      <c r="M492" s="12" t="s">
        <v>599</v>
      </c>
      <c r="N492" s="12" t="s">
        <v>54</v>
      </c>
      <c r="O492" s="12" t="s">
        <v>33</v>
      </c>
      <c r="P492" s="13">
        <v>2428993</v>
      </c>
      <c r="Q492" s="10">
        <v>93</v>
      </c>
      <c r="R492" s="10" t="s">
        <v>18208</v>
      </c>
      <c r="S492" s="12" t="s">
        <v>18209</v>
      </c>
    </row>
    <row r="493" spans="1:19" x14ac:dyDescent="0.25">
      <c r="A493" s="10">
        <v>2018</v>
      </c>
      <c r="B493" s="11" t="s">
        <v>4</v>
      </c>
      <c r="C493" s="12" t="s">
        <v>66</v>
      </c>
      <c r="D493" s="12" t="s">
        <v>7242</v>
      </c>
      <c r="E493" s="12" t="s">
        <v>7243</v>
      </c>
      <c r="F493" s="12" t="s">
        <v>7244</v>
      </c>
      <c r="G493" s="12" t="s">
        <v>7245</v>
      </c>
      <c r="H493" s="11" t="str">
        <f t="shared" si="7"/>
        <v xml:space="preserve"> ROUTE DE CALDANICCIA </v>
      </c>
      <c r="I493" s="10"/>
      <c r="J493" s="12" t="s">
        <v>7246</v>
      </c>
      <c r="K493" s="12"/>
      <c r="L493" s="12" t="s">
        <v>4503</v>
      </c>
      <c r="M493" s="12" t="s">
        <v>7247</v>
      </c>
      <c r="N493" s="12" t="s">
        <v>54</v>
      </c>
      <c r="O493" s="12" t="s">
        <v>33</v>
      </c>
      <c r="P493" s="13">
        <v>1114693</v>
      </c>
      <c r="Q493" s="10">
        <v>27</v>
      </c>
      <c r="R493" s="10" t="s">
        <v>18208</v>
      </c>
      <c r="S493" s="12" t="s">
        <v>18209</v>
      </c>
    </row>
    <row r="494" spans="1:19" x14ac:dyDescent="0.25">
      <c r="A494" s="10">
        <v>2018</v>
      </c>
      <c r="B494" s="11" t="s">
        <v>4</v>
      </c>
      <c r="C494" s="12" t="s">
        <v>66</v>
      </c>
      <c r="D494" s="12" t="s">
        <v>28</v>
      </c>
      <c r="E494" s="12" t="s">
        <v>3353</v>
      </c>
      <c r="F494" s="12" t="s">
        <v>7250</v>
      </c>
      <c r="G494" s="12" t="s">
        <v>3354</v>
      </c>
      <c r="H494" s="11" t="str">
        <f t="shared" si="7"/>
        <v xml:space="preserve"> 362 B RUE JEAN JAURES BP 26</v>
      </c>
      <c r="I494" s="10"/>
      <c r="J494" s="12" t="s">
        <v>7251</v>
      </c>
      <c r="K494" s="12" t="s">
        <v>3640</v>
      </c>
      <c r="L494" s="12" t="s">
        <v>3356</v>
      </c>
      <c r="M494" s="12" t="s">
        <v>3357</v>
      </c>
      <c r="N494" s="12" t="s">
        <v>54</v>
      </c>
      <c r="O494" s="12" t="s">
        <v>9</v>
      </c>
      <c r="P494" s="13">
        <v>458266</v>
      </c>
      <c r="Q494" s="10">
        <v>17</v>
      </c>
      <c r="R494" s="10" t="s">
        <v>18208</v>
      </c>
      <c r="S494" s="12" t="s">
        <v>18211</v>
      </c>
    </row>
    <row r="495" spans="1:19" x14ac:dyDescent="0.25">
      <c r="A495" s="10">
        <v>2018</v>
      </c>
      <c r="B495" s="11" t="s">
        <v>4</v>
      </c>
      <c r="C495" s="12" t="s">
        <v>66</v>
      </c>
      <c r="D495" s="12" t="s">
        <v>5</v>
      </c>
      <c r="E495" s="12" t="s">
        <v>7252</v>
      </c>
      <c r="F495" s="12" t="s">
        <v>7253</v>
      </c>
      <c r="G495" s="12" t="s">
        <v>7254</v>
      </c>
      <c r="H495" s="11" t="str">
        <f t="shared" si="7"/>
        <v xml:space="preserve"> 1050 ROUTE DE SARCEY </v>
      </c>
      <c r="I495" s="10"/>
      <c r="J495" s="12" t="s">
        <v>7255</v>
      </c>
      <c r="K495" s="10"/>
      <c r="L495" s="12" t="s">
        <v>7256</v>
      </c>
      <c r="M495" s="12" t="s">
        <v>7257</v>
      </c>
      <c r="N495" s="12" t="s">
        <v>54</v>
      </c>
      <c r="O495" s="12" t="s">
        <v>9</v>
      </c>
      <c r="P495" s="13">
        <v>499459</v>
      </c>
      <c r="Q495" s="10">
        <v>15</v>
      </c>
      <c r="R495" s="10" t="s">
        <v>18208</v>
      </c>
      <c r="S495" s="12" t="s">
        <v>18211</v>
      </c>
    </row>
    <row r="496" spans="1:19" x14ac:dyDescent="0.25">
      <c r="A496" s="10">
        <v>2018</v>
      </c>
      <c r="B496" s="11" t="s">
        <v>4</v>
      </c>
      <c r="C496" s="12" t="s">
        <v>66</v>
      </c>
      <c r="D496" s="12" t="s">
        <v>279</v>
      </c>
      <c r="E496" s="12" t="s">
        <v>600</v>
      </c>
      <c r="F496" s="12" t="s">
        <v>7258</v>
      </c>
      <c r="G496" s="12" t="s">
        <v>601</v>
      </c>
      <c r="H496" s="11" t="str">
        <f t="shared" si="7"/>
        <v xml:space="preserve"> 20 ROUTE DE CHAUNY </v>
      </c>
      <c r="I496" s="10"/>
      <c r="J496" s="12" t="s">
        <v>602</v>
      </c>
      <c r="K496" s="12"/>
      <c r="L496" s="12" t="s">
        <v>603</v>
      </c>
      <c r="M496" s="12" t="s">
        <v>604</v>
      </c>
      <c r="N496" s="12" t="s">
        <v>54</v>
      </c>
      <c r="O496" s="12" t="s">
        <v>33</v>
      </c>
      <c r="P496" s="13">
        <v>512375</v>
      </c>
      <c r="Q496" s="10">
        <v>18</v>
      </c>
      <c r="R496" s="10" t="s">
        <v>18208</v>
      </c>
      <c r="S496" s="12" t="s">
        <v>18209</v>
      </c>
    </row>
    <row r="497" spans="1:19" x14ac:dyDescent="0.25">
      <c r="A497" s="10">
        <v>2018</v>
      </c>
      <c r="B497" s="11" t="s">
        <v>4</v>
      </c>
      <c r="C497" s="12" t="s">
        <v>66</v>
      </c>
      <c r="D497" s="12" t="s">
        <v>5</v>
      </c>
      <c r="E497" s="12" t="s">
        <v>2112</v>
      </c>
      <c r="F497" s="12" t="s">
        <v>15784</v>
      </c>
      <c r="G497" s="12" t="s">
        <v>2113</v>
      </c>
      <c r="H497" s="11" t="str">
        <f t="shared" si="7"/>
        <v xml:space="preserve">ZAC DU COUDOULET 55 RUE D ITALIE </v>
      </c>
      <c r="I497" s="10" t="s">
        <v>2114</v>
      </c>
      <c r="J497" s="12" t="s">
        <v>2115</v>
      </c>
      <c r="K497" s="12"/>
      <c r="L497" s="12" t="s">
        <v>2116</v>
      </c>
      <c r="M497" s="12" t="s">
        <v>2117</v>
      </c>
      <c r="N497" s="12" t="s">
        <v>1605</v>
      </c>
      <c r="O497" s="12" t="s">
        <v>33</v>
      </c>
      <c r="P497" s="13">
        <v>171550</v>
      </c>
      <c r="Q497" s="10">
        <v>6</v>
      </c>
      <c r="R497" s="10" t="s">
        <v>10</v>
      </c>
      <c r="S497" s="12" t="s">
        <v>18209</v>
      </c>
    </row>
    <row r="498" spans="1:19" x14ac:dyDescent="0.25">
      <c r="A498" s="10">
        <v>2018</v>
      </c>
      <c r="B498" s="11" t="s">
        <v>4</v>
      </c>
      <c r="C498" s="12" t="s">
        <v>66</v>
      </c>
      <c r="D498" s="12" t="s">
        <v>5</v>
      </c>
      <c r="E498" s="12" t="s">
        <v>7259</v>
      </c>
      <c r="F498" s="12" t="s">
        <v>7260</v>
      </c>
      <c r="G498" s="12" t="s">
        <v>7261</v>
      </c>
      <c r="H498" s="11" t="str">
        <f t="shared" si="7"/>
        <v xml:space="preserve">ROUTE NATIONALE 17 AVENUE DE MILLAU </v>
      </c>
      <c r="I498" s="10" t="s">
        <v>3337</v>
      </c>
      <c r="J498" s="12" t="s">
        <v>7262</v>
      </c>
      <c r="K498" s="12"/>
      <c r="L498" s="12" t="s">
        <v>7263</v>
      </c>
      <c r="M498" s="12" t="s">
        <v>7264</v>
      </c>
      <c r="N498" s="12" t="s">
        <v>54</v>
      </c>
      <c r="O498" s="12" t="s">
        <v>33</v>
      </c>
      <c r="P498" s="13">
        <v>42212</v>
      </c>
      <c r="Q498" s="10">
        <v>3</v>
      </c>
      <c r="R498" s="10" t="s">
        <v>10</v>
      </c>
      <c r="S498" s="12" t="s">
        <v>18209</v>
      </c>
    </row>
    <row r="499" spans="1:19" x14ac:dyDescent="0.25">
      <c r="A499" s="10">
        <v>2018</v>
      </c>
      <c r="B499" s="11" t="s">
        <v>4</v>
      </c>
      <c r="C499" s="12" t="s">
        <v>66</v>
      </c>
      <c r="D499" s="12" t="s">
        <v>226</v>
      </c>
      <c r="E499" s="12" t="s">
        <v>7265</v>
      </c>
      <c r="F499" s="12" t="s">
        <v>7266</v>
      </c>
      <c r="G499" s="12" t="s">
        <v>7267</v>
      </c>
      <c r="H499" s="11" t="str">
        <f t="shared" si="7"/>
        <v xml:space="preserve">ZA LIMOURS ROUTE DE PECQUEUSE </v>
      </c>
      <c r="I499" s="10" t="s">
        <v>7268</v>
      </c>
      <c r="J499" s="12" t="s">
        <v>7269</v>
      </c>
      <c r="K499" s="12"/>
      <c r="L499" s="12" t="s">
        <v>7270</v>
      </c>
      <c r="M499" s="12" t="s">
        <v>7271</v>
      </c>
      <c r="N499" s="12" t="s">
        <v>54</v>
      </c>
      <c r="O499" s="12" t="s">
        <v>33</v>
      </c>
      <c r="P499" s="13">
        <v>148938</v>
      </c>
      <c r="Q499" s="10">
        <v>4</v>
      </c>
      <c r="R499" s="10" t="s">
        <v>10</v>
      </c>
      <c r="S499" s="12" t="s">
        <v>18209</v>
      </c>
    </row>
    <row r="500" spans="1:19" x14ac:dyDescent="0.25">
      <c r="A500" s="10">
        <v>2018</v>
      </c>
      <c r="B500" s="11" t="s">
        <v>4</v>
      </c>
      <c r="C500" s="12" t="s">
        <v>66</v>
      </c>
      <c r="D500" s="12" t="s">
        <v>5</v>
      </c>
      <c r="E500" s="12" t="s">
        <v>2667</v>
      </c>
      <c r="F500" s="12" t="s">
        <v>4612</v>
      </c>
      <c r="G500" s="12" t="s">
        <v>2668</v>
      </c>
      <c r="H500" s="11" t="str">
        <f t="shared" si="7"/>
        <v xml:space="preserve"> 2 RUE DUPERTHUIS BP 51</v>
      </c>
      <c r="I500" s="10"/>
      <c r="J500" s="12" t="s">
        <v>2670</v>
      </c>
      <c r="K500" s="12" t="s">
        <v>2669</v>
      </c>
      <c r="L500" s="12" t="s">
        <v>1642</v>
      </c>
      <c r="M500" s="12" t="s">
        <v>2671</v>
      </c>
      <c r="N500" s="12" t="s">
        <v>200</v>
      </c>
      <c r="O500" s="12" t="s">
        <v>33</v>
      </c>
      <c r="P500" s="13">
        <v>18051</v>
      </c>
      <c r="Q500" s="10">
        <v>1</v>
      </c>
      <c r="R500" s="10" t="s">
        <v>10</v>
      </c>
      <c r="S500" s="12" t="s">
        <v>18209</v>
      </c>
    </row>
    <row r="501" spans="1:19" x14ac:dyDescent="0.25">
      <c r="A501" s="10">
        <v>2018</v>
      </c>
      <c r="B501" s="11" t="s">
        <v>4</v>
      </c>
      <c r="C501" s="12" t="s">
        <v>66</v>
      </c>
      <c r="D501" s="12" t="s">
        <v>448</v>
      </c>
      <c r="E501" s="12" t="s">
        <v>7272</v>
      </c>
      <c r="F501" s="12" t="s">
        <v>7273</v>
      </c>
      <c r="G501" s="12" t="s">
        <v>7274</v>
      </c>
      <c r="H501" s="11" t="str">
        <f t="shared" si="7"/>
        <v xml:space="preserve">ZONE INDUSTRIELLE 23 RUE MANURHIN </v>
      </c>
      <c r="I501" s="10" t="s">
        <v>22</v>
      </c>
      <c r="J501" s="12" t="s">
        <v>7275</v>
      </c>
      <c r="K501" s="12"/>
      <c r="L501" s="12" t="s">
        <v>7276</v>
      </c>
      <c r="M501" s="12" t="s">
        <v>7277</v>
      </c>
      <c r="N501" s="12" t="s">
        <v>54</v>
      </c>
      <c r="O501" s="12" t="s">
        <v>33</v>
      </c>
      <c r="P501" s="13">
        <v>377773</v>
      </c>
      <c r="Q501" s="10">
        <v>10</v>
      </c>
      <c r="R501" s="10" t="s">
        <v>10</v>
      </c>
      <c r="S501" s="12" t="s">
        <v>18209</v>
      </c>
    </row>
    <row r="502" spans="1:19" x14ac:dyDescent="0.25">
      <c r="A502" s="10">
        <v>2018</v>
      </c>
      <c r="B502" s="11" t="s">
        <v>4</v>
      </c>
      <c r="C502" s="12" t="s">
        <v>66</v>
      </c>
      <c r="D502" s="12" t="s">
        <v>5</v>
      </c>
      <c r="E502" s="12" t="s">
        <v>7278</v>
      </c>
      <c r="F502" s="12" t="s">
        <v>7279</v>
      </c>
      <c r="G502" s="12" t="s">
        <v>7280</v>
      </c>
      <c r="H502" s="11" t="str">
        <f t="shared" si="7"/>
        <v xml:space="preserve"> 161 AVENUE DES GRESILLONS </v>
      </c>
      <c r="I502" s="10"/>
      <c r="J502" s="12" t="s">
        <v>7281</v>
      </c>
      <c r="K502" s="10"/>
      <c r="L502" s="12" t="s">
        <v>362</v>
      </c>
      <c r="M502" s="12" t="s">
        <v>363</v>
      </c>
      <c r="N502" s="12" t="s">
        <v>54</v>
      </c>
      <c r="O502" s="12" t="s">
        <v>9</v>
      </c>
      <c r="P502" s="13">
        <v>107559</v>
      </c>
      <c r="Q502" s="10">
        <v>5</v>
      </c>
      <c r="R502" s="10" t="s">
        <v>10</v>
      </c>
      <c r="S502" s="12" t="s">
        <v>18211</v>
      </c>
    </row>
    <row r="503" spans="1:19" x14ac:dyDescent="0.25">
      <c r="A503" s="10">
        <v>2018</v>
      </c>
      <c r="B503" s="11" t="s">
        <v>4</v>
      </c>
      <c r="C503" s="12" t="s">
        <v>66</v>
      </c>
      <c r="D503" s="12" t="s">
        <v>5</v>
      </c>
      <c r="E503" s="12" t="s">
        <v>7282</v>
      </c>
      <c r="F503" s="12" t="s">
        <v>7283</v>
      </c>
      <c r="G503" s="12" t="s">
        <v>7284</v>
      </c>
      <c r="H503" s="11" t="str">
        <f t="shared" si="7"/>
        <v xml:space="preserve"> 1 CHEMIN DU LORTARET </v>
      </c>
      <c r="I503" s="10"/>
      <c r="J503" s="12" t="s">
        <v>7285</v>
      </c>
      <c r="K503" s="10"/>
      <c r="L503" s="12" t="s">
        <v>1589</v>
      </c>
      <c r="M503" s="12" t="s">
        <v>2865</v>
      </c>
      <c r="N503" s="12" t="s">
        <v>54</v>
      </c>
      <c r="O503" s="12" t="s">
        <v>9</v>
      </c>
      <c r="P503" s="13">
        <v>358271</v>
      </c>
      <c r="Q503" s="10">
        <v>9</v>
      </c>
      <c r="R503" s="10" t="s">
        <v>10</v>
      </c>
      <c r="S503" s="12" t="s">
        <v>18211</v>
      </c>
    </row>
    <row r="504" spans="1:19" x14ac:dyDescent="0.25">
      <c r="A504" s="10">
        <v>2018</v>
      </c>
      <c r="B504" s="11" t="s">
        <v>4</v>
      </c>
      <c r="C504" s="12" t="s">
        <v>66</v>
      </c>
      <c r="D504" s="12" t="s">
        <v>434</v>
      </c>
      <c r="E504" s="12" t="s">
        <v>7286</v>
      </c>
      <c r="F504" s="12" t="s">
        <v>7287</v>
      </c>
      <c r="G504" s="12" t="s">
        <v>7288</v>
      </c>
      <c r="H504" s="11" t="str">
        <f t="shared" si="7"/>
        <v xml:space="preserve"> 32 ROUTE DES PYRENEES </v>
      </c>
      <c r="I504" s="10"/>
      <c r="J504" s="12" t="s">
        <v>7289</v>
      </c>
      <c r="K504" s="12"/>
      <c r="L504" s="12" t="s">
        <v>7290</v>
      </c>
      <c r="M504" s="12" t="s">
        <v>7291</v>
      </c>
      <c r="N504" s="12" t="s">
        <v>54</v>
      </c>
      <c r="O504" s="12" t="s">
        <v>33</v>
      </c>
      <c r="P504" s="13">
        <v>373079</v>
      </c>
      <c r="Q504" s="10">
        <v>11</v>
      </c>
      <c r="R504" s="10" t="s">
        <v>18208</v>
      </c>
      <c r="S504" s="12" t="s">
        <v>18209</v>
      </c>
    </row>
    <row r="505" spans="1:19" x14ac:dyDescent="0.25">
      <c r="A505" s="10">
        <v>2018</v>
      </c>
      <c r="B505" s="11" t="s">
        <v>4</v>
      </c>
      <c r="C505" s="12" t="s">
        <v>66</v>
      </c>
      <c r="D505" s="12" t="s">
        <v>102</v>
      </c>
      <c r="E505" s="12" t="s">
        <v>3358</v>
      </c>
      <c r="F505" s="12" t="s">
        <v>17639</v>
      </c>
      <c r="G505" s="12" t="s">
        <v>3359</v>
      </c>
      <c r="H505" s="11" t="str">
        <f t="shared" si="7"/>
        <v xml:space="preserve"> 13 RUE GERMAINE TAILLEFERRE </v>
      </c>
      <c r="I505" s="10"/>
      <c r="J505" s="12" t="s">
        <v>2999</v>
      </c>
      <c r="K505" s="12"/>
      <c r="L505" s="12" t="s">
        <v>1581</v>
      </c>
      <c r="M505" s="12" t="s">
        <v>183</v>
      </c>
      <c r="N505" s="12" t="s">
        <v>2413</v>
      </c>
      <c r="O505" s="12" t="s">
        <v>33</v>
      </c>
      <c r="P505" s="13">
        <v>42595480</v>
      </c>
      <c r="Q505" s="10">
        <v>596</v>
      </c>
      <c r="R505" s="10" t="s">
        <v>18208</v>
      </c>
      <c r="S505" s="12" t="s">
        <v>18209</v>
      </c>
    </row>
    <row r="506" spans="1:19" x14ac:dyDescent="0.25">
      <c r="A506" s="10">
        <v>2018</v>
      </c>
      <c r="B506" s="11" t="s">
        <v>4</v>
      </c>
      <c r="C506" s="12" t="s">
        <v>66</v>
      </c>
      <c r="D506" s="12" t="s">
        <v>184</v>
      </c>
      <c r="E506" s="12" t="s">
        <v>605</v>
      </c>
      <c r="F506" s="12" t="s">
        <v>7292</v>
      </c>
      <c r="G506" s="12" t="s">
        <v>606</v>
      </c>
      <c r="H506" s="11" t="str">
        <f t="shared" si="7"/>
        <v xml:space="preserve"> 20 RUE DE SOISSONS BP 435</v>
      </c>
      <c r="I506" s="10"/>
      <c r="J506" s="12" t="s">
        <v>3365</v>
      </c>
      <c r="K506" s="12" t="s">
        <v>7293</v>
      </c>
      <c r="L506" s="12" t="s">
        <v>2003</v>
      </c>
      <c r="M506" s="12" t="s">
        <v>2004</v>
      </c>
      <c r="N506" s="12" t="s">
        <v>54</v>
      </c>
      <c r="O506" s="12" t="s">
        <v>33</v>
      </c>
      <c r="P506" s="13">
        <v>2146363</v>
      </c>
      <c r="Q506" s="10">
        <v>88</v>
      </c>
      <c r="R506" s="10" t="s">
        <v>18208</v>
      </c>
      <c r="S506" s="12" t="s">
        <v>18209</v>
      </c>
    </row>
    <row r="507" spans="1:19" x14ac:dyDescent="0.25">
      <c r="A507" s="10">
        <v>2018</v>
      </c>
      <c r="B507" s="11" t="s">
        <v>4</v>
      </c>
      <c r="C507" s="12" t="s">
        <v>66</v>
      </c>
      <c r="D507" s="12" t="s">
        <v>5</v>
      </c>
      <c r="E507" s="12" t="s">
        <v>3366</v>
      </c>
      <c r="F507" s="12" t="s">
        <v>7294</v>
      </c>
      <c r="G507" s="12" t="s">
        <v>3367</v>
      </c>
      <c r="H507" s="11" t="str">
        <f t="shared" si="7"/>
        <v xml:space="preserve"> 15 RUE JULES WATTEEUW </v>
      </c>
      <c r="I507" s="10"/>
      <c r="J507" s="12" t="s">
        <v>7295</v>
      </c>
      <c r="K507" s="12"/>
      <c r="L507" s="12" t="s">
        <v>1772</v>
      </c>
      <c r="M507" s="12" t="s">
        <v>1773</v>
      </c>
      <c r="N507" s="12" t="s">
        <v>54</v>
      </c>
      <c r="O507" s="12" t="s">
        <v>33</v>
      </c>
      <c r="P507" s="13">
        <v>139853</v>
      </c>
      <c r="Q507" s="10">
        <v>3</v>
      </c>
      <c r="R507" s="10" t="s">
        <v>10</v>
      </c>
      <c r="S507" s="12" t="s">
        <v>18209</v>
      </c>
    </row>
    <row r="508" spans="1:19" x14ac:dyDescent="0.25">
      <c r="A508" s="10">
        <v>2018</v>
      </c>
      <c r="B508" s="11" t="s">
        <v>4</v>
      </c>
      <c r="C508" s="12" t="s">
        <v>66</v>
      </c>
      <c r="D508" s="12" t="s">
        <v>607</v>
      </c>
      <c r="E508" s="12" t="s">
        <v>608</v>
      </c>
      <c r="F508" s="12" t="s">
        <v>7296</v>
      </c>
      <c r="G508" s="12" t="s">
        <v>609</v>
      </c>
      <c r="H508" s="11" t="str">
        <f t="shared" si="7"/>
        <v>ZONE INDUSTRIELLE 82 BOULEVARD SAINT JOSEPH CS 70022</v>
      </c>
      <c r="I508" s="10" t="s">
        <v>22</v>
      </c>
      <c r="J508" s="12" t="s">
        <v>7297</v>
      </c>
      <c r="K508" s="12" t="s">
        <v>7298</v>
      </c>
      <c r="L508" s="12" t="s">
        <v>7299</v>
      </c>
      <c r="M508" s="12" t="s">
        <v>7300</v>
      </c>
      <c r="N508" s="12" t="s">
        <v>54</v>
      </c>
      <c r="O508" s="12" t="s">
        <v>33</v>
      </c>
      <c r="P508" s="13">
        <v>16525404</v>
      </c>
      <c r="Q508" s="10">
        <v>568</v>
      </c>
      <c r="R508" s="10" t="s">
        <v>18208</v>
      </c>
      <c r="S508" s="12" t="s">
        <v>18209</v>
      </c>
    </row>
    <row r="509" spans="1:19" x14ac:dyDescent="0.25">
      <c r="A509" s="10">
        <v>2018</v>
      </c>
      <c r="B509" s="11" t="s">
        <v>4</v>
      </c>
      <c r="C509" s="12" t="s">
        <v>66</v>
      </c>
      <c r="D509" s="12" t="s">
        <v>5</v>
      </c>
      <c r="E509" s="12" t="s">
        <v>7301</v>
      </c>
      <c r="F509" s="12" t="s">
        <v>7302</v>
      </c>
      <c r="G509" s="12" t="s">
        <v>18287</v>
      </c>
      <c r="H509" s="11" t="str">
        <f t="shared" si="7"/>
        <v xml:space="preserve">ZA DES CHEMINS CROISES RUE RENE CASSIN </v>
      </c>
      <c r="I509" s="10" t="s">
        <v>7303</v>
      </c>
      <c r="J509" s="12" t="s">
        <v>1512</v>
      </c>
      <c r="K509" s="12"/>
      <c r="L509" s="12" t="s">
        <v>282</v>
      </c>
      <c r="M509" s="12" t="s">
        <v>283</v>
      </c>
      <c r="N509" s="12" t="s">
        <v>54</v>
      </c>
      <c r="O509" s="12" t="s">
        <v>33</v>
      </c>
      <c r="P509" s="13">
        <v>269163</v>
      </c>
      <c r="Q509" s="10">
        <v>9</v>
      </c>
      <c r="R509" s="10" t="s">
        <v>10</v>
      </c>
      <c r="S509" s="12" t="s">
        <v>18209</v>
      </c>
    </row>
    <row r="510" spans="1:19" x14ac:dyDescent="0.25">
      <c r="A510" s="10">
        <v>2018</v>
      </c>
      <c r="B510" s="11" t="s">
        <v>4</v>
      </c>
      <c r="C510" s="12" t="s">
        <v>66</v>
      </c>
      <c r="D510" s="12" t="s">
        <v>5</v>
      </c>
      <c r="E510" s="12" t="s">
        <v>204</v>
      </c>
      <c r="F510" s="12" t="s">
        <v>4613</v>
      </c>
      <c r="G510" s="12" t="s">
        <v>205</v>
      </c>
      <c r="H510" s="11" t="str">
        <f t="shared" si="7"/>
        <v xml:space="preserve"> 37 AVENUE LEDRU ROLLIN </v>
      </c>
      <c r="I510" s="10"/>
      <c r="J510" s="12" t="s">
        <v>206</v>
      </c>
      <c r="K510" s="12"/>
      <c r="L510" s="12" t="s">
        <v>207</v>
      </c>
      <c r="M510" s="12" t="s">
        <v>183</v>
      </c>
      <c r="N510" s="12" t="s">
        <v>200</v>
      </c>
      <c r="O510" s="12" t="s">
        <v>33</v>
      </c>
      <c r="P510" s="13">
        <v>121590</v>
      </c>
      <c r="Q510" s="10">
        <v>2</v>
      </c>
      <c r="R510" s="10" t="s">
        <v>10</v>
      </c>
      <c r="S510" s="12" t="s">
        <v>18209</v>
      </c>
    </row>
    <row r="511" spans="1:19" x14ac:dyDescent="0.25">
      <c r="A511" s="10">
        <v>2017</v>
      </c>
      <c r="B511" s="12" t="s">
        <v>18219</v>
      </c>
      <c r="C511" s="10" t="s">
        <v>66</v>
      </c>
      <c r="D511" s="12" t="s">
        <v>5</v>
      </c>
      <c r="E511" s="12" t="s">
        <v>4197</v>
      </c>
      <c r="F511" s="12" t="s">
        <v>17218</v>
      </c>
      <c r="G511" s="12" t="s">
        <v>4198</v>
      </c>
      <c r="H511" s="11" t="str">
        <f t="shared" si="7"/>
        <v xml:space="preserve">7 B RUE DU CHEVALIER DELABARRE BP 60022 </v>
      </c>
      <c r="I511" s="12" t="s">
        <v>17219</v>
      </c>
      <c r="J511" s="12" t="s">
        <v>17220</v>
      </c>
      <c r="K511" s="14"/>
      <c r="L511" s="12" t="s">
        <v>4199</v>
      </c>
      <c r="M511" s="12" t="s">
        <v>4200</v>
      </c>
      <c r="N511" s="12" t="s">
        <v>4201</v>
      </c>
      <c r="O511" s="12" t="s">
        <v>33</v>
      </c>
      <c r="P511" s="14"/>
      <c r="Q511" s="10">
        <v>10</v>
      </c>
      <c r="R511" s="10" t="s">
        <v>10</v>
      </c>
      <c r="S511" s="12" t="s">
        <v>18220</v>
      </c>
    </row>
    <row r="512" spans="1:19" x14ac:dyDescent="0.25">
      <c r="A512" s="10">
        <v>2018</v>
      </c>
      <c r="B512" s="11" t="s">
        <v>4</v>
      </c>
      <c r="C512" s="12" t="s">
        <v>66</v>
      </c>
      <c r="D512" s="12" t="s">
        <v>5</v>
      </c>
      <c r="E512" s="12" t="s">
        <v>15785</v>
      </c>
      <c r="F512" s="12" t="s">
        <v>15786</v>
      </c>
      <c r="G512" s="12" t="s">
        <v>15787</v>
      </c>
      <c r="H512" s="11" t="str">
        <f t="shared" si="7"/>
        <v>ZA DU GRIPAIL 4 RUE DE LA PERRIERE BP 8</v>
      </c>
      <c r="I512" s="10" t="s">
        <v>15788</v>
      </c>
      <c r="J512" s="12" t="s">
        <v>15789</v>
      </c>
      <c r="K512" s="12" t="s">
        <v>2367</v>
      </c>
      <c r="L512" s="12" t="s">
        <v>2527</v>
      </c>
      <c r="M512" s="12" t="s">
        <v>11183</v>
      </c>
      <c r="N512" s="12" t="s">
        <v>1605</v>
      </c>
      <c r="O512" s="12" t="s">
        <v>33</v>
      </c>
      <c r="P512" s="13">
        <v>159933</v>
      </c>
      <c r="Q512" s="10">
        <v>4</v>
      </c>
      <c r="R512" s="10" t="s">
        <v>10</v>
      </c>
      <c r="S512" s="12" t="s">
        <v>18209</v>
      </c>
    </row>
    <row r="513" spans="1:19" x14ac:dyDescent="0.25">
      <c r="A513" s="10">
        <v>2018</v>
      </c>
      <c r="B513" s="11" t="s">
        <v>4</v>
      </c>
      <c r="C513" s="12" t="s">
        <v>66</v>
      </c>
      <c r="D513" s="12" t="s">
        <v>28</v>
      </c>
      <c r="E513" s="12" t="s">
        <v>29</v>
      </c>
      <c r="F513" s="12" t="s">
        <v>7304</v>
      </c>
      <c r="G513" s="12" t="s">
        <v>30</v>
      </c>
      <c r="H513" s="11" t="str">
        <f t="shared" si="7"/>
        <v xml:space="preserve">ZONE INDUSTRIELLE DE MONTALEGRE 1 IMPASSE CLAUDE BROSSE </v>
      </c>
      <c r="I513" s="10" t="s">
        <v>7305</v>
      </c>
      <c r="J513" s="12" t="s">
        <v>7306</v>
      </c>
      <c r="K513" s="12"/>
      <c r="L513" s="12" t="s">
        <v>31</v>
      </c>
      <c r="M513" s="12" t="s">
        <v>32</v>
      </c>
      <c r="N513" s="12" t="s">
        <v>54</v>
      </c>
      <c r="O513" s="12" t="s">
        <v>33</v>
      </c>
      <c r="P513" s="13">
        <v>240205</v>
      </c>
      <c r="Q513" s="10">
        <v>8</v>
      </c>
      <c r="R513" s="10" t="s">
        <v>10</v>
      </c>
      <c r="S513" s="12" t="s">
        <v>18209</v>
      </c>
    </row>
    <row r="514" spans="1:19" x14ac:dyDescent="0.25">
      <c r="A514" s="10">
        <v>2018</v>
      </c>
      <c r="B514" s="11" t="s">
        <v>4</v>
      </c>
      <c r="C514" s="12" t="s">
        <v>66</v>
      </c>
      <c r="D514" s="12" t="s">
        <v>259</v>
      </c>
      <c r="E514" s="12" t="s">
        <v>628</v>
      </c>
      <c r="F514" s="12" t="s">
        <v>7307</v>
      </c>
      <c r="G514" s="12" t="s">
        <v>629</v>
      </c>
      <c r="H514" s="11" t="str">
        <f t="shared" si="7"/>
        <v xml:space="preserve"> ZONE INDUSTRIELLE DU CHAMP FLEURI BP 13</v>
      </c>
      <c r="I514" s="10"/>
      <c r="J514" s="12" t="s">
        <v>7308</v>
      </c>
      <c r="K514" s="12" t="s">
        <v>3383</v>
      </c>
      <c r="L514" s="12" t="s">
        <v>7309</v>
      </c>
      <c r="M514" s="12" t="s">
        <v>7310</v>
      </c>
      <c r="N514" s="12" t="s">
        <v>54</v>
      </c>
      <c r="O514" s="12" t="s">
        <v>33</v>
      </c>
      <c r="P514" s="13">
        <v>3438565</v>
      </c>
      <c r="Q514" s="10">
        <v>107</v>
      </c>
      <c r="R514" s="10" t="s">
        <v>18208</v>
      </c>
      <c r="S514" s="12" t="s">
        <v>18209</v>
      </c>
    </row>
    <row r="515" spans="1:19" x14ac:dyDescent="0.25">
      <c r="A515" s="10">
        <v>2018</v>
      </c>
      <c r="B515" s="11" t="s">
        <v>4</v>
      </c>
      <c r="C515" s="12" t="s">
        <v>66</v>
      </c>
      <c r="D515" s="12" t="s">
        <v>5</v>
      </c>
      <c r="E515" s="12" t="s">
        <v>7311</v>
      </c>
      <c r="F515" s="12" t="s">
        <v>7312</v>
      </c>
      <c r="G515" s="12" t="s">
        <v>7313</v>
      </c>
      <c r="H515" s="11" t="str">
        <f t="shared" ref="H515:H578" si="8">CONCATENATE(I515," ",J515," ",K515)</f>
        <v xml:space="preserve"> 184 RUE JOSEPH AUBENAS </v>
      </c>
      <c r="I515" s="10"/>
      <c r="J515" s="12" t="s">
        <v>7314</v>
      </c>
      <c r="K515" s="12"/>
      <c r="L515" s="12" t="s">
        <v>897</v>
      </c>
      <c r="M515" s="12" t="s">
        <v>898</v>
      </c>
      <c r="N515" s="12" t="s">
        <v>54</v>
      </c>
      <c r="O515" s="12" t="s">
        <v>33</v>
      </c>
      <c r="P515" s="13">
        <v>53929</v>
      </c>
      <c r="Q515" s="10">
        <v>1</v>
      </c>
      <c r="R515" s="10" t="s">
        <v>10</v>
      </c>
      <c r="S515" s="12" t="s">
        <v>18209</v>
      </c>
    </row>
    <row r="516" spans="1:19" x14ac:dyDescent="0.25">
      <c r="A516" s="10">
        <v>2018</v>
      </c>
      <c r="B516" s="11" t="s">
        <v>4</v>
      </c>
      <c r="C516" s="12" t="s">
        <v>66</v>
      </c>
      <c r="D516" s="12" t="s">
        <v>5</v>
      </c>
      <c r="E516" s="12" t="s">
        <v>2672</v>
      </c>
      <c r="F516" s="12" t="s">
        <v>4614</v>
      </c>
      <c r="G516" s="12" t="s">
        <v>2673</v>
      </c>
      <c r="H516" s="11" t="str">
        <f t="shared" si="8"/>
        <v xml:space="preserve"> 22 RUE ALEXANDRE PRACHAY </v>
      </c>
      <c r="I516" s="10"/>
      <c r="J516" s="12" t="s">
        <v>2674</v>
      </c>
      <c r="K516" s="12"/>
      <c r="L516" s="12" t="s">
        <v>1494</v>
      </c>
      <c r="M516" s="12" t="s">
        <v>2675</v>
      </c>
      <c r="N516" s="12" t="s">
        <v>200</v>
      </c>
      <c r="O516" s="12" t="s">
        <v>33</v>
      </c>
      <c r="P516" s="13">
        <v>12716</v>
      </c>
      <c r="Q516" s="10">
        <v>1</v>
      </c>
      <c r="R516" s="10" t="s">
        <v>10</v>
      </c>
      <c r="S516" s="12" t="s">
        <v>18209</v>
      </c>
    </row>
    <row r="517" spans="1:19" x14ac:dyDescent="0.25">
      <c r="A517" s="10">
        <v>2018</v>
      </c>
      <c r="B517" s="11" t="s">
        <v>4</v>
      </c>
      <c r="C517" s="12" t="s">
        <v>66</v>
      </c>
      <c r="D517" s="12" t="s">
        <v>28</v>
      </c>
      <c r="E517" s="12" t="s">
        <v>7315</v>
      </c>
      <c r="F517" s="12" t="s">
        <v>7316</v>
      </c>
      <c r="G517" s="12" t="s">
        <v>7317</v>
      </c>
      <c r="H517" s="11" t="str">
        <f t="shared" si="8"/>
        <v xml:space="preserve"> ZONE ARTISANALE DE LA PRAYE </v>
      </c>
      <c r="I517" s="10"/>
      <c r="J517" s="12" t="s">
        <v>1374</v>
      </c>
      <c r="K517" s="12"/>
      <c r="L517" s="12" t="s">
        <v>1375</v>
      </c>
      <c r="M517" s="12" t="s">
        <v>1376</v>
      </c>
      <c r="N517" s="12" t="s">
        <v>54</v>
      </c>
      <c r="O517" s="12" t="s">
        <v>33</v>
      </c>
      <c r="P517" s="13">
        <v>373943</v>
      </c>
      <c r="Q517" s="10">
        <v>12</v>
      </c>
      <c r="R517" s="10" t="s">
        <v>18208</v>
      </c>
      <c r="S517" s="12" t="s">
        <v>18209</v>
      </c>
    </row>
    <row r="518" spans="1:19" x14ac:dyDescent="0.25">
      <c r="A518" s="10">
        <v>2018</v>
      </c>
      <c r="B518" s="11" t="s">
        <v>4</v>
      </c>
      <c r="C518" s="12" t="s">
        <v>66</v>
      </c>
      <c r="D518" s="12" t="s">
        <v>5</v>
      </c>
      <c r="E518" s="12" t="s">
        <v>15790</v>
      </c>
      <c r="F518" s="12" t="s">
        <v>15791</v>
      </c>
      <c r="G518" s="12" t="s">
        <v>15792</v>
      </c>
      <c r="H518" s="11" t="str">
        <f t="shared" si="8"/>
        <v xml:space="preserve">PARC DES RIVIERES 1 AVENUE JEAN MONNET </v>
      </c>
      <c r="I518" s="10" t="s">
        <v>15793</v>
      </c>
      <c r="J518" s="12" t="s">
        <v>15794</v>
      </c>
      <c r="K518" s="12"/>
      <c r="L518" s="12" t="s">
        <v>5803</v>
      </c>
      <c r="M518" s="12" t="s">
        <v>15795</v>
      </c>
      <c r="N518" s="12" t="s">
        <v>1605</v>
      </c>
      <c r="O518" s="12" t="s">
        <v>33</v>
      </c>
      <c r="P518" s="13">
        <v>64719</v>
      </c>
      <c r="Q518" s="10">
        <v>4</v>
      </c>
      <c r="R518" s="10" t="s">
        <v>10</v>
      </c>
      <c r="S518" s="12" t="s">
        <v>18209</v>
      </c>
    </row>
    <row r="519" spans="1:19" x14ac:dyDescent="0.25">
      <c r="A519" s="10">
        <v>2018</v>
      </c>
      <c r="B519" s="11" t="s">
        <v>4</v>
      </c>
      <c r="C519" s="12" t="s">
        <v>66</v>
      </c>
      <c r="D519" s="12" t="s">
        <v>452</v>
      </c>
      <c r="E519" s="12" t="s">
        <v>632</v>
      </c>
      <c r="F519" s="12" t="s">
        <v>7318</v>
      </c>
      <c r="G519" s="12" t="s">
        <v>633</v>
      </c>
      <c r="H519" s="11" t="str">
        <f t="shared" si="8"/>
        <v xml:space="preserve"> 3 RUE DES HERBIOTTES BP 50004</v>
      </c>
      <c r="I519" s="10"/>
      <c r="J519" s="12" t="s">
        <v>7319</v>
      </c>
      <c r="K519" s="12" t="s">
        <v>7320</v>
      </c>
      <c r="L519" s="12" t="s">
        <v>910</v>
      </c>
      <c r="M519" s="12" t="s">
        <v>911</v>
      </c>
      <c r="N519" s="12" t="s">
        <v>54</v>
      </c>
      <c r="O519" s="12" t="s">
        <v>9</v>
      </c>
      <c r="P519" s="13">
        <v>814990</v>
      </c>
      <c r="Q519" s="10">
        <v>26</v>
      </c>
      <c r="R519" s="10" t="s">
        <v>18208</v>
      </c>
      <c r="S519" s="12" t="s">
        <v>18211</v>
      </c>
    </row>
    <row r="520" spans="1:19" x14ac:dyDescent="0.25">
      <c r="A520" s="10">
        <v>2018</v>
      </c>
      <c r="B520" s="11" t="s">
        <v>4</v>
      </c>
      <c r="C520" s="12" t="s">
        <v>66</v>
      </c>
      <c r="D520" s="12" t="s">
        <v>5</v>
      </c>
      <c r="E520" s="12" t="s">
        <v>7321</v>
      </c>
      <c r="F520" s="12" t="s">
        <v>7322</v>
      </c>
      <c r="G520" s="12" t="s">
        <v>18288</v>
      </c>
      <c r="H520" s="11" t="str">
        <f t="shared" si="8"/>
        <v xml:space="preserve"> 4 RUE DU PRE SAUNIER </v>
      </c>
      <c r="I520" s="10"/>
      <c r="J520" s="12" t="s">
        <v>7323</v>
      </c>
      <c r="K520" s="12"/>
      <c r="L520" s="12" t="s">
        <v>7324</v>
      </c>
      <c r="M520" s="12" t="s">
        <v>7325</v>
      </c>
      <c r="N520" s="12" t="s">
        <v>54</v>
      </c>
      <c r="O520" s="12" t="s">
        <v>33</v>
      </c>
      <c r="P520" s="13">
        <v>9791</v>
      </c>
      <c r="Q520" s="10">
        <v>1</v>
      </c>
      <c r="R520" s="10" t="s">
        <v>10</v>
      </c>
      <c r="S520" s="12" t="s">
        <v>18209</v>
      </c>
    </row>
    <row r="521" spans="1:19" x14ac:dyDescent="0.25">
      <c r="A521" s="10">
        <v>2018</v>
      </c>
      <c r="B521" s="11" t="s">
        <v>4</v>
      </c>
      <c r="C521" s="12" t="s">
        <v>66</v>
      </c>
      <c r="D521" s="12" t="s">
        <v>28</v>
      </c>
      <c r="E521" s="12" t="s">
        <v>7326</v>
      </c>
      <c r="F521" s="12" t="s">
        <v>7327</v>
      </c>
      <c r="G521" s="12" t="s">
        <v>7328</v>
      </c>
      <c r="H521" s="11" t="str">
        <f t="shared" si="8"/>
        <v xml:space="preserve"> 568 RUE SAINT REMY </v>
      </c>
      <c r="I521" s="10"/>
      <c r="J521" s="12" t="s">
        <v>7329</v>
      </c>
      <c r="K521" s="12"/>
      <c r="L521" s="12" t="s">
        <v>3829</v>
      </c>
      <c r="M521" s="12" t="s">
        <v>7330</v>
      </c>
      <c r="N521" s="12" t="s">
        <v>54</v>
      </c>
      <c r="O521" s="12" t="s">
        <v>33</v>
      </c>
      <c r="P521" s="13">
        <v>103025</v>
      </c>
      <c r="Q521" s="10">
        <v>4</v>
      </c>
      <c r="R521" s="10" t="s">
        <v>10</v>
      </c>
      <c r="S521" s="12" t="s">
        <v>18209</v>
      </c>
    </row>
    <row r="522" spans="1:19" x14ac:dyDescent="0.25">
      <c r="A522" s="10">
        <v>2018</v>
      </c>
      <c r="B522" s="11" t="s">
        <v>4</v>
      </c>
      <c r="C522" s="12" t="s">
        <v>66</v>
      </c>
      <c r="D522" s="12" t="s">
        <v>5</v>
      </c>
      <c r="E522" s="12" t="s">
        <v>3375</v>
      </c>
      <c r="F522" s="12" t="s">
        <v>15796</v>
      </c>
      <c r="G522" s="12" t="s">
        <v>3376</v>
      </c>
      <c r="H522" s="11" t="str">
        <f t="shared" si="8"/>
        <v xml:space="preserve"> 17 RUE DE LA BATTERIE </v>
      </c>
      <c r="I522" s="10"/>
      <c r="J522" s="12" t="s">
        <v>3377</v>
      </c>
      <c r="K522" s="12"/>
      <c r="L522" s="12" t="s">
        <v>285</v>
      </c>
      <c r="M522" s="12" t="s">
        <v>3378</v>
      </c>
      <c r="N522" s="12" t="s">
        <v>1605</v>
      </c>
      <c r="O522" s="12" t="s">
        <v>33</v>
      </c>
      <c r="P522" s="13">
        <v>279126</v>
      </c>
      <c r="Q522" s="10">
        <v>6</v>
      </c>
      <c r="R522" s="10" t="s">
        <v>10</v>
      </c>
      <c r="S522" s="12" t="s">
        <v>18209</v>
      </c>
    </row>
    <row r="523" spans="1:19" x14ac:dyDescent="0.25">
      <c r="A523" s="10">
        <v>2018</v>
      </c>
      <c r="B523" s="11" t="s">
        <v>4</v>
      </c>
      <c r="C523" s="12" t="s">
        <v>66</v>
      </c>
      <c r="D523" s="12" t="s">
        <v>5</v>
      </c>
      <c r="E523" s="12" t="s">
        <v>7331</v>
      </c>
      <c r="F523" s="12" t="s">
        <v>7332</v>
      </c>
      <c r="G523" s="12" t="s">
        <v>7333</v>
      </c>
      <c r="H523" s="11" t="str">
        <f t="shared" si="8"/>
        <v xml:space="preserve">ZONE EMPLOI MT GAILLARD 51 RUE DENIS CORDONNIER </v>
      </c>
      <c r="I523" s="12" t="s">
        <v>7334</v>
      </c>
      <c r="J523" s="12" t="s">
        <v>7335</v>
      </c>
      <c r="K523" s="10"/>
      <c r="L523" s="12" t="s">
        <v>7336</v>
      </c>
      <c r="M523" s="12" t="s">
        <v>59</v>
      </c>
      <c r="N523" s="12" t="s">
        <v>54</v>
      </c>
      <c r="O523" s="12" t="s">
        <v>9</v>
      </c>
      <c r="P523" s="13">
        <v>51654</v>
      </c>
      <c r="Q523" s="10">
        <v>2</v>
      </c>
      <c r="R523" s="10" t="s">
        <v>10</v>
      </c>
      <c r="S523" s="12" t="s">
        <v>18211</v>
      </c>
    </row>
    <row r="524" spans="1:19" x14ac:dyDescent="0.25">
      <c r="A524" s="10">
        <v>2018</v>
      </c>
      <c r="B524" s="11" t="s">
        <v>4</v>
      </c>
      <c r="C524" s="12" t="s">
        <v>66</v>
      </c>
      <c r="D524" s="12" t="s">
        <v>5</v>
      </c>
      <c r="E524" s="12" t="s">
        <v>7337</v>
      </c>
      <c r="F524" s="12" t="s">
        <v>7338</v>
      </c>
      <c r="G524" s="12" t="s">
        <v>7339</v>
      </c>
      <c r="H524" s="11" t="str">
        <f t="shared" si="8"/>
        <v xml:space="preserve">ZA N22 ROUTE DEPARTEMENTALE 606 </v>
      </c>
      <c r="I524" s="10" t="s">
        <v>7340</v>
      </c>
      <c r="J524" s="12" t="s">
        <v>7341</v>
      </c>
      <c r="K524" s="12"/>
      <c r="L524" s="12" t="s">
        <v>7342</v>
      </c>
      <c r="M524" s="12" t="s">
        <v>7343</v>
      </c>
      <c r="N524" s="12" t="s">
        <v>54</v>
      </c>
      <c r="O524" s="12" t="s">
        <v>33</v>
      </c>
      <c r="P524" s="13">
        <v>306736</v>
      </c>
      <c r="Q524" s="10">
        <v>11</v>
      </c>
      <c r="R524" s="10" t="s">
        <v>18208</v>
      </c>
      <c r="S524" s="12" t="s">
        <v>18209</v>
      </c>
    </row>
    <row r="525" spans="1:19" x14ac:dyDescent="0.25">
      <c r="A525" s="10">
        <v>2018</v>
      </c>
      <c r="B525" s="11" t="s">
        <v>4</v>
      </c>
      <c r="C525" s="12" t="s">
        <v>66</v>
      </c>
      <c r="D525" s="12" t="s">
        <v>5</v>
      </c>
      <c r="E525" s="12" t="s">
        <v>7344</v>
      </c>
      <c r="F525" s="12" t="s">
        <v>7345</v>
      </c>
      <c r="G525" s="12" t="s">
        <v>7346</v>
      </c>
      <c r="H525" s="11" t="str">
        <f t="shared" si="8"/>
        <v xml:space="preserve"> LIEU DIT COST BP 23</v>
      </c>
      <c r="I525" s="10"/>
      <c r="J525" s="12" t="s">
        <v>3652</v>
      </c>
      <c r="K525" s="12" t="s">
        <v>6724</v>
      </c>
      <c r="L525" s="12" t="s">
        <v>1411</v>
      </c>
      <c r="M525" s="12" t="s">
        <v>3653</v>
      </c>
      <c r="N525" s="12" t="s">
        <v>54</v>
      </c>
      <c r="O525" s="12" t="s">
        <v>33</v>
      </c>
      <c r="P525" s="13">
        <v>104112</v>
      </c>
      <c r="Q525" s="10">
        <v>3</v>
      </c>
      <c r="R525" s="10" t="s">
        <v>10</v>
      </c>
      <c r="S525" s="12" t="s">
        <v>18209</v>
      </c>
    </row>
    <row r="526" spans="1:19" x14ac:dyDescent="0.25">
      <c r="A526" s="10">
        <v>2018</v>
      </c>
      <c r="B526" s="11" t="s">
        <v>4</v>
      </c>
      <c r="C526" s="12" t="s">
        <v>66</v>
      </c>
      <c r="D526" s="12" t="s">
        <v>5</v>
      </c>
      <c r="E526" s="12" t="s">
        <v>7347</v>
      </c>
      <c r="F526" s="12" t="s">
        <v>7348</v>
      </c>
      <c r="G526" s="12" t="s">
        <v>7349</v>
      </c>
      <c r="H526" s="11" t="str">
        <f t="shared" si="8"/>
        <v xml:space="preserve"> ROUTE DE CHARMES </v>
      </c>
      <c r="I526" s="10"/>
      <c r="J526" s="12" t="s">
        <v>7350</v>
      </c>
      <c r="K526" s="10"/>
      <c r="L526" s="12" t="s">
        <v>7351</v>
      </c>
      <c r="M526" s="12" t="s">
        <v>7352</v>
      </c>
      <c r="N526" s="12" t="s">
        <v>54</v>
      </c>
      <c r="O526" s="12" t="s">
        <v>9</v>
      </c>
      <c r="P526" s="13">
        <v>12714</v>
      </c>
      <c r="Q526" s="10">
        <v>1</v>
      </c>
      <c r="R526" s="10" t="s">
        <v>10</v>
      </c>
      <c r="S526" s="12" t="s">
        <v>18211</v>
      </c>
    </row>
    <row r="527" spans="1:19" x14ac:dyDescent="0.25">
      <c r="A527" s="10">
        <v>2018</v>
      </c>
      <c r="B527" s="11" t="s">
        <v>4</v>
      </c>
      <c r="C527" s="12" t="s">
        <v>66</v>
      </c>
      <c r="D527" s="12" t="s">
        <v>5</v>
      </c>
      <c r="E527" s="12" t="s">
        <v>4226</v>
      </c>
      <c r="F527" s="12" t="s">
        <v>4227</v>
      </c>
      <c r="G527" s="12" t="s">
        <v>4228</v>
      </c>
      <c r="H527" s="11" t="str">
        <f t="shared" si="8"/>
        <v xml:space="preserve"> 21 CHEMIN DES BEAUSSIERES </v>
      </c>
      <c r="I527" s="10"/>
      <c r="J527" s="12" t="s">
        <v>4229</v>
      </c>
      <c r="K527" s="10"/>
      <c r="L527" s="12" t="s">
        <v>4230</v>
      </c>
      <c r="M527" s="12" t="s">
        <v>4231</v>
      </c>
      <c r="N527" s="12" t="s">
        <v>4232</v>
      </c>
      <c r="O527" s="12" t="s">
        <v>9</v>
      </c>
      <c r="P527" s="13">
        <v>9180</v>
      </c>
      <c r="Q527" s="10">
        <v>1</v>
      </c>
      <c r="R527" s="10" t="s">
        <v>10</v>
      </c>
      <c r="S527" s="12" t="s">
        <v>18211</v>
      </c>
    </row>
    <row r="528" spans="1:19" x14ac:dyDescent="0.25">
      <c r="A528" s="10">
        <v>2017</v>
      </c>
      <c r="B528" s="12" t="s">
        <v>18219</v>
      </c>
      <c r="C528" s="10" t="s">
        <v>66</v>
      </c>
      <c r="D528" s="12" t="s">
        <v>5</v>
      </c>
      <c r="E528" s="12" t="s">
        <v>7353</v>
      </c>
      <c r="F528" s="12" t="s">
        <v>7354</v>
      </c>
      <c r="G528" s="12" t="s">
        <v>7355</v>
      </c>
      <c r="H528" s="11" t="str">
        <f t="shared" si="8"/>
        <v xml:space="preserve">15 RUE LAMARTINE  </v>
      </c>
      <c r="I528" s="12" t="s">
        <v>7356</v>
      </c>
      <c r="J528" s="12"/>
      <c r="K528" s="14"/>
      <c r="L528" s="12" t="s">
        <v>7357</v>
      </c>
      <c r="M528" s="12" t="s">
        <v>7358</v>
      </c>
      <c r="N528" s="12" t="s">
        <v>54</v>
      </c>
      <c r="O528" s="12" t="s">
        <v>33</v>
      </c>
      <c r="P528" s="14"/>
      <c r="Q528" s="10">
        <v>6</v>
      </c>
      <c r="R528" s="10" t="s">
        <v>10</v>
      </c>
      <c r="S528" s="12" t="s">
        <v>18220</v>
      </c>
    </row>
    <row r="529" spans="1:19" x14ac:dyDescent="0.25">
      <c r="A529" s="10">
        <v>2018</v>
      </c>
      <c r="B529" s="11" t="s">
        <v>4</v>
      </c>
      <c r="C529" s="12" t="s">
        <v>66</v>
      </c>
      <c r="D529" s="12" t="s">
        <v>28</v>
      </c>
      <c r="E529" s="12" t="s">
        <v>7359</v>
      </c>
      <c r="F529" s="12" t="s">
        <v>7360</v>
      </c>
      <c r="G529" s="12" t="s">
        <v>7361</v>
      </c>
      <c r="H529" s="11" t="str">
        <f t="shared" si="8"/>
        <v xml:space="preserve">D 144 33 RUE DU DOCTEUR SCHWEITZER </v>
      </c>
      <c r="I529" s="10" t="s">
        <v>7362</v>
      </c>
      <c r="J529" s="12" t="s">
        <v>7363</v>
      </c>
      <c r="K529" s="12"/>
      <c r="L529" s="12" t="s">
        <v>7364</v>
      </c>
      <c r="M529" s="12" t="s">
        <v>7365</v>
      </c>
      <c r="N529" s="12" t="s">
        <v>54</v>
      </c>
      <c r="O529" s="12" t="s">
        <v>33</v>
      </c>
      <c r="P529" s="13">
        <v>153565</v>
      </c>
      <c r="Q529" s="10">
        <v>6</v>
      </c>
      <c r="R529" s="10" t="s">
        <v>10</v>
      </c>
      <c r="S529" s="12" t="s">
        <v>18209</v>
      </c>
    </row>
    <row r="530" spans="1:19" x14ac:dyDescent="0.25">
      <c r="A530" s="10">
        <v>2017</v>
      </c>
      <c r="B530" s="12" t="s">
        <v>18219</v>
      </c>
      <c r="C530" s="10" t="s">
        <v>66</v>
      </c>
      <c r="D530" s="12" t="s">
        <v>184</v>
      </c>
      <c r="E530" s="12" t="s">
        <v>3379</v>
      </c>
      <c r="F530" s="12" t="s">
        <v>7366</v>
      </c>
      <c r="G530" s="12" t="s">
        <v>3380</v>
      </c>
      <c r="H530" s="11" t="str">
        <f t="shared" si="8"/>
        <v xml:space="preserve">2 RUE DE L INDUSTRIE  </v>
      </c>
      <c r="I530" s="12" t="s">
        <v>675</v>
      </c>
      <c r="J530" s="12"/>
      <c r="K530" s="14"/>
      <c r="L530" s="12" t="s">
        <v>1161</v>
      </c>
      <c r="M530" s="12" t="s">
        <v>1162</v>
      </c>
      <c r="N530" s="12" t="s">
        <v>54</v>
      </c>
      <c r="O530" s="12" t="s">
        <v>33</v>
      </c>
      <c r="P530" s="14"/>
      <c r="Q530" s="10">
        <v>13</v>
      </c>
      <c r="R530" s="10" t="s">
        <v>18208</v>
      </c>
      <c r="S530" s="12" t="s">
        <v>18220</v>
      </c>
    </row>
    <row r="531" spans="1:19" x14ac:dyDescent="0.25">
      <c r="A531" s="10">
        <v>2018</v>
      </c>
      <c r="B531" s="11" t="s">
        <v>4</v>
      </c>
      <c r="C531" s="12" t="s">
        <v>66</v>
      </c>
      <c r="D531" s="12" t="s">
        <v>259</v>
      </c>
      <c r="E531" s="12" t="s">
        <v>5275</v>
      </c>
      <c r="F531" s="12" t="s">
        <v>5276</v>
      </c>
      <c r="G531" s="12" t="s">
        <v>5277</v>
      </c>
      <c r="H531" s="11" t="str">
        <f t="shared" si="8"/>
        <v xml:space="preserve">LE ROUSSELET ROUTE NATIONALE 101 </v>
      </c>
      <c r="I531" s="10" t="s">
        <v>5278</v>
      </c>
      <c r="J531" s="12" t="s">
        <v>5279</v>
      </c>
      <c r="K531" s="12"/>
      <c r="L531" s="12" t="s">
        <v>5280</v>
      </c>
      <c r="M531" s="12" t="s">
        <v>5281</v>
      </c>
      <c r="N531" s="12" t="s">
        <v>5282</v>
      </c>
      <c r="O531" s="12" t="s">
        <v>33</v>
      </c>
      <c r="P531" s="13">
        <v>238427</v>
      </c>
      <c r="Q531" s="10">
        <v>8</v>
      </c>
      <c r="R531" s="10" t="s">
        <v>10</v>
      </c>
      <c r="S531" s="12" t="s">
        <v>18209</v>
      </c>
    </row>
    <row r="532" spans="1:19" x14ac:dyDescent="0.25">
      <c r="A532" s="10">
        <v>2018</v>
      </c>
      <c r="B532" s="11" t="s">
        <v>4</v>
      </c>
      <c r="C532" s="12" t="s">
        <v>66</v>
      </c>
      <c r="D532" s="12" t="s">
        <v>448</v>
      </c>
      <c r="E532" s="12" t="s">
        <v>7367</v>
      </c>
      <c r="F532" s="12" t="s">
        <v>7368</v>
      </c>
      <c r="G532" s="12" t="s">
        <v>7369</v>
      </c>
      <c r="H532" s="11" t="str">
        <f t="shared" si="8"/>
        <v xml:space="preserve"> 41 FAUBOURG D ANTRAIGUES </v>
      </c>
      <c r="I532" s="10"/>
      <c r="J532" s="12" t="s">
        <v>7370</v>
      </c>
      <c r="K532" s="12"/>
      <c r="L532" s="12" t="s">
        <v>7371</v>
      </c>
      <c r="M532" s="12" t="s">
        <v>7372</v>
      </c>
      <c r="N532" s="12" t="s">
        <v>54</v>
      </c>
      <c r="O532" s="12" t="s">
        <v>33</v>
      </c>
      <c r="P532" s="13">
        <v>261873</v>
      </c>
      <c r="Q532" s="10">
        <v>10</v>
      </c>
      <c r="R532" s="10" t="s">
        <v>10</v>
      </c>
      <c r="S532" s="12" t="s">
        <v>18209</v>
      </c>
    </row>
    <row r="533" spans="1:19" x14ac:dyDescent="0.25">
      <c r="A533" s="10">
        <v>2018</v>
      </c>
      <c r="B533" s="11" t="s">
        <v>4</v>
      </c>
      <c r="C533" s="12" t="s">
        <v>66</v>
      </c>
      <c r="D533" s="12" t="s">
        <v>5</v>
      </c>
      <c r="E533" s="12" t="s">
        <v>7373</v>
      </c>
      <c r="F533" s="12" t="s">
        <v>7374</v>
      </c>
      <c r="G533" s="12" t="s">
        <v>7375</v>
      </c>
      <c r="H533" s="11" t="str">
        <f t="shared" si="8"/>
        <v xml:space="preserve"> 39 RUE LOUIS VANNINI </v>
      </c>
      <c r="I533" s="10"/>
      <c r="J533" s="12" t="s">
        <v>7376</v>
      </c>
      <c r="K533" s="12"/>
      <c r="L533" s="12" t="s">
        <v>7377</v>
      </c>
      <c r="M533" s="12" t="s">
        <v>7378</v>
      </c>
      <c r="N533" s="12" t="s">
        <v>54</v>
      </c>
      <c r="O533" s="12" t="s">
        <v>33</v>
      </c>
      <c r="P533" s="13">
        <v>465204</v>
      </c>
      <c r="Q533" s="10">
        <v>11</v>
      </c>
      <c r="R533" s="10" t="s">
        <v>18208</v>
      </c>
      <c r="S533" s="12" t="s">
        <v>18209</v>
      </c>
    </row>
    <row r="534" spans="1:19" x14ac:dyDescent="0.25">
      <c r="A534" s="10">
        <v>2018</v>
      </c>
      <c r="B534" s="11" t="s">
        <v>4</v>
      </c>
      <c r="C534" s="12" t="s">
        <v>66</v>
      </c>
      <c r="D534" s="12" t="s">
        <v>1841</v>
      </c>
      <c r="E534" s="12" t="s">
        <v>7379</v>
      </c>
      <c r="F534" s="12" t="s">
        <v>7380</v>
      </c>
      <c r="G534" s="12" t="s">
        <v>7381</v>
      </c>
      <c r="H534" s="11" t="str">
        <f t="shared" si="8"/>
        <v xml:space="preserve"> 12 RUE DE LENS </v>
      </c>
      <c r="I534" s="10"/>
      <c r="J534" s="12" t="s">
        <v>2370</v>
      </c>
      <c r="K534" s="10"/>
      <c r="L534" s="12" t="s">
        <v>918</v>
      </c>
      <c r="M534" s="12" t="s">
        <v>919</v>
      </c>
      <c r="N534" s="12" t="s">
        <v>54</v>
      </c>
      <c r="O534" s="12" t="s">
        <v>9</v>
      </c>
      <c r="P534" s="13">
        <v>368887</v>
      </c>
      <c r="Q534" s="10">
        <v>10</v>
      </c>
      <c r="R534" s="10" t="s">
        <v>10</v>
      </c>
      <c r="S534" s="12" t="s">
        <v>18211</v>
      </c>
    </row>
    <row r="535" spans="1:19" x14ac:dyDescent="0.25">
      <c r="A535" s="10">
        <v>2018</v>
      </c>
      <c r="B535" s="11" t="s">
        <v>4</v>
      </c>
      <c r="C535" s="12" t="s">
        <v>66</v>
      </c>
      <c r="D535" s="12" t="s">
        <v>5</v>
      </c>
      <c r="E535" s="12" t="s">
        <v>7382</v>
      </c>
      <c r="F535" s="12" t="s">
        <v>7383</v>
      </c>
      <c r="G535" s="12" t="s">
        <v>7384</v>
      </c>
      <c r="H535" s="11" t="str">
        <f t="shared" si="8"/>
        <v xml:space="preserve">ZA PONT DES SALINES RUE DES SALINES </v>
      </c>
      <c r="I535" s="12" t="s">
        <v>7385</v>
      </c>
      <c r="J535" s="12" t="s">
        <v>7386</v>
      </c>
      <c r="K535" s="10"/>
      <c r="L535" s="12" t="s">
        <v>1076</v>
      </c>
      <c r="M535" s="12" t="s">
        <v>1077</v>
      </c>
      <c r="N535" s="12" t="s">
        <v>54</v>
      </c>
      <c r="O535" s="12" t="s">
        <v>9</v>
      </c>
      <c r="P535" s="13">
        <v>30594</v>
      </c>
      <c r="Q535" s="10">
        <v>3</v>
      </c>
      <c r="R535" s="10" t="s">
        <v>10</v>
      </c>
      <c r="S535" s="12" t="s">
        <v>18211</v>
      </c>
    </row>
    <row r="536" spans="1:19" x14ac:dyDescent="0.25">
      <c r="A536" s="10">
        <v>2018</v>
      </c>
      <c r="B536" s="11" t="s">
        <v>4</v>
      </c>
      <c r="C536" s="12" t="s">
        <v>66</v>
      </c>
      <c r="D536" s="12" t="s">
        <v>5</v>
      </c>
      <c r="E536" s="12" t="s">
        <v>7387</v>
      </c>
      <c r="F536" s="12" t="s">
        <v>7388</v>
      </c>
      <c r="G536" s="12" t="s">
        <v>7389</v>
      </c>
      <c r="H536" s="11" t="str">
        <f t="shared" si="8"/>
        <v xml:space="preserve"> QUARTIER LES MAS </v>
      </c>
      <c r="I536" s="10"/>
      <c r="J536" s="12" t="s">
        <v>7390</v>
      </c>
      <c r="K536" s="12"/>
      <c r="L536" s="12" t="s">
        <v>1509</v>
      </c>
      <c r="M536" s="12" t="s">
        <v>7391</v>
      </c>
      <c r="N536" s="12" t="s">
        <v>54</v>
      </c>
      <c r="O536" s="12" t="s">
        <v>33</v>
      </c>
      <c r="P536" s="13">
        <v>16484</v>
      </c>
      <c r="Q536" s="10">
        <v>1</v>
      </c>
      <c r="R536" s="10" t="s">
        <v>10</v>
      </c>
      <c r="S536" s="12" t="s">
        <v>18209</v>
      </c>
    </row>
    <row r="537" spans="1:19" x14ac:dyDescent="0.25">
      <c r="A537" s="10">
        <v>2018</v>
      </c>
      <c r="B537" s="11" t="s">
        <v>4</v>
      </c>
      <c r="C537" s="12" t="s">
        <v>66</v>
      </c>
      <c r="D537" s="12" t="s">
        <v>637</v>
      </c>
      <c r="E537" s="12" t="s">
        <v>638</v>
      </c>
      <c r="F537" s="12" t="s">
        <v>7392</v>
      </c>
      <c r="G537" s="12" t="s">
        <v>639</v>
      </c>
      <c r="H537" s="11" t="str">
        <f t="shared" si="8"/>
        <v xml:space="preserve">ZONE DU PAN LOUP PARC D ACTIVITES RUE JOSE SORIANO </v>
      </c>
      <c r="I537" s="10" t="s">
        <v>7393</v>
      </c>
      <c r="J537" s="12" t="s">
        <v>7394</v>
      </c>
      <c r="K537" s="12"/>
      <c r="L537" s="12" t="s">
        <v>7395</v>
      </c>
      <c r="M537" s="12" t="s">
        <v>3527</v>
      </c>
      <c r="N537" s="12" t="s">
        <v>54</v>
      </c>
      <c r="O537" s="12" t="s">
        <v>33</v>
      </c>
      <c r="P537" s="13">
        <v>4719250</v>
      </c>
      <c r="Q537" s="10">
        <v>134</v>
      </c>
      <c r="R537" s="10" t="s">
        <v>18208</v>
      </c>
      <c r="S537" s="12" t="s">
        <v>18209</v>
      </c>
    </row>
    <row r="538" spans="1:19" x14ac:dyDescent="0.25">
      <c r="A538" s="10">
        <v>2018</v>
      </c>
      <c r="B538" s="11" t="s">
        <v>4</v>
      </c>
      <c r="C538" s="12" t="s">
        <v>66</v>
      </c>
      <c r="D538" s="12" t="s">
        <v>5</v>
      </c>
      <c r="E538" s="12" t="s">
        <v>2401</v>
      </c>
      <c r="F538" s="12" t="s">
        <v>7396</v>
      </c>
      <c r="G538" s="12" t="s">
        <v>2402</v>
      </c>
      <c r="H538" s="11" t="str">
        <f t="shared" si="8"/>
        <v xml:space="preserve"> 1 AVENUE DU CHATEAU </v>
      </c>
      <c r="I538" s="10"/>
      <c r="J538" s="12" t="s">
        <v>7397</v>
      </c>
      <c r="K538" s="12"/>
      <c r="L538" s="12" t="s">
        <v>2404</v>
      </c>
      <c r="M538" s="12" t="s">
        <v>7398</v>
      </c>
      <c r="N538" s="12" t="s">
        <v>54</v>
      </c>
      <c r="O538" s="12" t="s">
        <v>33</v>
      </c>
      <c r="P538" s="13">
        <v>43994</v>
      </c>
      <c r="Q538" s="10">
        <v>2</v>
      </c>
      <c r="R538" s="10" t="s">
        <v>10</v>
      </c>
      <c r="S538" s="12" t="s">
        <v>18209</v>
      </c>
    </row>
    <row r="539" spans="1:19" x14ac:dyDescent="0.25">
      <c r="A539" s="10">
        <v>2018</v>
      </c>
      <c r="B539" s="11" t="s">
        <v>4</v>
      </c>
      <c r="C539" s="12" t="s">
        <v>66</v>
      </c>
      <c r="D539" s="12" t="s">
        <v>5</v>
      </c>
      <c r="E539" s="12" t="s">
        <v>7399</v>
      </c>
      <c r="F539" s="12" t="s">
        <v>7400</v>
      </c>
      <c r="G539" s="12" t="s">
        <v>7401</v>
      </c>
      <c r="H539" s="11" t="str">
        <f t="shared" si="8"/>
        <v xml:space="preserve">QUARTIER BRICARD ROUTE DEPARTEMENTALE 568 </v>
      </c>
      <c r="I539" s="12" t="s">
        <v>7402</v>
      </c>
      <c r="J539" s="12" t="s">
        <v>7403</v>
      </c>
      <c r="K539" s="10"/>
      <c r="L539" s="12" t="s">
        <v>5603</v>
      </c>
      <c r="M539" s="12" t="s">
        <v>5604</v>
      </c>
      <c r="N539" s="12" t="s">
        <v>54</v>
      </c>
      <c r="O539" s="12" t="s">
        <v>9</v>
      </c>
      <c r="P539" s="13">
        <v>145758</v>
      </c>
      <c r="Q539" s="10">
        <v>6</v>
      </c>
      <c r="R539" s="10" t="s">
        <v>10</v>
      </c>
      <c r="S539" s="12" t="s">
        <v>18211</v>
      </c>
    </row>
    <row r="540" spans="1:19" x14ac:dyDescent="0.25">
      <c r="A540" s="10">
        <v>2018</v>
      </c>
      <c r="B540" s="11" t="s">
        <v>4</v>
      </c>
      <c r="C540" s="12" t="s">
        <v>66</v>
      </c>
      <c r="D540" s="12" t="s">
        <v>5</v>
      </c>
      <c r="E540" s="12" t="s">
        <v>652</v>
      </c>
      <c r="F540" s="12" t="s">
        <v>7404</v>
      </c>
      <c r="G540" s="12" t="s">
        <v>653</v>
      </c>
      <c r="H540" s="11" t="str">
        <f t="shared" si="8"/>
        <v xml:space="preserve"> 41 AVENUE DU GENERAL DE GAULLE </v>
      </c>
      <c r="I540" s="10"/>
      <c r="J540" s="12" t="s">
        <v>654</v>
      </c>
      <c r="K540" s="12"/>
      <c r="L540" s="12" t="s">
        <v>655</v>
      </c>
      <c r="M540" s="12" t="s">
        <v>656</v>
      </c>
      <c r="N540" s="12" t="s">
        <v>54</v>
      </c>
      <c r="O540" s="12" t="s">
        <v>33</v>
      </c>
      <c r="P540" s="13">
        <v>23385</v>
      </c>
      <c r="Q540" s="10">
        <v>2</v>
      </c>
      <c r="R540" s="10" t="s">
        <v>10</v>
      </c>
      <c r="S540" s="12" t="s">
        <v>18209</v>
      </c>
    </row>
    <row r="541" spans="1:19" x14ac:dyDescent="0.25">
      <c r="A541" s="10">
        <v>2018</v>
      </c>
      <c r="B541" s="11" t="s">
        <v>4</v>
      </c>
      <c r="C541" s="12" t="s">
        <v>66</v>
      </c>
      <c r="D541" s="12" t="s">
        <v>259</v>
      </c>
      <c r="E541" s="12" t="s">
        <v>7405</v>
      </c>
      <c r="F541" s="12" t="s">
        <v>7406</v>
      </c>
      <c r="G541" s="12" t="s">
        <v>7407</v>
      </c>
      <c r="H541" s="11" t="str">
        <f t="shared" si="8"/>
        <v xml:space="preserve"> 1 AVENUE FRANKLIN ROOSEVELT </v>
      </c>
      <c r="I541" s="10"/>
      <c r="J541" s="12" t="s">
        <v>7408</v>
      </c>
      <c r="K541" s="12"/>
      <c r="L541" s="12" t="s">
        <v>3034</v>
      </c>
      <c r="M541" s="12" t="s">
        <v>3035</v>
      </c>
      <c r="N541" s="12" t="s">
        <v>54</v>
      </c>
      <c r="O541" s="12" t="s">
        <v>33</v>
      </c>
      <c r="P541" s="13">
        <v>195145</v>
      </c>
      <c r="Q541" s="10">
        <v>5</v>
      </c>
      <c r="R541" s="10" t="s">
        <v>10</v>
      </c>
      <c r="S541" s="12" t="s">
        <v>18209</v>
      </c>
    </row>
    <row r="542" spans="1:19" x14ac:dyDescent="0.25">
      <c r="A542" s="10">
        <v>2018</v>
      </c>
      <c r="B542" s="12" t="s">
        <v>18210</v>
      </c>
      <c r="C542" s="12" t="s">
        <v>66</v>
      </c>
      <c r="D542" s="12" t="s">
        <v>5</v>
      </c>
      <c r="E542" s="12" t="s">
        <v>18063</v>
      </c>
      <c r="F542" s="12" t="s">
        <v>18064</v>
      </c>
      <c r="G542" s="12" t="s">
        <v>18065</v>
      </c>
      <c r="H542" s="11" t="str">
        <f t="shared" si="8"/>
        <v xml:space="preserve">28 RUE DE SARREGUEMINES  </v>
      </c>
      <c r="I542" s="12" t="s">
        <v>18066</v>
      </c>
      <c r="J542" s="12"/>
      <c r="K542" s="14"/>
      <c r="L542" s="12" t="s">
        <v>18067</v>
      </c>
      <c r="M542" s="12" t="s">
        <v>18068</v>
      </c>
      <c r="N542" s="12" t="s">
        <v>190</v>
      </c>
      <c r="O542" s="12" t="s">
        <v>33</v>
      </c>
      <c r="P542" s="13">
        <v>155473</v>
      </c>
      <c r="Q542" s="10">
        <v>7</v>
      </c>
      <c r="R542" s="10" t="s">
        <v>10</v>
      </c>
      <c r="S542" s="12" t="s">
        <v>18209</v>
      </c>
    </row>
    <row r="543" spans="1:19" x14ac:dyDescent="0.25">
      <c r="A543" s="10">
        <v>2018</v>
      </c>
      <c r="B543" s="11" t="s">
        <v>4</v>
      </c>
      <c r="C543" s="12" t="s">
        <v>66</v>
      </c>
      <c r="D543" s="12" t="s">
        <v>28</v>
      </c>
      <c r="E543" s="12" t="s">
        <v>7409</v>
      </c>
      <c r="F543" s="12" t="s">
        <v>7410</v>
      </c>
      <c r="G543" s="12" t="s">
        <v>7411</v>
      </c>
      <c r="H543" s="11" t="str">
        <f t="shared" si="8"/>
        <v xml:space="preserve"> 516 RUE DE LA GARE </v>
      </c>
      <c r="I543" s="10"/>
      <c r="J543" s="12" t="s">
        <v>7412</v>
      </c>
      <c r="K543" s="12"/>
      <c r="L543" s="12" t="s">
        <v>6807</v>
      </c>
      <c r="M543" s="12" t="s">
        <v>7413</v>
      </c>
      <c r="N543" s="12" t="s">
        <v>54</v>
      </c>
      <c r="O543" s="12" t="s">
        <v>33</v>
      </c>
      <c r="P543" s="13">
        <v>252363</v>
      </c>
      <c r="Q543" s="10">
        <v>8</v>
      </c>
      <c r="R543" s="10" t="s">
        <v>10</v>
      </c>
      <c r="S543" s="12" t="s">
        <v>18209</v>
      </c>
    </row>
    <row r="544" spans="1:19" x14ac:dyDescent="0.25">
      <c r="A544" s="10">
        <v>2018</v>
      </c>
      <c r="B544" s="11" t="s">
        <v>4</v>
      </c>
      <c r="C544" s="12" t="s">
        <v>66</v>
      </c>
      <c r="D544" s="12" t="s">
        <v>5</v>
      </c>
      <c r="E544" s="12" t="s">
        <v>2793</v>
      </c>
      <c r="F544" s="12" t="s">
        <v>7414</v>
      </c>
      <c r="G544" s="12" t="s">
        <v>2794</v>
      </c>
      <c r="H544" s="11" t="str">
        <f t="shared" si="8"/>
        <v xml:space="preserve"> 18 CHEMIN DE LA FONDERIE </v>
      </c>
      <c r="I544" s="10"/>
      <c r="J544" s="12" t="s">
        <v>7415</v>
      </c>
      <c r="K544" s="10"/>
      <c r="L544" s="12" t="s">
        <v>2788</v>
      </c>
      <c r="M544" s="12" t="s">
        <v>2789</v>
      </c>
      <c r="N544" s="12" t="s">
        <v>54</v>
      </c>
      <c r="O544" s="12" t="s">
        <v>9</v>
      </c>
      <c r="P544" s="13">
        <v>357626</v>
      </c>
      <c r="Q544" s="10">
        <v>13</v>
      </c>
      <c r="R544" s="10" t="s">
        <v>18208</v>
      </c>
      <c r="S544" s="12" t="s">
        <v>18211</v>
      </c>
    </row>
    <row r="545" spans="1:19" x14ac:dyDescent="0.25">
      <c r="A545" s="10">
        <v>2018</v>
      </c>
      <c r="B545" s="11" t="s">
        <v>4</v>
      </c>
      <c r="C545" s="12" t="s">
        <v>66</v>
      </c>
      <c r="D545" s="12" t="s">
        <v>184</v>
      </c>
      <c r="E545" s="12" t="s">
        <v>12336</v>
      </c>
      <c r="F545" s="12" t="s">
        <v>12337</v>
      </c>
      <c r="G545" s="12" t="s">
        <v>12338</v>
      </c>
      <c r="H545" s="11" t="str">
        <f t="shared" si="8"/>
        <v xml:space="preserve"> ROUTE DE GUNSTETT </v>
      </c>
      <c r="I545" s="10"/>
      <c r="J545" s="12" t="s">
        <v>12339</v>
      </c>
      <c r="K545" s="12"/>
      <c r="L545" s="12" t="s">
        <v>12340</v>
      </c>
      <c r="M545" s="12" t="s">
        <v>12341</v>
      </c>
      <c r="N545" s="12" t="s">
        <v>54</v>
      </c>
      <c r="O545" s="12" t="s">
        <v>33</v>
      </c>
      <c r="P545" s="13">
        <v>568025</v>
      </c>
      <c r="Q545" s="10">
        <v>12</v>
      </c>
      <c r="R545" s="10" t="s">
        <v>18208</v>
      </c>
      <c r="S545" s="12" t="s">
        <v>18209</v>
      </c>
    </row>
    <row r="546" spans="1:19" x14ac:dyDescent="0.25">
      <c r="A546" s="10">
        <v>2018</v>
      </c>
      <c r="B546" s="11" t="s">
        <v>4</v>
      </c>
      <c r="C546" s="12" t="s">
        <v>66</v>
      </c>
      <c r="D546" s="12" t="s">
        <v>5</v>
      </c>
      <c r="E546" s="12" t="s">
        <v>7420</v>
      </c>
      <c r="F546" s="12" t="s">
        <v>7421</v>
      </c>
      <c r="G546" s="12" t="s">
        <v>7422</v>
      </c>
      <c r="H546" s="11" t="str">
        <f t="shared" si="8"/>
        <v xml:space="preserve"> 30 AVENUE PIERRE SEMARD </v>
      </c>
      <c r="I546" s="10"/>
      <c r="J546" s="12" t="s">
        <v>7423</v>
      </c>
      <c r="K546" s="12"/>
      <c r="L546" s="12" t="s">
        <v>1803</v>
      </c>
      <c r="M546" s="12" t="s">
        <v>1804</v>
      </c>
      <c r="N546" s="12" t="s">
        <v>54</v>
      </c>
      <c r="O546" s="12" t="s">
        <v>33</v>
      </c>
      <c r="P546" s="13">
        <v>138724</v>
      </c>
      <c r="Q546" s="10">
        <v>5</v>
      </c>
      <c r="R546" s="10" t="s">
        <v>10</v>
      </c>
      <c r="S546" s="12" t="s">
        <v>18209</v>
      </c>
    </row>
    <row r="547" spans="1:19" x14ac:dyDescent="0.25">
      <c r="A547" s="10">
        <v>2018</v>
      </c>
      <c r="B547" s="11" t="s">
        <v>4</v>
      </c>
      <c r="C547" s="12" t="s">
        <v>66</v>
      </c>
      <c r="D547" s="12" t="s">
        <v>5</v>
      </c>
      <c r="E547" s="12" t="s">
        <v>4265</v>
      </c>
      <c r="F547" s="12" t="s">
        <v>4266</v>
      </c>
      <c r="G547" s="12" t="s">
        <v>4267</v>
      </c>
      <c r="H547" s="11" t="str">
        <f t="shared" si="8"/>
        <v xml:space="preserve"> 94 BOULEVARD DE SUISSE </v>
      </c>
      <c r="I547" s="10"/>
      <c r="J547" s="12" t="s">
        <v>4268</v>
      </c>
      <c r="K547" s="10"/>
      <c r="L547" s="12" t="s">
        <v>917</v>
      </c>
      <c r="M547" s="12" t="s">
        <v>96</v>
      </c>
      <c r="N547" s="12" t="s">
        <v>4264</v>
      </c>
      <c r="O547" s="12" t="s">
        <v>9</v>
      </c>
      <c r="P547" s="13">
        <v>116187</v>
      </c>
      <c r="Q547" s="10">
        <v>4</v>
      </c>
      <c r="R547" s="10" t="s">
        <v>10</v>
      </c>
      <c r="S547" s="12" t="s">
        <v>18211</v>
      </c>
    </row>
    <row r="548" spans="1:19" x14ac:dyDescent="0.25">
      <c r="A548" s="10">
        <v>2018</v>
      </c>
      <c r="B548" s="11" t="s">
        <v>4</v>
      </c>
      <c r="C548" s="12" t="s">
        <v>66</v>
      </c>
      <c r="D548" s="12" t="s">
        <v>7424</v>
      </c>
      <c r="E548" s="12" t="s">
        <v>7425</v>
      </c>
      <c r="F548" s="12" t="s">
        <v>7426</v>
      </c>
      <c r="G548" s="12" t="s">
        <v>7427</v>
      </c>
      <c r="H548" s="11" t="str">
        <f t="shared" si="8"/>
        <v xml:space="preserve"> 121 RUE ARISTIDE BERGES </v>
      </c>
      <c r="I548" s="10"/>
      <c r="J548" s="12" t="s">
        <v>7428</v>
      </c>
      <c r="K548" s="12"/>
      <c r="L548" s="12" t="s">
        <v>2565</v>
      </c>
      <c r="M548" s="12" t="s">
        <v>4011</v>
      </c>
      <c r="N548" s="12" t="s">
        <v>54</v>
      </c>
      <c r="O548" s="12" t="s">
        <v>33</v>
      </c>
      <c r="P548" s="13">
        <v>327994</v>
      </c>
      <c r="Q548" s="10">
        <v>13</v>
      </c>
      <c r="R548" s="10" t="s">
        <v>18208</v>
      </c>
      <c r="S548" s="12" t="s">
        <v>18209</v>
      </c>
    </row>
    <row r="549" spans="1:19" x14ac:dyDescent="0.25">
      <c r="A549" s="10">
        <v>2018</v>
      </c>
      <c r="B549" s="11" t="s">
        <v>4</v>
      </c>
      <c r="C549" s="12" t="s">
        <v>66</v>
      </c>
      <c r="D549" s="12" t="s">
        <v>5</v>
      </c>
      <c r="E549" s="12" t="s">
        <v>7429</v>
      </c>
      <c r="F549" s="12" t="s">
        <v>7430</v>
      </c>
      <c r="G549" s="12" t="s">
        <v>7431</v>
      </c>
      <c r="H549" s="11" t="str">
        <f t="shared" si="8"/>
        <v xml:space="preserve">ZONE INDUSTRIELLE 4 RUE MARCEL MARTEAU </v>
      </c>
      <c r="I549" s="12" t="s">
        <v>22</v>
      </c>
      <c r="J549" s="12" t="s">
        <v>7432</v>
      </c>
      <c r="K549" s="10"/>
      <c r="L549" s="12" t="s">
        <v>7433</v>
      </c>
      <c r="M549" s="12" t="s">
        <v>7434</v>
      </c>
      <c r="N549" s="12" t="s">
        <v>54</v>
      </c>
      <c r="O549" s="12" t="s">
        <v>9</v>
      </c>
      <c r="P549" s="13">
        <v>2648567</v>
      </c>
      <c r="Q549" s="10">
        <v>87</v>
      </c>
      <c r="R549" s="10" t="s">
        <v>18208</v>
      </c>
      <c r="S549" s="12" t="s">
        <v>18211</v>
      </c>
    </row>
    <row r="550" spans="1:19" x14ac:dyDescent="0.25">
      <c r="A550" s="10">
        <v>2018</v>
      </c>
      <c r="B550" s="11" t="s">
        <v>4</v>
      </c>
      <c r="C550" s="12" t="s">
        <v>66</v>
      </c>
      <c r="D550" s="12" t="s">
        <v>5</v>
      </c>
      <c r="E550" s="12" t="s">
        <v>7435</v>
      </c>
      <c r="F550" s="12" t="s">
        <v>7436</v>
      </c>
      <c r="G550" s="12" t="s">
        <v>7437</v>
      </c>
      <c r="H550" s="11" t="str">
        <f t="shared" si="8"/>
        <v xml:space="preserve"> 2 IMPASSE DES TETES DE CHAT BP 33</v>
      </c>
      <c r="I550" s="10"/>
      <c r="J550" s="12" t="s">
        <v>7438</v>
      </c>
      <c r="K550" s="12" t="s">
        <v>3676</v>
      </c>
      <c r="L550" s="12" t="s">
        <v>7439</v>
      </c>
      <c r="M550" s="12" t="s">
        <v>7440</v>
      </c>
      <c r="N550" s="12" t="s">
        <v>54</v>
      </c>
      <c r="O550" s="12" t="s">
        <v>9</v>
      </c>
      <c r="P550" s="13">
        <v>956987</v>
      </c>
      <c r="Q550" s="10">
        <v>25</v>
      </c>
      <c r="R550" s="10" t="s">
        <v>18208</v>
      </c>
      <c r="S550" s="12" t="s">
        <v>18211</v>
      </c>
    </row>
    <row r="551" spans="1:19" x14ac:dyDescent="0.25">
      <c r="A551" s="10">
        <v>2018</v>
      </c>
      <c r="B551" s="11" t="s">
        <v>4</v>
      </c>
      <c r="C551" s="12" t="s">
        <v>66</v>
      </c>
      <c r="D551" s="12" t="s">
        <v>513</v>
      </c>
      <c r="E551" s="12" t="s">
        <v>15797</v>
      </c>
      <c r="F551" s="12" t="s">
        <v>15798</v>
      </c>
      <c r="G551" s="12" t="s">
        <v>15799</v>
      </c>
      <c r="H551" s="11" t="str">
        <f t="shared" si="8"/>
        <v xml:space="preserve">ZONE INDUSTRIELLE 4 RUE GEORGES MELIES </v>
      </c>
      <c r="I551" s="10" t="s">
        <v>22</v>
      </c>
      <c r="J551" s="12" t="s">
        <v>15800</v>
      </c>
      <c r="K551" s="12"/>
      <c r="L551" s="12" t="s">
        <v>78</v>
      </c>
      <c r="M551" s="12" t="s">
        <v>79</v>
      </c>
      <c r="N551" s="12" t="s">
        <v>1605</v>
      </c>
      <c r="O551" s="12" t="s">
        <v>33</v>
      </c>
      <c r="P551" s="13">
        <v>284748</v>
      </c>
      <c r="Q551" s="10">
        <v>9</v>
      </c>
      <c r="R551" s="10" t="s">
        <v>10</v>
      </c>
      <c r="S551" s="12" t="s">
        <v>18209</v>
      </c>
    </row>
    <row r="552" spans="1:19" x14ac:dyDescent="0.25">
      <c r="A552" s="10">
        <v>2018</v>
      </c>
      <c r="B552" s="11" t="s">
        <v>4</v>
      </c>
      <c r="C552" s="12" t="s">
        <v>66</v>
      </c>
      <c r="D552" s="12" t="s">
        <v>5</v>
      </c>
      <c r="E552" s="12" t="s">
        <v>7441</v>
      </c>
      <c r="F552" s="12" t="s">
        <v>7442</v>
      </c>
      <c r="G552" s="12" t="s">
        <v>7443</v>
      </c>
      <c r="H552" s="11" t="str">
        <f t="shared" si="8"/>
        <v xml:space="preserve"> SAINT MARTIN </v>
      </c>
      <c r="I552" s="10"/>
      <c r="J552" s="12" t="s">
        <v>7444</v>
      </c>
      <c r="K552" s="12"/>
      <c r="L552" s="12" t="s">
        <v>7445</v>
      </c>
      <c r="M552" s="12" t="s">
        <v>7446</v>
      </c>
      <c r="N552" s="12" t="s">
        <v>54</v>
      </c>
      <c r="O552" s="12" t="s">
        <v>33</v>
      </c>
      <c r="P552" s="13">
        <v>207188</v>
      </c>
      <c r="Q552" s="10">
        <v>6</v>
      </c>
      <c r="R552" s="10" t="s">
        <v>10</v>
      </c>
      <c r="S552" s="12" t="s">
        <v>18209</v>
      </c>
    </row>
    <row r="553" spans="1:19" x14ac:dyDescent="0.25">
      <c r="A553" s="10">
        <v>2018</v>
      </c>
      <c r="B553" s="11" t="s">
        <v>4</v>
      </c>
      <c r="C553" s="12" t="s">
        <v>66</v>
      </c>
      <c r="D553" s="12" t="s">
        <v>5</v>
      </c>
      <c r="E553" s="12" t="s">
        <v>7447</v>
      </c>
      <c r="F553" s="12" t="s">
        <v>7448</v>
      </c>
      <c r="G553" s="12" t="s">
        <v>7449</v>
      </c>
      <c r="H553" s="11" t="str">
        <f t="shared" si="8"/>
        <v xml:space="preserve">LE MANOIR SUR SEINE 21 RUE DES FLANDRES </v>
      </c>
      <c r="I553" s="10" t="s">
        <v>7450</v>
      </c>
      <c r="J553" s="12" t="s">
        <v>7451</v>
      </c>
      <c r="K553" s="12"/>
      <c r="L553" s="12" t="s">
        <v>76</v>
      </c>
      <c r="M553" s="12" t="s">
        <v>77</v>
      </c>
      <c r="N553" s="12" t="s">
        <v>54</v>
      </c>
      <c r="O553" s="12" t="s">
        <v>33</v>
      </c>
      <c r="P553" s="13">
        <v>478153</v>
      </c>
      <c r="Q553" s="10">
        <v>15</v>
      </c>
      <c r="R553" s="10" t="s">
        <v>18208</v>
      </c>
      <c r="S553" s="12" t="s">
        <v>18209</v>
      </c>
    </row>
    <row r="554" spans="1:19" x14ac:dyDescent="0.25">
      <c r="A554" s="10">
        <v>2017</v>
      </c>
      <c r="B554" s="12" t="s">
        <v>18219</v>
      </c>
      <c r="C554" s="10" t="s">
        <v>66</v>
      </c>
      <c r="D554" s="12" t="s">
        <v>5</v>
      </c>
      <c r="E554" s="12" t="s">
        <v>7452</v>
      </c>
      <c r="F554" s="12" t="s">
        <v>7453</v>
      </c>
      <c r="G554" s="12" t="s">
        <v>7454</v>
      </c>
      <c r="H554" s="11" t="str">
        <f t="shared" si="8"/>
        <v xml:space="preserve">410 AVENUE DU COLONEL FABIEN  </v>
      </c>
      <c r="I554" s="12" t="s">
        <v>7455</v>
      </c>
      <c r="J554" s="12"/>
      <c r="K554" s="14"/>
      <c r="L554" s="12" t="s">
        <v>1941</v>
      </c>
      <c r="M554" s="12" t="s">
        <v>1942</v>
      </c>
      <c r="N554" s="12" t="s">
        <v>54</v>
      </c>
      <c r="O554" s="12" t="s">
        <v>9</v>
      </c>
      <c r="P554" s="14"/>
      <c r="Q554" s="10">
        <v>4</v>
      </c>
      <c r="R554" s="10" t="s">
        <v>10</v>
      </c>
      <c r="S554" s="12" t="s">
        <v>18220</v>
      </c>
    </row>
    <row r="555" spans="1:19" x14ac:dyDescent="0.25">
      <c r="A555" s="10">
        <v>2018</v>
      </c>
      <c r="B555" s="11" t="s">
        <v>4</v>
      </c>
      <c r="C555" s="12" t="s">
        <v>66</v>
      </c>
      <c r="D555" s="12" t="s">
        <v>5</v>
      </c>
      <c r="E555" s="12" t="s">
        <v>7456</v>
      </c>
      <c r="F555" s="12" t="s">
        <v>7457</v>
      </c>
      <c r="G555" s="12" t="s">
        <v>7458</v>
      </c>
      <c r="H555" s="11" t="str">
        <f t="shared" si="8"/>
        <v xml:space="preserve"> 13 QUAI DU CHATELIER </v>
      </c>
      <c r="I555" s="10"/>
      <c r="J555" s="12" t="s">
        <v>7459</v>
      </c>
      <c r="K555" s="10"/>
      <c r="L555" s="12" t="s">
        <v>7460</v>
      </c>
      <c r="M555" s="12" t="s">
        <v>7461</v>
      </c>
      <c r="N555" s="12" t="s">
        <v>54</v>
      </c>
      <c r="O555" s="12" t="s">
        <v>9</v>
      </c>
      <c r="P555" s="13">
        <v>392330</v>
      </c>
      <c r="Q555" s="10">
        <v>13</v>
      </c>
      <c r="R555" s="10" t="s">
        <v>18208</v>
      </c>
      <c r="S555" s="12" t="s">
        <v>18211</v>
      </c>
    </row>
    <row r="556" spans="1:19" x14ac:dyDescent="0.25">
      <c r="A556" s="10">
        <v>2018</v>
      </c>
      <c r="B556" s="11" t="s">
        <v>4</v>
      </c>
      <c r="C556" s="12" t="s">
        <v>66</v>
      </c>
      <c r="D556" s="12" t="s">
        <v>1072</v>
      </c>
      <c r="E556" s="12" t="s">
        <v>7462</v>
      </c>
      <c r="F556" s="12" t="s">
        <v>7463</v>
      </c>
      <c r="G556" s="12" t="s">
        <v>7464</v>
      </c>
      <c r="H556" s="11" t="str">
        <f t="shared" si="8"/>
        <v xml:space="preserve">LE HAMEAU DE VILLEPATOUR 6 ROUTE DE COUBERT </v>
      </c>
      <c r="I556" s="12" t="s">
        <v>7465</v>
      </c>
      <c r="J556" s="12" t="s">
        <v>7466</v>
      </c>
      <c r="K556" s="10"/>
      <c r="L556" s="12" t="s">
        <v>5053</v>
      </c>
      <c r="M556" s="12" t="s">
        <v>7467</v>
      </c>
      <c r="N556" s="12" t="s">
        <v>54</v>
      </c>
      <c r="O556" s="12" t="s">
        <v>9</v>
      </c>
      <c r="P556" s="13">
        <v>315191</v>
      </c>
      <c r="Q556" s="10">
        <v>9</v>
      </c>
      <c r="R556" s="10" t="s">
        <v>10</v>
      </c>
      <c r="S556" s="12" t="s">
        <v>18211</v>
      </c>
    </row>
    <row r="557" spans="1:19" x14ac:dyDescent="0.25">
      <c r="A557" s="10">
        <v>2018</v>
      </c>
      <c r="B557" s="11" t="s">
        <v>4</v>
      </c>
      <c r="C557" s="12" t="s">
        <v>66</v>
      </c>
      <c r="D557" s="12" t="s">
        <v>5</v>
      </c>
      <c r="E557" s="12" t="s">
        <v>7468</v>
      </c>
      <c r="F557" s="12" t="s">
        <v>7469</v>
      </c>
      <c r="G557" s="12" t="s">
        <v>7470</v>
      </c>
      <c r="H557" s="11" t="str">
        <f t="shared" si="8"/>
        <v xml:space="preserve">ZAC ATHELIA IV ESPACE MISTRAL B 375 AVENUE DU MISTRAL </v>
      </c>
      <c r="I557" s="10" t="s">
        <v>7471</v>
      </c>
      <c r="J557" s="12" t="s">
        <v>7472</v>
      </c>
      <c r="K557" s="12"/>
      <c r="L557" s="12" t="s">
        <v>3257</v>
      </c>
      <c r="M557" s="12" t="s">
        <v>3258</v>
      </c>
      <c r="N557" s="12" t="s">
        <v>54</v>
      </c>
      <c r="O557" s="12" t="s">
        <v>33</v>
      </c>
      <c r="P557" s="13">
        <v>113719</v>
      </c>
      <c r="Q557" s="10">
        <v>2</v>
      </c>
      <c r="R557" s="10" t="s">
        <v>10</v>
      </c>
      <c r="S557" s="12" t="s">
        <v>18209</v>
      </c>
    </row>
    <row r="558" spans="1:19" x14ac:dyDescent="0.25">
      <c r="A558" s="10">
        <v>2018</v>
      </c>
      <c r="B558" s="11" t="s">
        <v>4</v>
      </c>
      <c r="C558" s="12" t="s">
        <v>66</v>
      </c>
      <c r="D558" s="12" t="s">
        <v>28</v>
      </c>
      <c r="E558" s="12" t="s">
        <v>3381</v>
      </c>
      <c r="F558" s="12" t="s">
        <v>7473</v>
      </c>
      <c r="G558" s="12" t="s">
        <v>3382</v>
      </c>
      <c r="H558" s="11" t="str">
        <f t="shared" si="8"/>
        <v xml:space="preserve"> RUE DU PONT BASCULE BP 13 LA PRIMAUBE</v>
      </c>
      <c r="I558" s="10"/>
      <c r="J558" s="12" t="s">
        <v>3384</v>
      </c>
      <c r="K558" s="12" t="s">
        <v>7474</v>
      </c>
      <c r="L558" s="12" t="s">
        <v>2416</v>
      </c>
      <c r="M558" s="12" t="s">
        <v>2417</v>
      </c>
      <c r="N558" s="12" t="s">
        <v>54</v>
      </c>
      <c r="O558" s="12" t="s">
        <v>33</v>
      </c>
      <c r="P558" s="13">
        <v>300763</v>
      </c>
      <c r="Q558" s="10">
        <v>11</v>
      </c>
      <c r="R558" s="10" t="s">
        <v>18208</v>
      </c>
      <c r="S558" s="12" t="s">
        <v>18209</v>
      </c>
    </row>
    <row r="559" spans="1:19" x14ac:dyDescent="0.25">
      <c r="A559" s="10">
        <v>2018</v>
      </c>
      <c r="B559" s="11" t="s">
        <v>4</v>
      </c>
      <c r="C559" s="12" t="s">
        <v>66</v>
      </c>
      <c r="D559" s="12" t="s">
        <v>184</v>
      </c>
      <c r="E559" s="12" t="s">
        <v>7475</v>
      </c>
      <c r="F559" s="12" t="s">
        <v>7476</v>
      </c>
      <c r="G559" s="12" t="s">
        <v>7477</v>
      </c>
      <c r="H559" s="11" t="str">
        <f t="shared" si="8"/>
        <v xml:space="preserve"> LES PARPAREUX </v>
      </c>
      <c r="I559" s="10"/>
      <c r="J559" s="12" t="s">
        <v>7478</v>
      </c>
      <c r="K559" s="12"/>
      <c r="L559" s="12" t="s">
        <v>6083</v>
      </c>
      <c r="M559" s="12" t="s">
        <v>6084</v>
      </c>
      <c r="N559" s="12" t="s">
        <v>54</v>
      </c>
      <c r="O559" s="12" t="s">
        <v>33</v>
      </c>
      <c r="P559" s="13">
        <v>191657</v>
      </c>
      <c r="Q559" s="10">
        <v>6</v>
      </c>
      <c r="R559" s="10" t="s">
        <v>10</v>
      </c>
      <c r="S559" s="12" t="s">
        <v>18209</v>
      </c>
    </row>
    <row r="560" spans="1:19" x14ac:dyDescent="0.25">
      <c r="A560" s="10">
        <v>2018</v>
      </c>
      <c r="B560" s="11" t="s">
        <v>4</v>
      </c>
      <c r="C560" s="12" t="s">
        <v>66</v>
      </c>
      <c r="D560" s="12" t="s">
        <v>5</v>
      </c>
      <c r="E560" s="12" t="s">
        <v>7479</v>
      </c>
      <c r="F560" s="12" t="s">
        <v>7480</v>
      </c>
      <c r="G560" s="12" t="s">
        <v>7481</v>
      </c>
      <c r="H560" s="11" t="str">
        <f t="shared" si="8"/>
        <v xml:space="preserve"> ZI DE MIGLIACCIARO BP 34</v>
      </c>
      <c r="I560" s="10"/>
      <c r="J560" s="12" t="s">
        <v>7482</v>
      </c>
      <c r="K560" s="12" t="s">
        <v>529</v>
      </c>
      <c r="L560" s="12" t="s">
        <v>5717</v>
      </c>
      <c r="M560" s="12" t="s">
        <v>5718</v>
      </c>
      <c r="N560" s="12" t="s">
        <v>54</v>
      </c>
      <c r="O560" s="12" t="s">
        <v>33</v>
      </c>
      <c r="P560" s="13">
        <v>390882</v>
      </c>
      <c r="Q560" s="10">
        <v>11</v>
      </c>
      <c r="R560" s="10" t="s">
        <v>18208</v>
      </c>
      <c r="S560" s="12" t="s">
        <v>18209</v>
      </c>
    </row>
    <row r="561" spans="1:19" x14ac:dyDescent="0.25">
      <c r="A561" s="10">
        <v>2018</v>
      </c>
      <c r="B561" s="11" t="s">
        <v>4</v>
      </c>
      <c r="C561" s="12" t="s">
        <v>66</v>
      </c>
      <c r="D561" s="12" t="s">
        <v>5</v>
      </c>
      <c r="E561" s="12" t="s">
        <v>657</v>
      </c>
      <c r="F561" s="12" t="s">
        <v>7483</v>
      </c>
      <c r="G561" s="12" t="s">
        <v>658</v>
      </c>
      <c r="H561" s="11" t="str">
        <f t="shared" si="8"/>
        <v xml:space="preserve"> 60 ROUTE DE FRANGY MEYTHET</v>
      </c>
      <c r="I561" s="10"/>
      <c r="J561" s="12" t="s">
        <v>7484</v>
      </c>
      <c r="K561" s="12" t="s">
        <v>377</v>
      </c>
      <c r="L561" s="12" t="s">
        <v>376</v>
      </c>
      <c r="M561" s="12" t="s">
        <v>2766</v>
      </c>
      <c r="N561" s="12" t="s">
        <v>54</v>
      </c>
      <c r="O561" s="12" t="s">
        <v>33</v>
      </c>
      <c r="P561" s="13">
        <v>1172223</v>
      </c>
      <c r="Q561" s="10">
        <v>31</v>
      </c>
      <c r="R561" s="10" t="s">
        <v>18208</v>
      </c>
      <c r="S561" s="12" t="s">
        <v>18209</v>
      </c>
    </row>
    <row r="562" spans="1:19" x14ac:dyDescent="0.25">
      <c r="A562" s="10">
        <v>2018</v>
      </c>
      <c r="B562" s="11" t="s">
        <v>4</v>
      </c>
      <c r="C562" s="12" t="s">
        <v>66</v>
      </c>
      <c r="D562" s="12" t="s">
        <v>5</v>
      </c>
      <c r="E562" s="12" t="s">
        <v>2597</v>
      </c>
      <c r="F562" s="12" t="s">
        <v>7485</v>
      </c>
      <c r="G562" s="12" t="s">
        <v>2598</v>
      </c>
      <c r="H562" s="11" t="str">
        <f t="shared" si="8"/>
        <v xml:space="preserve"> 4 IMP OIHANA </v>
      </c>
      <c r="I562" s="10"/>
      <c r="J562" s="12" t="s">
        <v>7486</v>
      </c>
      <c r="K562" s="12"/>
      <c r="L562" s="12" t="s">
        <v>2498</v>
      </c>
      <c r="M562" s="12" t="s">
        <v>7487</v>
      </c>
      <c r="N562" s="12" t="s">
        <v>54</v>
      </c>
      <c r="O562" s="12" t="s">
        <v>33</v>
      </c>
      <c r="P562" s="13">
        <v>5363305</v>
      </c>
      <c r="Q562" s="10">
        <v>162</v>
      </c>
      <c r="R562" s="10" t="s">
        <v>18208</v>
      </c>
      <c r="S562" s="12" t="s">
        <v>18209</v>
      </c>
    </row>
    <row r="563" spans="1:19" x14ac:dyDescent="0.25">
      <c r="A563" s="10">
        <v>2018</v>
      </c>
      <c r="B563" s="11" t="s">
        <v>4</v>
      </c>
      <c r="C563" s="12" t="s">
        <v>66</v>
      </c>
      <c r="D563" s="12" t="s">
        <v>5</v>
      </c>
      <c r="E563" s="12" t="s">
        <v>7488</v>
      </c>
      <c r="F563" s="12" t="s">
        <v>7489</v>
      </c>
      <c r="G563" s="12" t="s">
        <v>7490</v>
      </c>
      <c r="H563" s="11" t="str">
        <f t="shared" si="8"/>
        <v xml:space="preserve"> 12 RUE DE LA GRAVETTE BP 50105</v>
      </c>
      <c r="I563" s="10"/>
      <c r="J563" s="12" t="s">
        <v>7491</v>
      </c>
      <c r="K563" s="12" t="s">
        <v>7492</v>
      </c>
      <c r="L563" s="12" t="s">
        <v>7493</v>
      </c>
      <c r="M563" s="12" t="s">
        <v>7494</v>
      </c>
      <c r="N563" s="12" t="s">
        <v>54</v>
      </c>
      <c r="O563" s="12" t="s">
        <v>9</v>
      </c>
      <c r="P563" s="13">
        <v>200190</v>
      </c>
      <c r="Q563" s="10">
        <v>6</v>
      </c>
      <c r="R563" s="10" t="s">
        <v>10</v>
      </c>
      <c r="S563" s="12" t="s">
        <v>18211</v>
      </c>
    </row>
    <row r="564" spans="1:19" x14ac:dyDescent="0.25">
      <c r="A564" s="10">
        <v>2018</v>
      </c>
      <c r="B564" s="11" t="s">
        <v>4</v>
      </c>
      <c r="C564" s="12" t="s">
        <v>66</v>
      </c>
      <c r="D564" s="12" t="s">
        <v>5</v>
      </c>
      <c r="E564" s="12" t="s">
        <v>3386</v>
      </c>
      <c r="F564" s="12" t="s">
        <v>7495</v>
      </c>
      <c r="G564" s="12" t="s">
        <v>3387</v>
      </c>
      <c r="H564" s="11" t="str">
        <f t="shared" si="8"/>
        <v xml:space="preserve"> 1195 AVENUE DU LAS </v>
      </c>
      <c r="I564" s="10"/>
      <c r="J564" s="12" t="s">
        <v>3388</v>
      </c>
      <c r="K564" s="12"/>
      <c r="L564" s="12" t="s">
        <v>2445</v>
      </c>
      <c r="M564" s="12" t="s">
        <v>3389</v>
      </c>
      <c r="N564" s="12" t="s">
        <v>54</v>
      </c>
      <c r="O564" s="12" t="s">
        <v>33</v>
      </c>
      <c r="P564" s="13">
        <v>103742</v>
      </c>
      <c r="Q564" s="10">
        <v>4</v>
      </c>
      <c r="R564" s="10" t="s">
        <v>10</v>
      </c>
      <c r="S564" s="12" t="s">
        <v>18209</v>
      </c>
    </row>
    <row r="565" spans="1:19" x14ac:dyDescent="0.25">
      <c r="A565" s="10">
        <v>2018</v>
      </c>
      <c r="B565" s="11" t="s">
        <v>4</v>
      </c>
      <c r="C565" s="12" t="s">
        <v>66</v>
      </c>
      <c r="D565" s="12" t="s">
        <v>1116</v>
      </c>
      <c r="E565" s="12" t="s">
        <v>3390</v>
      </c>
      <c r="F565" s="12" t="s">
        <v>7496</v>
      </c>
      <c r="G565" s="12" t="s">
        <v>3391</v>
      </c>
      <c r="H565" s="11" t="str">
        <f t="shared" si="8"/>
        <v>ROUTE NATIONALE 6 AVENUE DE SENIGALLIA BP 266</v>
      </c>
      <c r="I565" s="10" t="s">
        <v>1119</v>
      </c>
      <c r="J565" s="12" t="s">
        <v>7497</v>
      </c>
      <c r="K565" s="12" t="s">
        <v>7498</v>
      </c>
      <c r="L565" s="12" t="s">
        <v>7499</v>
      </c>
      <c r="M565" s="12" t="s">
        <v>7500</v>
      </c>
      <c r="N565" s="12" t="s">
        <v>54</v>
      </c>
      <c r="O565" s="12" t="s">
        <v>33</v>
      </c>
      <c r="P565" s="13">
        <v>4141806</v>
      </c>
      <c r="Q565" s="10">
        <v>138</v>
      </c>
      <c r="R565" s="10" t="s">
        <v>18208</v>
      </c>
      <c r="S565" s="12" t="s">
        <v>18209</v>
      </c>
    </row>
    <row r="566" spans="1:19" x14ac:dyDescent="0.25">
      <c r="A566" s="10">
        <v>2018</v>
      </c>
      <c r="B566" s="11" t="s">
        <v>4</v>
      </c>
      <c r="C566" s="12" t="s">
        <v>66</v>
      </c>
      <c r="D566" s="12" t="s">
        <v>5</v>
      </c>
      <c r="E566" s="12" t="s">
        <v>4547</v>
      </c>
      <c r="F566" s="12" t="s">
        <v>4548</v>
      </c>
      <c r="G566" s="12" t="s">
        <v>4549</v>
      </c>
      <c r="H566" s="11" t="str">
        <f t="shared" si="8"/>
        <v xml:space="preserve"> 66 ROUTE DE NEUILLY </v>
      </c>
      <c r="I566" s="10"/>
      <c r="J566" s="12" t="s">
        <v>4550</v>
      </c>
      <c r="K566" s="12"/>
      <c r="L566" s="12" t="s">
        <v>4551</v>
      </c>
      <c r="M566" s="12" t="s">
        <v>4552</v>
      </c>
      <c r="N566" s="12" t="s">
        <v>190</v>
      </c>
      <c r="O566" s="12" t="s">
        <v>33</v>
      </c>
      <c r="P566" s="13">
        <v>234028</v>
      </c>
      <c r="Q566" s="10">
        <v>6</v>
      </c>
      <c r="R566" s="10" t="s">
        <v>10</v>
      </c>
      <c r="S566" s="12" t="s">
        <v>18209</v>
      </c>
    </row>
    <row r="567" spans="1:19" x14ac:dyDescent="0.25">
      <c r="A567" s="10">
        <v>2018</v>
      </c>
      <c r="B567" s="11" t="s">
        <v>4</v>
      </c>
      <c r="C567" s="12" t="s">
        <v>66</v>
      </c>
      <c r="D567" s="12" t="s">
        <v>5</v>
      </c>
      <c r="E567" s="12" t="s">
        <v>661</v>
      </c>
      <c r="F567" s="12" t="s">
        <v>7501</v>
      </c>
      <c r="G567" s="12" t="s">
        <v>662</v>
      </c>
      <c r="H567" s="11" t="str">
        <f t="shared" si="8"/>
        <v xml:space="preserve">ZAC BELLEVUE 8 BOULEVARD BELLEVUE </v>
      </c>
      <c r="I567" s="10" t="s">
        <v>663</v>
      </c>
      <c r="J567" s="12" t="s">
        <v>7502</v>
      </c>
      <c r="K567" s="12"/>
      <c r="L567" s="12" t="s">
        <v>664</v>
      </c>
      <c r="M567" s="12" t="s">
        <v>665</v>
      </c>
      <c r="N567" s="12" t="s">
        <v>54</v>
      </c>
      <c r="O567" s="12" t="s">
        <v>33</v>
      </c>
      <c r="P567" s="13">
        <v>765106</v>
      </c>
      <c r="Q567" s="10">
        <v>16</v>
      </c>
      <c r="R567" s="10" t="s">
        <v>18208</v>
      </c>
      <c r="S567" s="12" t="s">
        <v>18209</v>
      </c>
    </row>
    <row r="568" spans="1:19" x14ac:dyDescent="0.25">
      <c r="A568" s="10">
        <v>2018</v>
      </c>
      <c r="B568" s="11" t="s">
        <v>4</v>
      </c>
      <c r="C568" s="12" t="s">
        <v>66</v>
      </c>
      <c r="D568" s="12" t="s">
        <v>5</v>
      </c>
      <c r="E568" s="12" t="s">
        <v>7503</v>
      </c>
      <c r="F568" s="12" t="s">
        <v>7504</v>
      </c>
      <c r="G568" s="12" t="s">
        <v>7505</v>
      </c>
      <c r="H568" s="11" t="str">
        <f t="shared" si="8"/>
        <v xml:space="preserve">LIEU DIT LES 4 MOULINS 19 ROUTE DE THOUARS </v>
      </c>
      <c r="I568" s="10" t="s">
        <v>7506</v>
      </c>
      <c r="J568" s="12" t="s">
        <v>7507</v>
      </c>
      <c r="K568" s="12"/>
      <c r="L568" s="12" t="s">
        <v>594</v>
      </c>
      <c r="M568" s="12" t="s">
        <v>7508</v>
      </c>
      <c r="N568" s="12" t="s">
        <v>54</v>
      </c>
      <c r="O568" s="12" t="s">
        <v>33</v>
      </c>
      <c r="P568" s="13">
        <v>179756</v>
      </c>
      <c r="Q568" s="10">
        <v>4</v>
      </c>
      <c r="R568" s="10" t="s">
        <v>10</v>
      </c>
      <c r="S568" s="12" t="s">
        <v>18209</v>
      </c>
    </row>
    <row r="569" spans="1:19" x14ac:dyDescent="0.25">
      <c r="A569" s="10">
        <v>2018</v>
      </c>
      <c r="B569" s="11" t="s">
        <v>4</v>
      </c>
      <c r="C569" s="12" t="s">
        <v>66</v>
      </c>
      <c r="D569" s="12" t="s">
        <v>5</v>
      </c>
      <c r="E569" s="12" t="s">
        <v>7509</v>
      </c>
      <c r="F569" s="12" t="s">
        <v>7510</v>
      </c>
      <c r="G569" s="12" t="s">
        <v>7511</v>
      </c>
      <c r="H569" s="11" t="str">
        <f t="shared" si="8"/>
        <v xml:space="preserve">LES MOUTILLONS 554 CHEMIN DU FOUR A CHAUX </v>
      </c>
      <c r="I569" s="12" t="s">
        <v>7512</v>
      </c>
      <c r="J569" s="12" t="s">
        <v>7513</v>
      </c>
      <c r="K569" s="10"/>
      <c r="L569" s="12" t="s">
        <v>1638</v>
      </c>
      <c r="M569" s="12" t="s">
        <v>1639</v>
      </c>
      <c r="N569" s="12" t="s">
        <v>54</v>
      </c>
      <c r="O569" s="12" t="s">
        <v>9</v>
      </c>
      <c r="P569" s="13">
        <v>15894</v>
      </c>
      <c r="Q569" s="10">
        <v>1</v>
      </c>
      <c r="R569" s="10" t="s">
        <v>10</v>
      </c>
      <c r="S569" s="12" t="s">
        <v>18211</v>
      </c>
    </row>
    <row r="570" spans="1:19" x14ac:dyDescent="0.25">
      <c r="A570" s="10">
        <v>2018</v>
      </c>
      <c r="B570" s="11" t="s">
        <v>4</v>
      </c>
      <c r="C570" s="12" t="s">
        <v>66</v>
      </c>
      <c r="D570" s="12" t="s">
        <v>184</v>
      </c>
      <c r="E570" s="12" t="s">
        <v>7514</v>
      </c>
      <c r="F570" s="12" t="s">
        <v>7515</v>
      </c>
      <c r="G570" s="12" t="s">
        <v>7516</v>
      </c>
      <c r="H570" s="11" t="str">
        <f t="shared" si="8"/>
        <v xml:space="preserve"> BP 29 </v>
      </c>
      <c r="I570" s="10"/>
      <c r="J570" s="12" t="s">
        <v>7517</v>
      </c>
      <c r="K570" s="12"/>
      <c r="L570" s="12" t="s">
        <v>7518</v>
      </c>
      <c r="M570" s="12" t="s">
        <v>7519</v>
      </c>
      <c r="N570" s="12" t="s">
        <v>54</v>
      </c>
      <c r="O570" s="12" t="s">
        <v>33</v>
      </c>
      <c r="P570" s="13">
        <v>240482</v>
      </c>
      <c r="Q570" s="10">
        <v>9</v>
      </c>
      <c r="R570" s="10" t="s">
        <v>10</v>
      </c>
      <c r="S570" s="12" t="s">
        <v>18209</v>
      </c>
    </row>
    <row r="571" spans="1:19" x14ac:dyDescent="0.25">
      <c r="A571" s="10">
        <v>2018</v>
      </c>
      <c r="B571" s="11" t="s">
        <v>4</v>
      </c>
      <c r="C571" s="12" t="s">
        <v>66</v>
      </c>
      <c r="D571" s="12" t="s">
        <v>5</v>
      </c>
      <c r="E571" s="12" t="s">
        <v>7520</v>
      </c>
      <c r="F571" s="12" t="s">
        <v>7521</v>
      </c>
      <c r="G571" s="12" t="s">
        <v>7522</v>
      </c>
      <c r="H571" s="11" t="str">
        <f t="shared" si="8"/>
        <v>LE BOUISSET CHE DEP 8 CHEMIN DE LA PLAINE ST AYGULF</v>
      </c>
      <c r="I571" s="10" t="s">
        <v>7523</v>
      </c>
      <c r="J571" s="12" t="s">
        <v>7524</v>
      </c>
      <c r="K571" s="12" t="s">
        <v>7525</v>
      </c>
      <c r="L571" s="12" t="s">
        <v>7526</v>
      </c>
      <c r="M571" s="12" t="s">
        <v>898</v>
      </c>
      <c r="N571" s="12" t="s">
        <v>54</v>
      </c>
      <c r="O571" s="12" t="s">
        <v>33</v>
      </c>
      <c r="P571" s="13">
        <v>33721</v>
      </c>
      <c r="Q571" s="10">
        <v>3</v>
      </c>
      <c r="R571" s="10" t="s">
        <v>10</v>
      </c>
      <c r="S571" s="12" t="s">
        <v>18209</v>
      </c>
    </row>
    <row r="572" spans="1:19" x14ac:dyDescent="0.25">
      <c r="A572" s="10">
        <v>2018</v>
      </c>
      <c r="B572" s="11" t="s">
        <v>4</v>
      </c>
      <c r="C572" s="12" t="s">
        <v>66</v>
      </c>
      <c r="D572" s="12" t="s">
        <v>5</v>
      </c>
      <c r="E572" s="12" t="s">
        <v>7527</v>
      </c>
      <c r="F572" s="12" t="s">
        <v>7528</v>
      </c>
      <c r="G572" s="12" t="s">
        <v>7529</v>
      </c>
      <c r="H572" s="11" t="str">
        <f t="shared" si="8"/>
        <v xml:space="preserve"> 15 RUE EMILE COMBES </v>
      </c>
      <c r="I572" s="10"/>
      <c r="J572" s="12" t="s">
        <v>7530</v>
      </c>
      <c r="K572" s="12"/>
      <c r="L572" s="12" t="s">
        <v>7531</v>
      </c>
      <c r="M572" s="12" t="s">
        <v>7532</v>
      </c>
      <c r="N572" s="12" t="s">
        <v>54</v>
      </c>
      <c r="O572" s="12" t="s">
        <v>33</v>
      </c>
      <c r="P572" s="13">
        <v>154091</v>
      </c>
      <c r="Q572" s="10">
        <v>4</v>
      </c>
      <c r="R572" s="10" t="s">
        <v>10</v>
      </c>
      <c r="S572" s="12" t="s">
        <v>18209</v>
      </c>
    </row>
    <row r="573" spans="1:19" x14ac:dyDescent="0.25">
      <c r="A573" s="10">
        <v>2017</v>
      </c>
      <c r="B573" s="12" t="s">
        <v>18219</v>
      </c>
      <c r="C573" s="10" t="s">
        <v>66</v>
      </c>
      <c r="D573" s="12" t="s">
        <v>28</v>
      </c>
      <c r="E573" s="12" t="s">
        <v>15801</v>
      </c>
      <c r="F573" s="12" t="s">
        <v>15802</v>
      </c>
      <c r="G573" s="12" t="s">
        <v>15803</v>
      </c>
      <c r="H573" s="11" t="str">
        <f t="shared" si="8"/>
        <v xml:space="preserve">820 AVENUE LEO DELIBES  </v>
      </c>
      <c r="I573" s="12" t="s">
        <v>15804</v>
      </c>
      <c r="J573" s="12"/>
      <c r="K573" s="14"/>
      <c r="L573" s="12" t="s">
        <v>12713</v>
      </c>
      <c r="M573" s="12" t="s">
        <v>12714</v>
      </c>
      <c r="N573" s="12" t="s">
        <v>1605</v>
      </c>
      <c r="O573" s="12" t="s">
        <v>33</v>
      </c>
      <c r="P573" s="14"/>
      <c r="Q573" s="10">
        <v>3</v>
      </c>
      <c r="R573" s="10" t="s">
        <v>10</v>
      </c>
      <c r="S573" s="12" t="s">
        <v>18220</v>
      </c>
    </row>
    <row r="574" spans="1:19" x14ac:dyDescent="0.25">
      <c r="A574" s="10">
        <v>2018</v>
      </c>
      <c r="B574" s="11" t="s">
        <v>4</v>
      </c>
      <c r="C574" s="12" t="s">
        <v>66</v>
      </c>
      <c r="D574" s="12" t="s">
        <v>5</v>
      </c>
      <c r="E574" s="12" t="s">
        <v>5338</v>
      </c>
      <c r="F574" s="12" t="s">
        <v>5339</v>
      </c>
      <c r="G574" s="12" t="s">
        <v>5340</v>
      </c>
      <c r="H574" s="11" t="str">
        <f t="shared" si="8"/>
        <v xml:space="preserve"> 4 RUE LANCON </v>
      </c>
      <c r="I574" s="10"/>
      <c r="J574" s="12" t="s">
        <v>5341</v>
      </c>
      <c r="K574" s="12"/>
      <c r="L574" s="12" t="s">
        <v>211</v>
      </c>
      <c r="M574" s="12" t="s">
        <v>212</v>
      </c>
      <c r="N574" s="12" t="s">
        <v>307</v>
      </c>
      <c r="O574" s="12" t="s">
        <v>33</v>
      </c>
      <c r="P574" s="13">
        <v>41883</v>
      </c>
      <c r="Q574" s="10">
        <v>1</v>
      </c>
      <c r="R574" s="10" t="s">
        <v>10</v>
      </c>
      <c r="S574" s="12" t="s">
        <v>18209</v>
      </c>
    </row>
    <row r="575" spans="1:19" x14ac:dyDescent="0.25">
      <c r="A575" s="10">
        <v>2018</v>
      </c>
      <c r="B575" s="11" t="s">
        <v>4</v>
      </c>
      <c r="C575" s="12" t="s">
        <v>66</v>
      </c>
      <c r="D575" s="12" t="s">
        <v>226</v>
      </c>
      <c r="E575" s="12" t="s">
        <v>7533</v>
      </c>
      <c r="F575" s="12" t="s">
        <v>7534</v>
      </c>
      <c r="G575" s="12" t="s">
        <v>7535</v>
      </c>
      <c r="H575" s="11" t="str">
        <f t="shared" si="8"/>
        <v xml:space="preserve"> 7 ROUTE FORESTIERE DU CHATEAU </v>
      </c>
      <c r="I575" s="10"/>
      <c r="J575" s="12" t="s">
        <v>7536</v>
      </c>
      <c r="K575" s="12"/>
      <c r="L575" s="12" t="s">
        <v>7537</v>
      </c>
      <c r="M575" s="12" t="s">
        <v>7538</v>
      </c>
      <c r="N575" s="12" t="s">
        <v>54</v>
      </c>
      <c r="O575" s="12" t="s">
        <v>33</v>
      </c>
      <c r="P575" s="13">
        <v>143248</v>
      </c>
      <c r="Q575" s="10">
        <v>5</v>
      </c>
      <c r="R575" s="10" t="s">
        <v>10</v>
      </c>
      <c r="S575" s="12" t="s">
        <v>18209</v>
      </c>
    </row>
    <row r="576" spans="1:19" x14ac:dyDescent="0.25">
      <c r="A576" s="10">
        <v>2018</v>
      </c>
      <c r="B576" s="12" t="s">
        <v>18210</v>
      </c>
      <c r="C576" s="12" t="s">
        <v>66</v>
      </c>
      <c r="D576" s="12" t="s">
        <v>5</v>
      </c>
      <c r="E576" s="12" t="s">
        <v>18103</v>
      </c>
      <c r="F576" s="12" t="s">
        <v>18104</v>
      </c>
      <c r="G576" s="12" t="s">
        <v>18105</v>
      </c>
      <c r="H576" s="11" t="str">
        <f t="shared" si="8"/>
        <v xml:space="preserve">ZONE INDUSTRIELLE  </v>
      </c>
      <c r="I576" s="12" t="s">
        <v>22</v>
      </c>
      <c r="J576" s="12"/>
      <c r="K576" s="14"/>
      <c r="L576" s="12" t="s">
        <v>2274</v>
      </c>
      <c r="M576" s="12" t="s">
        <v>2275</v>
      </c>
      <c r="N576" s="12" t="s">
        <v>54</v>
      </c>
      <c r="O576" s="12" t="s">
        <v>33</v>
      </c>
      <c r="P576" s="13">
        <v>123462</v>
      </c>
      <c r="Q576" s="10">
        <v>6</v>
      </c>
      <c r="R576" s="10" t="s">
        <v>10</v>
      </c>
      <c r="S576" s="12" t="s">
        <v>18209</v>
      </c>
    </row>
    <row r="577" spans="1:19" x14ac:dyDescent="0.25">
      <c r="A577" s="10">
        <v>2018</v>
      </c>
      <c r="B577" s="11" t="s">
        <v>4</v>
      </c>
      <c r="C577" s="12" t="s">
        <v>66</v>
      </c>
      <c r="D577" s="12" t="s">
        <v>259</v>
      </c>
      <c r="E577" s="12" t="s">
        <v>7539</v>
      </c>
      <c r="F577" s="12" t="s">
        <v>7540</v>
      </c>
      <c r="G577" s="12" t="s">
        <v>7541</v>
      </c>
      <c r="H577" s="11" t="str">
        <f t="shared" si="8"/>
        <v xml:space="preserve"> ZONE D EMPLOI LES PIECES DE L AGE </v>
      </c>
      <c r="I577" s="10"/>
      <c r="J577" s="12" t="s">
        <v>7542</v>
      </c>
      <c r="K577" s="12"/>
      <c r="L577" s="12" t="s">
        <v>7543</v>
      </c>
      <c r="M577" s="12" t="s">
        <v>7544</v>
      </c>
      <c r="N577" s="12" t="s">
        <v>54</v>
      </c>
      <c r="O577" s="12" t="s">
        <v>33</v>
      </c>
      <c r="P577" s="13">
        <v>276551</v>
      </c>
      <c r="Q577" s="10">
        <v>11</v>
      </c>
      <c r="R577" s="10" t="s">
        <v>18208</v>
      </c>
      <c r="S577" s="12" t="s">
        <v>18209</v>
      </c>
    </row>
    <row r="578" spans="1:19" x14ac:dyDescent="0.25">
      <c r="A578" s="10">
        <v>2018</v>
      </c>
      <c r="B578" s="11" t="s">
        <v>18213</v>
      </c>
      <c r="C578" s="12" t="s">
        <v>66</v>
      </c>
      <c r="D578" s="12" t="s">
        <v>5</v>
      </c>
      <c r="E578" s="12" t="s">
        <v>18290</v>
      </c>
      <c r="F578" s="12" t="s">
        <v>18289</v>
      </c>
      <c r="G578" s="12" t="s">
        <v>18291</v>
      </c>
      <c r="H578" s="11" t="str">
        <f t="shared" si="8"/>
        <v xml:space="preserve"> 19 AVENUE NOBEL </v>
      </c>
      <c r="I578" s="10"/>
      <c r="J578" s="12" t="s">
        <v>10477</v>
      </c>
      <c r="K578" s="10"/>
      <c r="L578" s="12" t="s">
        <v>3616</v>
      </c>
      <c r="M578" s="12" t="s">
        <v>8746</v>
      </c>
      <c r="N578" s="12" t="s">
        <v>54</v>
      </c>
      <c r="O578" s="12" t="s">
        <v>9</v>
      </c>
      <c r="P578" s="13">
        <v>58089</v>
      </c>
      <c r="Q578" s="10">
        <v>2</v>
      </c>
      <c r="R578" s="10" t="s">
        <v>10</v>
      </c>
      <c r="S578" s="12" t="s">
        <v>18211</v>
      </c>
    </row>
    <row r="579" spans="1:19" x14ac:dyDescent="0.25">
      <c r="A579" s="10">
        <v>2018</v>
      </c>
      <c r="B579" s="11" t="s">
        <v>4</v>
      </c>
      <c r="C579" s="12" t="s">
        <v>66</v>
      </c>
      <c r="D579" s="12" t="s">
        <v>637</v>
      </c>
      <c r="E579" s="12" t="s">
        <v>666</v>
      </c>
      <c r="F579" s="12" t="s">
        <v>7545</v>
      </c>
      <c r="G579" s="12" t="s">
        <v>667</v>
      </c>
      <c r="H579" s="11" t="str">
        <f t="shared" ref="H579:H642" si="9">CONCATENATE(I579," ",J579," ",K579)</f>
        <v xml:space="preserve">ZAC DES FOSSES NEUFS 9 RUE DU PARC DES VERGERS </v>
      </c>
      <c r="I579" s="10" t="s">
        <v>3604</v>
      </c>
      <c r="J579" s="12" t="s">
        <v>7546</v>
      </c>
      <c r="K579" s="12"/>
      <c r="L579" s="12" t="s">
        <v>3605</v>
      </c>
      <c r="M579" s="12" t="s">
        <v>3606</v>
      </c>
      <c r="N579" s="12" t="s">
        <v>54</v>
      </c>
      <c r="O579" s="12" t="s">
        <v>33</v>
      </c>
      <c r="P579" s="13">
        <v>4363807</v>
      </c>
      <c r="Q579" s="10">
        <v>114</v>
      </c>
      <c r="R579" s="10" t="s">
        <v>18208</v>
      </c>
      <c r="S579" s="12" t="s">
        <v>18209</v>
      </c>
    </row>
    <row r="580" spans="1:19" x14ac:dyDescent="0.25">
      <c r="A580" s="10">
        <v>2018</v>
      </c>
      <c r="B580" s="11" t="s">
        <v>4</v>
      </c>
      <c r="C580" s="12" t="s">
        <v>66</v>
      </c>
      <c r="D580" s="12" t="s">
        <v>5</v>
      </c>
      <c r="E580" s="12" t="s">
        <v>670</v>
      </c>
      <c r="F580" s="12" t="s">
        <v>7547</v>
      </c>
      <c r="G580" s="12" t="s">
        <v>671</v>
      </c>
      <c r="H580" s="11" t="str">
        <f t="shared" si="9"/>
        <v xml:space="preserve"> 219 CHEMIN PRE GUILLERME </v>
      </c>
      <c r="I580" s="10"/>
      <c r="J580" s="12" t="s">
        <v>7548</v>
      </c>
      <c r="K580" s="12"/>
      <c r="L580" s="12" t="s">
        <v>7549</v>
      </c>
      <c r="M580" s="12" t="s">
        <v>7550</v>
      </c>
      <c r="N580" s="12" t="s">
        <v>54</v>
      </c>
      <c r="O580" s="12" t="s">
        <v>33</v>
      </c>
      <c r="P580" s="13">
        <v>210908</v>
      </c>
      <c r="Q580" s="10">
        <v>6</v>
      </c>
      <c r="R580" s="10" t="s">
        <v>10</v>
      </c>
      <c r="S580" s="12" t="s">
        <v>18209</v>
      </c>
    </row>
    <row r="581" spans="1:19" x14ac:dyDescent="0.25">
      <c r="A581" s="10">
        <v>2018</v>
      </c>
      <c r="B581" s="11" t="s">
        <v>4</v>
      </c>
      <c r="C581" s="12" t="s">
        <v>66</v>
      </c>
      <c r="D581" s="12" t="s">
        <v>5</v>
      </c>
      <c r="E581" s="12" t="s">
        <v>2118</v>
      </c>
      <c r="F581" s="12" t="s">
        <v>15805</v>
      </c>
      <c r="G581" s="12" t="s">
        <v>2119</v>
      </c>
      <c r="H581" s="11" t="str">
        <f t="shared" si="9"/>
        <v xml:space="preserve"> 3 RUE GILBERT VERNADE </v>
      </c>
      <c r="I581" s="10"/>
      <c r="J581" s="12" t="s">
        <v>2120</v>
      </c>
      <c r="K581" s="12"/>
      <c r="L581" s="12" t="s">
        <v>814</v>
      </c>
      <c r="M581" s="12" t="s">
        <v>815</v>
      </c>
      <c r="N581" s="12" t="s">
        <v>1605</v>
      </c>
      <c r="O581" s="12" t="s">
        <v>33</v>
      </c>
      <c r="P581" s="13">
        <v>33216</v>
      </c>
      <c r="Q581" s="10">
        <v>1</v>
      </c>
      <c r="R581" s="10" t="s">
        <v>10</v>
      </c>
      <c r="S581" s="12" t="s">
        <v>18209</v>
      </c>
    </row>
    <row r="582" spans="1:19" x14ac:dyDescent="0.25">
      <c r="A582" s="10">
        <v>2018</v>
      </c>
      <c r="B582" s="11" t="s">
        <v>4</v>
      </c>
      <c r="C582" s="12" t="s">
        <v>66</v>
      </c>
      <c r="D582" s="12" t="s">
        <v>637</v>
      </c>
      <c r="E582" s="12" t="s">
        <v>4204</v>
      </c>
      <c r="F582" s="12" t="s">
        <v>17625</v>
      </c>
      <c r="G582" s="12" t="s">
        <v>4205</v>
      </c>
      <c r="H582" s="11" t="str">
        <f t="shared" si="9"/>
        <v xml:space="preserve">ZAC DES FOSSES NEUFS 9 RUE DU PARC DES VERGERS </v>
      </c>
      <c r="I582" s="10" t="s">
        <v>3604</v>
      </c>
      <c r="J582" s="12" t="s">
        <v>7546</v>
      </c>
      <c r="K582" s="12"/>
      <c r="L582" s="12" t="s">
        <v>3605</v>
      </c>
      <c r="M582" s="12" t="s">
        <v>3606</v>
      </c>
      <c r="N582" s="12" t="s">
        <v>2403</v>
      </c>
      <c r="O582" s="12" t="s">
        <v>33</v>
      </c>
      <c r="P582" s="13">
        <v>89231</v>
      </c>
      <c r="Q582" s="10">
        <v>2</v>
      </c>
      <c r="R582" s="10" t="s">
        <v>10</v>
      </c>
      <c r="S582" s="12" t="s">
        <v>18209</v>
      </c>
    </row>
    <row r="583" spans="1:19" x14ac:dyDescent="0.25">
      <c r="A583" s="10">
        <v>2018</v>
      </c>
      <c r="B583" s="11" t="s">
        <v>4</v>
      </c>
      <c r="C583" s="12" t="s">
        <v>66</v>
      </c>
      <c r="D583" s="12" t="s">
        <v>5</v>
      </c>
      <c r="E583" s="12" t="s">
        <v>7551</v>
      </c>
      <c r="F583" s="12" t="s">
        <v>7552</v>
      </c>
      <c r="G583" s="12" t="s">
        <v>7553</v>
      </c>
      <c r="H583" s="11" t="str">
        <f t="shared" si="9"/>
        <v>QUARTIER VALLON FROID 1292 ROUTE DE LORGUES BP 3</v>
      </c>
      <c r="I583" s="10" t="s">
        <v>7554</v>
      </c>
      <c r="J583" s="12" t="s">
        <v>7555</v>
      </c>
      <c r="K583" s="12" t="s">
        <v>2785</v>
      </c>
      <c r="L583" s="12" t="s">
        <v>5626</v>
      </c>
      <c r="M583" s="12" t="s">
        <v>5627</v>
      </c>
      <c r="N583" s="12" t="s">
        <v>54</v>
      </c>
      <c r="O583" s="12" t="s">
        <v>33</v>
      </c>
      <c r="P583" s="13">
        <v>354768</v>
      </c>
      <c r="Q583" s="10">
        <v>8</v>
      </c>
      <c r="R583" s="10" t="s">
        <v>10</v>
      </c>
      <c r="S583" s="12" t="s">
        <v>18209</v>
      </c>
    </row>
    <row r="584" spans="1:19" x14ac:dyDescent="0.25">
      <c r="A584" s="10">
        <v>2018</v>
      </c>
      <c r="B584" s="11" t="s">
        <v>4</v>
      </c>
      <c r="C584" s="12" t="s">
        <v>66</v>
      </c>
      <c r="D584" s="12" t="s">
        <v>5</v>
      </c>
      <c r="E584" s="12" t="s">
        <v>4615</v>
      </c>
      <c r="F584" s="12" t="s">
        <v>4616</v>
      </c>
      <c r="G584" s="12" t="s">
        <v>4617</v>
      </c>
      <c r="H584" s="11" t="str">
        <f t="shared" si="9"/>
        <v xml:space="preserve">RESIDENCE LES JARDINS DE PRAUD 25 RUE MADELEINE PELLETIER </v>
      </c>
      <c r="I584" s="10" t="s">
        <v>4618</v>
      </c>
      <c r="J584" s="12" t="s">
        <v>4619</v>
      </c>
      <c r="K584" s="12"/>
      <c r="L584" s="12" t="s">
        <v>26</v>
      </c>
      <c r="M584" s="12" t="s">
        <v>27</v>
      </c>
      <c r="N584" s="12" t="s">
        <v>200</v>
      </c>
      <c r="O584" s="12" t="s">
        <v>33</v>
      </c>
      <c r="P584" s="13">
        <v>50646</v>
      </c>
      <c r="Q584" s="10">
        <v>1</v>
      </c>
      <c r="R584" s="10" t="s">
        <v>10</v>
      </c>
      <c r="S584" s="12" t="s">
        <v>18209</v>
      </c>
    </row>
    <row r="585" spans="1:19" x14ac:dyDescent="0.25">
      <c r="A585" s="10">
        <v>2018</v>
      </c>
      <c r="B585" s="11" t="s">
        <v>4</v>
      </c>
      <c r="C585" s="12" t="s">
        <v>66</v>
      </c>
      <c r="D585" s="12" t="s">
        <v>5</v>
      </c>
      <c r="E585" s="12" t="s">
        <v>3723</v>
      </c>
      <c r="F585" s="12" t="s">
        <v>3724</v>
      </c>
      <c r="G585" s="12" t="s">
        <v>3725</v>
      </c>
      <c r="H585" s="11" t="str">
        <f t="shared" si="9"/>
        <v>ZONE INDUSTRIELLE 8 RUE DE L INDUSTRIE BP 121</v>
      </c>
      <c r="I585" s="10" t="s">
        <v>22</v>
      </c>
      <c r="J585" s="12" t="s">
        <v>3726</v>
      </c>
      <c r="K585" s="12" t="s">
        <v>3727</v>
      </c>
      <c r="L585" s="12" t="s">
        <v>3728</v>
      </c>
      <c r="M585" s="12" t="s">
        <v>3729</v>
      </c>
      <c r="N585" s="12" t="s">
        <v>54</v>
      </c>
      <c r="O585" s="12" t="s">
        <v>33</v>
      </c>
      <c r="P585" s="13">
        <v>165557</v>
      </c>
      <c r="Q585" s="10">
        <v>6</v>
      </c>
      <c r="R585" s="10" t="s">
        <v>10</v>
      </c>
      <c r="S585" s="12" t="s">
        <v>18209</v>
      </c>
    </row>
    <row r="586" spans="1:19" x14ac:dyDescent="0.25">
      <c r="A586" s="10">
        <v>2018</v>
      </c>
      <c r="B586" s="11" t="s">
        <v>4</v>
      </c>
      <c r="C586" s="12" t="s">
        <v>66</v>
      </c>
      <c r="D586" s="12" t="s">
        <v>259</v>
      </c>
      <c r="E586" s="12" t="s">
        <v>7560</v>
      </c>
      <c r="F586" s="12" t="s">
        <v>7561</v>
      </c>
      <c r="G586" s="12" t="s">
        <v>18292</v>
      </c>
      <c r="H586" s="11" t="str">
        <f t="shared" si="9"/>
        <v xml:space="preserve"> LIEU DIT LA GRAVETTE </v>
      </c>
      <c r="I586" s="10"/>
      <c r="J586" s="12" t="s">
        <v>7562</v>
      </c>
      <c r="K586" s="12"/>
      <c r="L586" s="12" t="s">
        <v>1558</v>
      </c>
      <c r="M586" s="12" t="s">
        <v>7563</v>
      </c>
      <c r="N586" s="12" t="s">
        <v>54</v>
      </c>
      <c r="O586" s="12" t="s">
        <v>33</v>
      </c>
      <c r="P586" s="13">
        <v>130331</v>
      </c>
      <c r="Q586" s="10">
        <v>5</v>
      </c>
      <c r="R586" s="10" t="s">
        <v>10</v>
      </c>
      <c r="S586" s="12" t="s">
        <v>18209</v>
      </c>
    </row>
    <row r="587" spans="1:19" x14ac:dyDescent="0.25">
      <c r="A587" s="10">
        <v>2018</v>
      </c>
      <c r="B587" s="11" t="s">
        <v>4</v>
      </c>
      <c r="C587" s="12" t="s">
        <v>66</v>
      </c>
      <c r="D587" s="12" t="s">
        <v>5</v>
      </c>
      <c r="E587" s="12" t="s">
        <v>7564</v>
      </c>
      <c r="F587" s="12" t="s">
        <v>7565</v>
      </c>
      <c r="G587" s="12" t="s">
        <v>7566</v>
      </c>
      <c r="H587" s="11" t="str">
        <f t="shared" si="9"/>
        <v xml:space="preserve"> 137 AVENUE CHARLES DUPUY </v>
      </c>
      <c r="I587" s="10"/>
      <c r="J587" s="12" t="s">
        <v>7567</v>
      </c>
      <c r="K587" s="12"/>
      <c r="L587" s="12" t="s">
        <v>1833</v>
      </c>
      <c r="M587" s="12" t="s">
        <v>1834</v>
      </c>
      <c r="N587" s="12" t="s">
        <v>54</v>
      </c>
      <c r="O587" s="12" t="s">
        <v>33</v>
      </c>
      <c r="P587" s="13">
        <v>104116</v>
      </c>
      <c r="Q587" s="10">
        <v>4</v>
      </c>
      <c r="R587" s="10" t="s">
        <v>10</v>
      </c>
      <c r="S587" s="12" t="s">
        <v>18209</v>
      </c>
    </row>
    <row r="588" spans="1:19" x14ac:dyDescent="0.25">
      <c r="A588" s="10">
        <v>2018</v>
      </c>
      <c r="B588" s="11" t="s">
        <v>4</v>
      </c>
      <c r="C588" s="12" t="s">
        <v>66</v>
      </c>
      <c r="D588" s="12" t="s">
        <v>259</v>
      </c>
      <c r="E588" s="12" t="s">
        <v>673</v>
      </c>
      <c r="F588" s="12" t="s">
        <v>7568</v>
      </c>
      <c r="G588" s="12" t="s">
        <v>674</v>
      </c>
      <c r="H588" s="11" t="str">
        <f t="shared" si="9"/>
        <v>ZONE INDUSTRIELLE 6 RUE DES FRERES LUMIERE BP 50425</v>
      </c>
      <c r="I588" s="12" t="s">
        <v>22</v>
      </c>
      <c r="J588" s="12" t="s">
        <v>7569</v>
      </c>
      <c r="K588" s="12" t="s">
        <v>7570</v>
      </c>
      <c r="L588" s="12" t="s">
        <v>7571</v>
      </c>
      <c r="M588" s="12" t="s">
        <v>7572</v>
      </c>
      <c r="N588" s="12" t="s">
        <v>54</v>
      </c>
      <c r="O588" s="12" t="s">
        <v>9</v>
      </c>
      <c r="P588" s="13">
        <v>1853274</v>
      </c>
      <c r="Q588" s="10">
        <v>61</v>
      </c>
      <c r="R588" s="10" t="s">
        <v>18208</v>
      </c>
      <c r="S588" s="12" t="s">
        <v>18211</v>
      </c>
    </row>
    <row r="589" spans="1:19" x14ac:dyDescent="0.25">
      <c r="A589" s="10">
        <v>2018</v>
      </c>
      <c r="B589" s="11" t="s">
        <v>4</v>
      </c>
      <c r="C589" s="12" t="s">
        <v>66</v>
      </c>
      <c r="D589" s="12" t="s">
        <v>5</v>
      </c>
      <c r="E589" s="12" t="s">
        <v>15806</v>
      </c>
      <c r="F589" s="12" t="s">
        <v>15807</v>
      </c>
      <c r="G589" s="12" t="s">
        <v>15808</v>
      </c>
      <c r="H589" s="11" t="str">
        <f t="shared" si="9"/>
        <v xml:space="preserve">ZONE INDUSTRIELLE DES DRAGIEZ 195 RUE DES VERGERS </v>
      </c>
      <c r="I589" s="10" t="s">
        <v>15809</v>
      </c>
      <c r="J589" s="12" t="s">
        <v>15810</v>
      </c>
      <c r="K589" s="12"/>
      <c r="L589" s="12" t="s">
        <v>584</v>
      </c>
      <c r="M589" s="12" t="s">
        <v>3072</v>
      </c>
      <c r="N589" s="12" t="s">
        <v>1605</v>
      </c>
      <c r="O589" s="12" t="s">
        <v>33</v>
      </c>
      <c r="P589" s="13">
        <v>212871</v>
      </c>
      <c r="Q589" s="10">
        <v>5</v>
      </c>
      <c r="R589" s="10" t="s">
        <v>10</v>
      </c>
      <c r="S589" s="12" t="s">
        <v>18209</v>
      </c>
    </row>
    <row r="590" spans="1:19" x14ac:dyDescent="0.25">
      <c r="A590" s="10">
        <v>2018</v>
      </c>
      <c r="B590" s="11" t="s">
        <v>4</v>
      </c>
      <c r="C590" s="12" t="s">
        <v>66</v>
      </c>
      <c r="D590" s="12" t="s">
        <v>5</v>
      </c>
      <c r="E590" s="12" t="s">
        <v>3395</v>
      </c>
      <c r="F590" s="12" t="s">
        <v>7573</v>
      </c>
      <c r="G590" s="12" t="s">
        <v>3396</v>
      </c>
      <c r="H590" s="11" t="str">
        <f t="shared" si="9"/>
        <v xml:space="preserve"> 849 AVENUE COLONEL PICOT CS 10552</v>
      </c>
      <c r="I590" s="10"/>
      <c r="J590" s="12" t="s">
        <v>7574</v>
      </c>
      <c r="K590" s="12" t="s">
        <v>7575</v>
      </c>
      <c r="L590" s="12" t="s">
        <v>7576</v>
      </c>
      <c r="M590" s="12" t="s">
        <v>2303</v>
      </c>
      <c r="N590" s="12" t="s">
        <v>54</v>
      </c>
      <c r="O590" s="12" t="s">
        <v>33</v>
      </c>
      <c r="P590" s="13">
        <v>10408119</v>
      </c>
      <c r="Q590" s="10">
        <v>362</v>
      </c>
      <c r="R590" s="10" t="s">
        <v>18208</v>
      </c>
      <c r="S590" s="12" t="s">
        <v>18209</v>
      </c>
    </row>
    <row r="591" spans="1:19" x14ac:dyDescent="0.25">
      <c r="A591" s="10">
        <v>2018</v>
      </c>
      <c r="B591" s="11" t="s">
        <v>4</v>
      </c>
      <c r="C591" s="12" t="s">
        <v>66</v>
      </c>
      <c r="D591" s="12" t="s">
        <v>279</v>
      </c>
      <c r="E591" s="12" t="s">
        <v>3397</v>
      </c>
      <c r="F591" s="12" t="s">
        <v>7577</v>
      </c>
      <c r="G591" s="12" t="s">
        <v>3398</v>
      </c>
      <c r="H591" s="11" t="str">
        <f t="shared" si="9"/>
        <v xml:space="preserve"> 12 RUE DU GENERAL DE GAULLE </v>
      </c>
      <c r="I591" s="10"/>
      <c r="J591" s="12" t="s">
        <v>3399</v>
      </c>
      <c r="K591" s="12"/>
      <c r="L591" s="12" t="s">
        <v>3400</v>
      </c>
      <c r="M591" s="12" t="s">
        <v>3401</v>
      </c>
      <c r="N591" s="12" t="s">
        <v>54</v>
      </c>
      <c r="O591" s="12" t="s">
        <v>33</v>
      </c>
      <c r="P591" s="13">
        <v>333488</v>
      </c>
      <c r="Q591" s="10">
        <v>10</v>
      </c>
      <c r="R591" s="10" t="s">
        <v>10</v>
      </c>
      <c r="S591" s="12" t="s">
        <v>18209</v>
      </c>
    </row>
    <row r="592" spans="1:19" x14ac:dyDescent="0.25">
      <c r="A592" s="10">
        <v>2018</v>
      </c>
      <c r="B592" s="11" t="s">
        <v>4</v>
      </c>
      <c r="C592" s="12" t="s">
        <v>66</v>
      </c>
      <c r="D592" s="12" t="s">
        <v>28</v>
      </c>
      <c r="E592" s="12" t="s">
        <v>3402</v>
      </c>
      <c r="F592" s="12" t="s">
        <v>7578</v>
      </c>
      <c r="G592" s="12" t="s">
        <v>18293</v>
      </c>
      <c r="H592" s="11" t="str">
        <f t="shared" si="9"/>
        <v xml:space="preserve"> 14 ROUTE D AUTUN </v>
      </c>
      <c r="I592" s="10"/>
      <c r="J592" s="12" t="s">
        <v>18294</v>
      </c>
      <c r="K592" s="12"/>
      <c r="L592" s="12" t="s">
        <v>7580</v>
      </c>
      <c r="M592" s="12" t="s">
        <v>7581</v>
      </c>
      <c r="N592" s="12" t="s">
        <v>54</v>
      </c>
      <c r="O592" s="12" t="s">
        <v>33</v>
      </c>
      <c r="P592" s="13">
        <v>483309</v>
      </c>
      <c r="Q592" s="10">
        <v>23</v>
      </c>
      <c r="R592" s="10" t="s">
        <v>18208</v>
      </c>
      <c r="S592" s="12" t="s">
        <v>18209</v>
      </c>
    </row>
    <row r="593" spans="1:19" x14ac:dyDescent="0.25">
      <c r="A593" s="10">
        <v>2018</v>
      </c>
      <c r="B593" s="11" t="s">
        <v>4</v>
      </c>
      <c r="C593" s="12" t="s">
        <v>66</v>
      </c>
      <c r="D593" s="12" t="s">
        <v>5</v>
      </c>
      <c r="E593" s="12" t="s">
        <v>7582</v>
      </c>
      <c r="F593" s="12" t="s">
        <v>7583</v>
      </c>
      <c r="G593" s="12" t="s">
        <v>7584</v>
      </c>
      <c r="H593" s="11" t="str">
        <f t="shared" si="9"/>
        <v xml:space="preserve">ZI DE GUERLAN   </v>
      </c>
      <c r="I593" s="10" t="s">
        <v>7585</v>
      </c>
      <c r="J593" s="12" t="s">
        <v>73</v>
      </c>
      <c r="K593" s="12"/>
      <c r="L593" s="12" t="s">
        <v>3045</v>
      </c>
      <c r="M593" s="12" t="s">
        <v>3046</v>
      </c>
      <c r="N593" s="12" t="s">
        <v>54</v>
      </c>
      <c r="O593" s="12" t="s">
        <v>33</v>
      </c>
      <c r="P593" s="13">
        <v>134450</v>
      </c>
      <c r="Q593" s="10">
        <v>3</v>
      </c>
      <c r="R593" s="10" t="s">
        <v>10</v>
      </c>
      <c r="S593" s="12" t="s">
        <v>18209</v>
      </c>
    </row>
    <row r="594" spans="1:19" x14ac:dyDescent="0.25">
      <c r="A594" s="10">
        <v>2018</v>
      </c>
      <c r="B594" s="11" t="s">
        <v>4</v>
      </c>
      <c r="C594" s="12" t="s">
        <v>66</v>
      </c>
      <c r="D594" s="12" t="s">
        <v>5</v>
      </c>
      <c r="E594" s="12" t="s">
        <v>15811</v>
      </c>
      <c r="F594" s="12" t="s">
        <v>15812</v>
      </c>
      <c r="G594" s="12" t="s">
        <v>15813</v>
      </c>
      <c r="H594" s="11" t="str">
        <f t="shared" si="9"/>
        <v xml:space="preserve"> 27 ROUTE D ARRAS </v>
      </c>
      <c r="I594" s="10"/>
      <c r="J594" s="12" t="s">
        <v>15814</v>
      </c>
      <c r="K594" s="12"/>
      <c r="L594" s="12" t="s">
        <v>15815</v>
      </c>
      <c r="M594" s="12" t="s">
        <v>15816</v>
      </c>
      <c r="N594" s="12" t="s">
        <v>1605</v>
      </c>
      <c r="O594" s="12" t="s">
        <v>33</v>
      </c>
      <c r="P594" s="13">
        <v>10370</v>
      </c>
      <c r="Q594" s="10">
        <v>1</v>
      </c>
      <c r="R594" s="10" t="s">
        <v>10</v>
      </c>
      <c r="S594" s="12" t="s">
        <v>18209</v>
      </c>
    </row>
    <row r="595" spans="1:19" x14ac:dyDescent="0.25">
      <c r="A595" s="10">
        <v>2018</v>
      </c>
      <c r="B595" s="11" t="s">
        <v>4</v>
      </c>
      <c r="C595" s="12" t="s">
        <v>66</v>
      </c>
      <c r="D595" s="12" t="s">
        <v>259</v>
      </c>
      <c r="E595" s="12" t="s">
        <v>7586</v>
      </c>
      <c r="F595" s="12" t="s">
        <v>7587</v>
      </c>
      <c r="G595" s="12" t="s">
        <v>7588</v>
      </c>
      <c r="H595" s="11" t="str">
        <f t="shared" si="9"/>
        <v xml:space="preserve">ZI DE LA FORAINE DE LANNOY ROUTE DE VERCOURT </v>
      </c>
      <c r="I595" s="10" t="s">
        <v>7589</v>
      </c>
      <c r="J595" s="12" t="s">
        <v>7590</v>
      </c>
      <c r="K595" s="12"/>
      <c r="L595" s="12" t="s">
        <v>1452</v>
      </c>
      <c r="M595" s="12" t="s">
        <v>1453</v>
      </c>
      <c r="N595" s="12" t="s">
        <v>54</v>
      </c>
      <c r="O595" s="12" t="s">
        <v>33</v>
      </c>
      <c r="P595" s="13">
        <v>550280</v>
      </c>
      <c r="Q595" s="10">
        <v>19</v>
      </c>
      <c r="R595" s="10" t="s">
        <v>18208</v>
      </c>
      <c r="S595" s="12" t="s">
        <v>18209</v>
      </c>
    </row>
    <row r="596" spans="1:19" x14ac:dyDescent="0.25">
      <c r="A596" s="10">
        <v>2018</v>
      </c>
      <c r="B596" s="11" t="s">
        <v>4</v>
      </c>
      <c r="C596" s="12" t="s">
        <v>66</v>
      </c>
      <c r="D596" s="12" t="s">
        <v>28</v>
      </c>
      <c r="E596" s="12" t="s">
        <v>7591</v>
      </c>
      <c r="F596" s="12" t="s">
        <v>7592</v>
      </c>
      <c r="G596" s="12" t="s">
        <v>7593</v>
      </c>
      <c r="H596" s="11" t="str">
        <f t="shared" si="9"/>
        <v xml:space="preserve"> ROUTE DE NIMES </v>
      </c>
      <c r="I596" s="10"/>
      <c r="J596" s="12" t="s">
        <v>1814</v>
      </c>
      <c r="K596" s="12"/>
      <c r="L596" s="12" t="s">
        <v>3928</v>
      </c>
      <c r="M596" s="12" t="s">
        <v>3929</v>
      </c>
      <c r="N596" s="12" t="s">
        <v>54</v>
      </c>
      <c r="O596" s="12" t="s">
        <v>33</v>
      </c>
      <c r="P596" s="13">
        <v>503640</v>
      </c>
      <c r="Q596" s="10">
        <v>14</v>
      </c>
      <c r="R596" s="10" t="s">
        <v>18208</v>
      </c>
      <c r="S596" s="12" t="s">
        <v>18209</v>
      </c>
    </row>
    <row r="597" spans="1:19" x14ac:dyDescent="0.25">
      <c r="A597" s="10">
        <v>2018</v>
      </c>
      <c r="B597" s="11" t="s">
        <v>4</v>
      </c>
      <c r="C597" s="12" t="s">
        <v>66</v>
      </c>
      <c r="D597" s="12" t="s">
        <v>5</v>
      </c>
      <c r="E597" s="12" t="s">
        <v>16624</v>
      </c>
      <c r="F597" s="12" t="s">
        <v>16625</v>
      </c>
      <c r="G597" s="12" t="s">
        <v>16626</v>
      </c>
      <c r="H597" s="11" t="str">
        <f t="shared" si="9"/>
        <v xml:space="preserve"> 21 ALLEE DU PARC DE GARLANDE </v>
      </c>
      <c r="I597" s="10"/>
      <c r="J597" s="12" t="s">
        <v>16627</v>
      </c>
      <c r="K597" s="12"/>
      <c r="L597" s="12" t="s">
        <v>3967</v>
      </c>
      <c r="M597" s="12" t="s">
        <v>3968</v>
      </c>
      <c r="N597" s="12" t="s">
        <v>2221</v>
      </c>
      <c r="O597" s="12" t="s">
        <v>33</v>
      </c>
      <c r="P597" s="13">
        <v>1134352</v>
      </c>
      <c r="Q597" s="10">
        <v>26</v>
      </c>
      <c r="R597" s="10" t="s">
        <v>18208</v>
      </c>
      <c r="S597" s="12" t="s">
        <v>18209</v>
      </c>
    </row>
    <row r="598" spans="1:19" x14ac:dyDescent="0.25">
      <c r="A598" s="10">
        <v>2018</v>
      </c>
      <c r="B598" s="11" t="s">
        <v>4</v>
      </c>
      <c r="C598" s="12" t="s">
        <v>66</v>
      </c>
      <c r="D598" s="12" t="s">
        <v>5</v>
      </c>
      <c r="E598" s="12" t="s">
        <v>5411</v>
      </c>
      <c r="F598" s="12" t="s">
        <v>5412</v>
      </c>
      <c r="G598" s="12" t="s">
        <v>5413</v>
      </c>
      <c r="H598" s="11" t="str">
        <f t="shared" si="9"/>
        <v xml:space="preserve"> ZI CARREFOUR DE L EUROPE BP 806</v>
      </c>
      <c r="I598" s="10"/>
      <c r="J598" s="12" t="s">
        <v>5414</v>
      </c>
      <c r="K598" s="12" t="s">
        <v>5415</v>
      </c>
      <c r="L598" s="12" t="s">
        <v>5416</v>
      </c>
      <c r="M598" s="12" t="s">
        <v>5417</v>
      </c>
      <c r="N598" s="12" t="s">
        <v>5418</v>
      </c>
      <c r="O598" s="12" t="s">
        <v>33</v>
      </c>
      <c r="P598" s="13">
        <v>31666</v>
      </c>
      <c r="Q598" s="10">
        <v>2</v>
      </c>
      <c r="R598" s="10" t="s">
        <v>10</v>
      </c>
      <c r="S598" s="12" t="s">
        <v>18209</v>
      </c>
    </row>
    <row r="599" spans="1:19" x14ac:dyDescent="0.25">
      <c r="A599" s="10">
        <v>2018</v>
      </c>
      <c r="B599" s="11" t="s">
        <v>4</v>
      </c>
      <c r="C599" s="12" t="s">
        <v>66</v>
      </c>
      <c r="D599" s="12" t="s">
        <v>28</v>
      </c>
      <c r="E599" s="12" t="s">
        <v>7594</v>
      </c>
      <c r="F599" s="12" t="s">
        <v>7595</v>
      </c>
      <c r="G599" s="12" t="s">
        <v>7596</v>
      </c>
      <c r="H599" s="11" t="str">
        <f t="shared" si="9"/>
        <v xml:space="preserve">RTE NATIONALE 580 1064 CHEMIN DE LA BEGUDE </v>
      </c>
      <c r="I599" s="10" t="s">
        <v>7597</v>
      </c>
      <c r="J599" s="12" t="s">
        <v>7598</v>
      </c>
      <c r="K599" s="12"/>
      <c r="L599" s="12" t="s">
        <v>7599</v>
      </c>
      <c r="M599" s="12" t="s">
        <v>7600</v>
      </c>
      <c r="N599" s="12" t="s">
        <v>54</v>
      </c>
      <c r="O599" s="12" t="s">
        <v>33</v>
      </c>
      <c r="P599" s="13">
        <v>664728</v>
      </c>
      <c r="Q599" s="10">
        <v>26</v>
      </c>
      <c r="R599" s="10" t="s">
        <v>18208</v>
      </c>
      <c r="S599" s="12" t="s">
        <v>18209</v>
      </c>
    </row>
    <row r="600" spans="1:19" x14ac:dyDescent="0.25">
      <c r="A600" s="10">
        <v>2018</v>
      </c>
      <c r="B600" s="11" t="s">
        <v>4</v>
      </c>
      <c r="C600" s="12" t="s">
        <v>66</v>
      </c>
      <c r="D600" s="12" t="s">
        <v>5</v>
      </c>
      <c r="E600" s="12" t="s">
        <v>7601</v>
      </c>
      <c r="F600" s="12" t="s">
        <v>7602</v>
      </c>
      <c r="G600" s="12" t="s">
        <v>7603</v>
      </c>
      <c r="H600" s="11" t="str">
        <f t="shared" si="9"/>
        <v xml:space="preserve"> 6 RUE DU GENERAL DE GAULLE </v>
      </c>
      <c r="I600" s="10"/>
      <c r="J600" s="12" t="s">
        <v>7604</v>
      </c>
      <c r="K600" s="12"/>
      <c r="L600" s="12" t="s">
        <v>7605</v>
      </c>
      <c r="M600" s="12" t="s">
        <v>7606</v>
      </c>
      <c r="N600" s="12" t="s">
        <v>54</v>
      </c>
      <c r="O600" s="12" t="s">
        <v>33</v>
      </c>
      <c r="P600" s="13">
        <v>213668</v>
      </c>
      <c r="Q600" s="10">
        <v>7</v>
      </c>
      <c r="R600" s="10" t="s">
        <v>10</v>
      </c>
      <c r="S600" s="12" t="s">
        <v>18209</v>
      </c>
    </row>
    <row r="601" spans="1:19" x14ac:dyDescent="0.25">
      <c r="A601" s="10">
        <v>2018</v>
      </c>
      <c r="B601" s="11" t="s">
        <v>4</v>
      </c>
      <c r="C601" s="12" t="s">
        <v>66</v>
      </c>
      <c r="D601" s="12" t="s">
        <v>5</v>
      </c>
      <c r="E601" s="12" t="s">
        <v>7607</v>
      </c>
      <c r="F601" s="12" t="s">
        <v>7608</v>
      </c>
      <c r="G601" s="12" t="s">
        <v>7609</v>
      </c>
      <c r="H601" s="11" t="str">
        <f t="shared" si="9"/>
        <v xml:space="preserve"> 8 RUE DU GENERAL DE GAULLE </v>
      </c>
      <c r="I601" s="10"/>
      <c r="J601" s="12" t="s">
        <v>7610</v>
      </c>
      <c r="K601" s="12"/>
      <c r="L601" s="12" t="s">
        <v>7605</v>
      </c>
      <c r="M601" s="12" t="s">
        <v>7606</v>
      </c>
      <c r="N601" s="12" t="s">
        <v>54</v>
      </c>
      <c r="O601" s="12" t="s">
        <v>33</v>
      </c>
      <c r="P601" s="13">
        <v>95303</v>
      </c>
      <c r="Q601" s="10">
        <v>4</v>
      </c>
      <c r="R601" s="10" t="s">
        <v>10</v>
      </c>
      <c r="S601" s="12" t="s">
        <v>18209</v>
      </c>
    </row>
    <row r="602" spans="1:19" x14ac:dyDescent="0.25">
      <c r="A602" s="10">
        <v>2018</v>
      </c>
      <c r="B602" s="11" t="s">
        <v>4</v>
      </c>
      <c r="C602" s="12" t="s">
        <v>66</v>
      </c>
      <c r="D602" s="12" t="s">
        <v>308</v>
      </c>
      <c r="E602" s="12" t="s">
        <v>17279</v>
      </c>
      <c r="F602" s="12" t="s">
        <v>17280</v>
      </c>
      <c r="G602" s="12" t="s">
        <v>17281</v>
      </c>
      <c r="H602" s="11" t="str">
        <f t="shared" si="9"/>
        <v xml:space="preserve"> 2 RUE RAYMOND PITET </v>
      </c>
      <c r="I602" s="10"/>
      <c r="J602" s="12" t="s">
        <v>1695</v>
      </c>
      <c r="K602" s="12"/>
      <c r="L602" s="12" t="s">
        <v>1696</v>
      </c>
      <c r="M602" s="12" t="s">
        <v>17282</v>
      </c>
      <c r="N602" s="12" t="s">
        <v>2368</v>
      </c>
      <c r="O602" s="12" t="s">
        <v>33</v>
      </c>
      <c r="P602" s="13">
        <v>1172295</v>
      </c>
      <c r="Q602" s="10">
        <v>7</v>
      </c>
      <c r="R602" s="10" t="s">
        <v>10</v>
      </c>
      <c r="S602" s="12" t="s">
        <v>18209</v>
      </c>
    </row>
    <row r="603" spans="1:19" x14ac:dyDescent="0.25">
      <c r="A603" s="10">
        <v>2018</v>
      </c>
      <c r="B603" s="11" t="s">
        <v>4</v>
      </c>
      <c r="C603" s="12" t="s">
        <v>66</v>
      </c>
      <c r="D603" s="12" t="s">
        <v>5</v>
      </c>
      <c r="E603" s="12" t="s">
        <v>676</v>
      </c>
      <c r="F603" s="12" t="s">
        <v>7611</v>
      </c>
      <c r="G603" s="12" t="s">
        <v>677</v>
      </c>
      <c r="H603" s="11" t="str">
        <f t="shared" si="9"/>
        <v xml:space="preserve"> 8 RUE DES CERISIERS </v>
      </c>
      <c r="I603" s="10"/>
      <c r="J603" s="12" t="s">
        <v>7612</v>
      </c>
      <c r="K603" s="12"/>
      <c r="L603" s="12" t="s">
        <v>1369</v>
      </c>
      <c r="M603" s="12" t="s">
        <v>595</v>
      </c>
      <c r="N603" s="12" t="s">
        <v>54</v>
      </c>
      <c r="O603" s="12" t="s">
        <v>33</v>
      </c>
      <c r="P603" s="13">
        <v>125266</v>
      </c>
      <c r="Q603" s="10">
        <v>2</v>
      </c>
      <c r="R603" s="10" t="s">
        <v>10</v>
      </c>
      <c r="S603" s="12" t="s">
        <v>18209</v>
      </c>
    </row>
    <row r="604" spans="1:19" x14ac:dyDescent="0.25">
      <c r="A604" s="10">
        <v>2018</v>
      </c>
      <c r="B604" s="11" t="s">
        <v>4</v>
      </c>
      <c r="C604" s="12" t="s">
        <v>66</v>
      </c>
      <c r="D604" s="12" t="s">
        <v>5</v>
      </c>
      <c r="E604" s="12" t="s">
        <v>15817</v>
      </c>
      <c r="F604" s="12" t="s">
        <v>15818</v>
      </c>
      <c r="G604" s="12" t="s">
        <v>15819</v>
      </c>
      <c r="H604" s="11" t="str">
        <f t="shared" si="9"/>
        <v xml:space="preserve">PARC D ACTIVITES D AUDENGE 35 RUE DU PONTEIL </v>
      </c>
      <c r="I604" s="10" t="s">
        <v>15820</v>
      </c>
      <c r="J604" s="12" t="s">
        <v>15821</v>
      </c>
      <c r="K604" s="12"/>
      <c r="L604" s="12" t="s">
        <v>485</v>
      </c>
      <c r="M604" s="12" t="s">
        <v>486</v>
      </c>
      <c r="N604" s="12" t="s">
        <v>1605</v>
      </c>
      <c r="O604" s="12" t="s">
        <v>33</v>
      </c>
      <c r="P604" s="13">
        <v>85588</v>
      </c>
      <c r="Q604" s="10">
        <v>2</v>
      </c>
      <c r="R604" s="10" t="s">
        <v>10</v>
      </c>
      <c r="S604" s="12" t="s">
        <v>18209</v>
      </c>
    </row>
    <row r="605" spans="1:19" x14ac:dyDescent="0.25">
      <c r="A605" s="10">
        <v>2018</v>
      </c>
      <c r="B605" s="11" t="s">
        <v>4</v>
      </c>
      <c r="C605" s="12" t="s">
        <v>66</v>
      </c>
      <c r="D605" s="12" t="s">
        <v>111</v>
      </c>
      <c r="E605" s="12" t="s">
        <v>678</v>
      </c>
      <c r="F605" s="12" t="s">
        <v>7613</v>
      </c>
      <c r="G605" s="12" t="s">
        <v>679</v>
      </c>
      <c r="H605" s="11" t="str">
        <f t="shared" si="9"/>
        <v xml:space="preserve"> 11 RUE DE LA ROCHE </v>
      </c>
      <c r="I605" s="10"/>
      <c r="J605" s="12" t="s">
        <v>4370</v>
      </c>
      <c r="K605" s="12"/>
      <c r="L605" s="12" t="s">
        <v>4371</v>
      </c>
      <c r="M605" s="12" t="s">
        <v>4372</v>
      </c>
      <c r="N605" s="12" t="s">
        <v>54</v>
      </c>
      <c r="O605" s="12" t="s">
        <v>33</v>
      </c>
      <c r="P605" s="13">
        <v>423955</v>
      </c>
      <c r="Q605" s="10">
        <v>13</v>
      </c>
      <c r="R605" s="10" t="s">
        <v>18208</v>
      </c>
      <c r="S605" s="12" t="s">
        <v>18209</v>
      </c>
    </row>
    <row r="606" spans="1:19" x14ac:dyDescent="0.25">
      <c r="A606" s="10">
        <v>2018</v>
      </c>
      <c r="B606" s="11" t="s">
        <v>4</v>
      </c>
      <c r="C606" s="12" t="s">
        <v>66</v>
      </c>
      <c r="D606" s="12" t="s">
        <v>5</v>
      </c>
      <c r="E606" s="12" t="s">
        <v>7614</v>
      </c>
      <c r="F606" s="12" t="s">
        <v>7615</v>
      </c>
      <c r="G606" s="12" t="s">
        <v>7616</v>
      </c>
      <c r="H606" s="11" t="str">
        <f t="shared" si="9"/>
        <v>ZONE INDUSTRIELLE 9 AVENUE DE LA VOULZIE BP 96</v>
      </c>
      <c r="I606" s="10" t="s">
        <v>22</v>
      </c>
      <c r="J606" s="12" t="s">
        <v>7617</v>
      </c>
      <c r="K606" s="12" t="s">
        <v>7618</v>
      </c>
      <c r="L606" s="12" t="s">
        <v>7619</v>
      </c>
      <c r="M606" s="12" t="s">
        <v>7620</v>
      </c>
      <c r="N606" s="12" t="s">
        <v>54</v>
      </c>
      <c r="O606" s="12" t="s">
        <v>33</v>
      </c>
      <c r="P606" s="13">
        <v>300300</v>
      </c>
      <c r="Q606" s="10">
        <v>7</v>
      </c>
      <c r="R606" s="10" t="s">
        <v>10</v>
      </c>
      <c r="S606" s="12" t="s">
        <v>18209</v>
      </c>
    </row>
    <row r="607" spans="1:19" x14ac:dyDescent="0.25">
      <c r="A607" s="10">
        <v>2018</v>
      </c>
      <c r="B607" s="11" t="s">
        <v>4</v>
      </c>
      <c r="C607" s="12" t="s">
        <v>66</v>
      </c>
      <c r="D607" s="12" t="s">
        <v>5</v>
      </c>
      <c r="E607" s="12" t="s">
        <v>16628</v>
      </c>
      <c r="F607" s="12" t="s">
        <v>16629</v>
      </c>
      <c r="G607" s="12" t="s">
        <v>16630</v>
      </c>
      <c r="H607" s="11" t="str">
        <f t="shared" si="9"/>
        <v xml:space="preserve"> 72 RUE EUGENE DUCRETET </v>
      </c>
      <c r="I607" s="10"/>
      <c r="J607" s="12" t="s">
        <v>16631</v>
      </c>
      <c r="K607" s="12"/>
      <c r="L607" s="12" t="s">
        <v>4089</v>
      </c>
      <c r="M607" s="12" t="s">
        <v>4090</v>
      </c>
      <c r="N607" s="12" t="s">
        <v>2221</v>
      </c>
      <c r="O607" s="12" t="s">
        <v>33</v>
      </c>
      <c r="P607" s="13">
        <v>178933</v>
      </c>
      <c r="Q607" s="10">
        <v>5</v>
      </c>
      <c r="R607" s="10" t="s">
        <v>10</v>
      </c>
      <c r="S607" s="12" t="s">
        <v>18209</v>
      </c>
    </row>
    <row r="608" spans="1:19" x14ac:dyDescent="0.25">
      <c r="A608" s="10">
        <v>2018</v>
      </c>
      <c r="B608" s="11" t="s">
        <v>4</v>
      </c>
      <c r="C608" s="12" t="s">
        <v>66</v>
      </c>
      <c r="D608" s="12" t="s">
        <v>5</v>
      </c>
      <c r="E608" s="12" t="s">
        <v>2676</v>
      </c>
      <c r="F608" s="12" t="s">
        <v>7621</v>
      </c>
      <c r="G608" s="12" t="s">
        <v>2677</v>
      </c>
      <c r="H608" s="11" t="str">
        <f t="shared" si="9"/>
        <v xml:space="preserve"> 30 RUE PAULINE DE LEZARDIERE </v>
      </c>
      <c r="I608" s="10"/>
      <c r="J608" s="12" t="s">
        <v>7622</v>
      </c>
      <c r="K608" s="10"/>
      <c r="L608" s="12" t="s">
        <v>2469</v>
      </c>
      <c r="M608" s="12" t="s">
        <v>2470</v>
      </c>
      <c r="N608" s="12" t="s">
        <v>54</v>
      </c>
      <c r="O608" s="12" t="s">
        <v>9</v>
      </c>
      <c r="P608" s="13">
        <v>4515268</v>
      </c>
      <c r="Q608" s="10">
        <v>136</v>
      </c>
      <c r="R608" s="10" t="s">
        <v>18208</v>
      </c>
      <c r="S608" s="12" t="s">
        <v>18211</v>
      </c>
    </row>
    <row r="609" spans="1:19" x14ac:dyDescent="0.25">
      <c r="A609" s="10">
        <v>2018</v>
      </c>
      <c r="B609" s="11" t="s">
        <v>4</v>
      </c>
      <c r="C609" s="12" t="s">
        <v>66</v>
      </c>
      <c r="D609" s="12" t="s">
        <v>7424</v>
      </c>
      <c r="E609" s="12" t="s">
        <v>7623</v>
      </c>
      <c r="F609" s="12" t="s">
        <v>7624</v>
      </c>
      <c r="G609" s="12" t="s">
        <v>7625</v>
      </c>
      <c r="H609" s="11" t="str">
        <f t="shared" si="9"/>
        <v xml:space="preserve"> 5 AVENUE D HELMSTEDT </v>
      </c>
      <c r="I609" s="10"/>
      <c r="J609" s="12" t="s">
        <v>7626</v>
      </c>
      <c r="K609" s="12"/>
      <c r="L609" s="12" t="s">
        <v>1263</v>
      </c>
      <c r="M609" s="12" t="s">
        <v>1264</v>
      </c>
      <c r="N609" s="12" t="s">
        <v>54</v>
      </c>
      <c r="O609" s="12" t="s">
        <v>33</v>
      </c>
      <c r="P609" s="13">
        <v>452286</v>
      </c>
      <c r="Q609" s="10">
        <v>16</v>
      </c>
      <c r="R609" s="10" t="s">
        <v>18208</v>
      </c>
      <c r="S609" s="12" t="s">
        <v>18209</v>
      </c>
    </row>
    <row r="610" spans="1:19" x14ac:dyDescent="0.25">
      <c r="A610" s="10">
        <v>2018</v>
      </c>
      <c r="B610" s="11" t="s">
        <v>4</v>
      </c>
      <c r="C610" s="12" t="s">
        <v>66</v>
      </c>
      <c r="D610" s="12" t="s">
        <v>28</v>
      </c>
      <c r="E610" s="12" t="s">
        <v>7627</v>
      </c>
      <c r="F610" s="12" t="s">
        <v>7628</v>
      </c>
      <c r="G610" s="12" t="s">
        <v>7629</v>
      </c>
      <c r="H610" s="11" t="str">
        <f t="shared" si="9"/>
        <v xml:space="preserve"> ZONE ARTISANALE DE PEYRETTE CASTELNAU MONTRATIER</v>
      </c>
      <c r="I610" s="10"/>
      <c r="J610" s="12" t="s">
        <v>7630</v>
      </c>
      <c r="K610" s="12" t="s">
        <v>7631</v>
      </c>
      <c r="L610" s="12" t="s">
        <v>7632</v>
      </c>
      <c r="M610" s="12" t="s">
        <v>7633</v>
      </c>
      <c r="N610" s="12" t="s">
        <v>54</v>
      </c>
      <c r="O610" s="12" t="s">
        <v>33</v>
      </c>
      <c r="P610" s="13">
        <v>90867</v>
      </c>
      <c r="Q610" s="10">
        <v>4</v>
      </c>
      <c r="R610" s="10" t="s">
        <v>10</v>
      </c>
      <c r="S610" s="12" t="s">
        <v>18209</v>
      </c>
    </row>
    <row r="611" spans="1:19" x14ac:dyDescent="0.25">
      <c r="A611" s="10">
        <v>2018</v>
      </c>
      <c r="B611" s="11" t="s">
        <v>18212</v>
      </c>
      <c r="C611" s="12" t="s">
        <v>66</v>
      </c>
      <c r="D611" s="12" t="s">
        <v>5</v>
      </c>
      <c r="E611" s="12" t="s">
        <v>7634</v>
      </c>
      <c r="F611" s="12" t="s">
        <v>7635</v>
      </c>
      <c r="G611" s="12" t="s">
        <v>7636</v>
      </c>
      <c r="H611" s="11" t="str">
        <f t="shared" si="9"/>
        <v xml:space="preserve">PA ECONOMIQUE BUCHELAY 300 7 AVENUE DE LA DURANCE </v>
      </c>
      <c r="I611" s="10" t="s">
        <v>7637</v>
      </c>
      <c r="J611" s="12" t="s">
        <v>7638</v>
      </c>
      <c r="K611" s="12"/>
      <c r="L611" s="12" t="s">
        <v>2127</v>
      </c>
      <c r="M611" s="12" t="s">
        <v>2128</v>
      </c>
      <c r="N611" s="12" t="s">
        <v>54</v>
      </c>
      <c r="O611" s="12" t="s">
        <v>33</v>
      </c>
      <c r="P611" s="13">
        <v>1180860</v>
      </c>
      <c r="Q611" s="10">
        <v>12</v>
      </c>
      <c r="R611" s="10" t="s">
        <v>18208</v>
      </c>
      <c r="S611" s="12" t="s">
        <v>18209</v>
      </c>
    </row>
    <row r="612" spans="1:19" x14ac:dyDescent="0.25">
      <c r="A612" s="10">
        <v>2018</v>
      </c>
      <c r="B612" s="11" t="s">
        <v>4</v>
      </c>
      <c r="C612" s="12" t="s">
        <v>66</v>
      </c>
      <c r="D612" s="12" t="s">
        <v>448</v>
      </c>
      <c r="E612" s="12" t="s">
        <v>681</v>
      </c>
      <c r="F612" s="12" t="s">
        <v>7639</v>
      </c>
      <c r="G612" s="12" t="s">
        <v>682</v>
      </c>
      <c r="H612" s="11" t="str">
        <f t="shared" si="9"/>
        <v xml:space="preserve"> 15 ROUTE DE BEURRIERES </v>
      </c>
      <c r="I612" s="10"/>
      <c r="J612" s="12" t="s">
        <v>7640</v>
      </c>
      <c r="K612" s="12"/>
      <c r="L612" s="12" t="s">
        <v>7641</v>
      </c>
      <c r="M612" s="12" t="s">
        <v>7642</v>
      </c>
      <c r="N612" s="12" t="s">
        <v>54</v>
      </c>
      <c r="O612" s="12" t="s">
        <v>33</v>
      </c>
      <c r="P612" s="13">
        <v>437994</v>
      </c>
      <c r="Q612" s="10">
        <v>15</v>
      </c>
      <c r="R612" s="10" t="s">
        <v>18208</v>
      </c>
      <c r="S612" s="12" t="s">
        <v>18209</v>
      </c>
    </row>
    <row r="613" spans="1:19" x14ac:dyDescent="0.25">
      <c r="A613" s="10">
        <v>2018</v>
      </c>
      <c r="B613" s="11" t="s">
        <v>4</v>
      </c>
      <c r="C613" s="12" t="s">
        <v>66</v>
      </c>
      <c r="D613" s="12" t="s">
        <v>5</v>
      </c>
      <c r="E613" s="12" t="s">
        <v>3405</v>
      </c>
      <c r="F613" s="12" t="s">
        <v>7643</v>
      </c>
      <c r="G613" s="12" t="s">
        <v>3406</v>
      </c>
      <c r="H613" s="11" t="str">
        <f t="shared" si="9"/>
        <v xml:space="preserve">PARC TERTIAIRE PORTE OCEANE 2 IMMEUBLE GULF STREAM </v>
      </c>
      <c r="I613" s="10" t="s">
        <v>7644</v>
      </c>
      <c r="J613" s="12" t="s">
        <v>7645</v>
      </c>
      <c r="K613" s="12"/>
      <c r="L613" s="12" t="s">
        <v>3042</v>
      </c>
      <c r="M613" s="12" t="s">
        <v>1041</v>
      </c>
      <c r="N613" s="12" t="s">
        <v>54</v>
      </c>
      <c r="O613" s="12" t="s">
        <v>33</v>
      </c>
      <c r="P613" s="13">
        <v>130165</v>
      </c>
      <c r="Q613" s="10">
        <v>4</v>
      </c>
      <c r="R613" s="10" t="s">
        <v>10</v>
      </c>
      <c r="S613" s="12" t="s">
        <v>18209</v>
      </c>
    </row>
    <row r="614" spans="1:19" x14ac:dyDescent="0.25">
      <c r="A614" s="10">
        <v>2018</v>
      </c>
      <c r="B614" s="11" t="s">
        <v>4</v>
      </c>
      <c r="C614" s="12" t="s">
        <v>66</v>
      </c>
      <c r="D614" s="12" t="s">
        <v>184</v>
      </c>
      <c r="E614" s="12" t="s">
        <v>3407</v>
      </c>
      <c r="F614" s="12" t="s">
        <v>17283</v>
      </c>
      <c r="G614" s="12" t="s">
        <v>3408</v>
      </c>
      <c r="H614" s="11" t="str">
        <f t="shared" si="9"/>
        <v xml:space="preserve"> ZI RUE LEO LAGRANGE </v>
      </c>
      <c r="I614" s="10"/>
      <c r="J614" s="12" t="s">
        <v>17284</v>
      </c>
      <c r="K614" s="12"/>
      <c r="L614" s="12" t="s">
        <v>3412</v>
      </c>
      <c r="M614" s="12" t="s">
        <v>3413</v>
      </c>
      <c r="N614" s="12" t="s">
        <v>2368</v>
      </c>
      <c r="O614" s="12" t="s">
        <v>33</v>
      </c>
      <c r="P614" s="13">
        <v>386685</v>
      </c>
      <c r="Q614" s="10">
        <v>6</v>
      </c>
      <c r="R614" s="10" t="s">
        <v>10</v>
      </c>
      <c r="S614" s="12" t="s">
        <v>18209</v>
      </c>
    </row>
    <row r="615" spans="1:19" x14ac:dyDescent="0.25">
      <c r="A615" s="10">
        <v>2018</v>
      </c>
      <c r="B615" s="11" t="s">
        <v>4</v>
      </c>
      <c r="C615" s="12" t="s">
        <v>66</v>
      </c>
      <c r="D615" s="12" t="s">
        <v>226</v>
      </c>
      <c r="E615" s="12" t="s">
        <v>2121</v>
      </c>
      <c r="F615" s="12" t="s">
        <v>15822</v>
      </c>
      <c r="G615" s="12" t="s">
        <v>2122</v>
      </c>
      <c r="H615" s="11" t="str">
        <f t="shared" si="9"/>
        <v xml:space="preserve"> 1 ROUTE NATIONALE </v>
      </c>
      <c r="I615" s="10"/>
      <c r="J615" s="12" t="s">
        <v>15823</v>
      </c>
      <c r="K615" s="12"/>
      <c r="L615" s="12" t="s">
        <v>15824</v>
      </c>
      <c r="M615" s="12" t="s">
        <v>15825</v>
      </c>
      <c r="N615" s="12" t="s">
        <v>1605</v>
      </c>
      <c r="O615" s="12" t="s">
        <v>33</v>
      </c>
      <c r="P615" s="13">
        <v>3876612</v>
      </c>
      <c r="Q615" s="10">
        <v>122</v>
      </c>
      <c r="R615" s="10" t="s">
        <v>18208</v>
      </c>
      <c r="S615" s="12" t="s">
        <v>18209</v>
      </c>
    </row>
    <row r="616" spans="1:19" x14ac:dyDescent="0.25">
      <c r="A616" s="10">
        <v>2018</v>
      </c>
      <c r="B616" s="11" t="s">
        <v>4</v>
      </c>
      <c r="C616" s="12" t="s">
        <v>66</v>
      </c>
      <c r="D616" s="12" t="s">
        <v>5</v>
      </c>
      <c r="E616" s="12" t="s">
        <v>3414</v>
      </c>
      <c r="F616" s="12" t="s">
        <v>7646</v>
      </c>
      <c r="G616" s="12" t="s">
        <v>3415</v>
      </c>
      <c r="H616" s="11" t="str">
        <f t="shared" si="9"/>
        <v xml:space="preserve"> ZAC DES CERISIERS BP 80</v>
      </c>
      <c r="I616" s="10"/>
      <c r="J616" s="12" t="s">
        <v>7647</v>
      </c>
      <c r="K616" s="12" t="s">
        <v>2087</v>
      </c>
      <c r="L616" s="12" t="s">
        <v>3416</v>
      </c>
      <c r="M616" s="12" t="s">
        <v>7648</v>
      </c>
      <c r="N616" s="12" t="s">
        <v>54</v>
      </c>
      <c r="O616" s="12" t="s">
        <v>33</v>
      </c>
      <c r="P616" s="13">
        <v>975694</v>
      </c>
      <c r="Q616" s="10">
        <v>19</v>
      </c>
      <c r="R616" s="10" t="s">
        <v>18208</v>
      </c>
      <c r="S616" s="12" t="s">
        <v>18209</v>
      </c>
    </row>
    <row r="617" spans="1:19" x14ac:dyDescent="0.25">
      <c r="A617" s="10">
        <v>2018</v>
      </c>
      <c r="B617" s="11" t="s">
        <v>4</v>
      </c>
      <c r="C617" s="12" t="s">
        <v>66</v>
      </c>
      <c r="D617" s="12" t="s">
        <v>5</v>
      </c>
      <c r="E617" s="12" t="s">
        <v>3417</v>
      </c>
      <c r="F617" s="12" t="s">
        <v>7649</v>
      </c>
      <c r="G617" s="12" t="s">
        <v>3418</v>
      </c>
      <c r="H617" s="11" t="str">
        <f t="shared" si="9"/>
        <v xml:space="preserve">3 LA POUDRIERE RUE DE KINGERSHEIM </v>
      </c>
      <c r="I617" s="10" t="s">
        <v>7650</v>
      </c>
      <c r="J617" s="12" t="s">
        <v>7651</v>
      </c>
      <c r="K617" s="12"/>
      <c r="L617" s="12" t="s">
        <v>7276</v>
      </c>
      <c r="M617" s="12" t="s">
        <v>7277</v>
      </c>
      <c r="N617" s="12" t="s">
        <v>54</v>
      </c>
      <c r="O617" s="12" t="s">
        <v>33</v>
      </c>
      <c r="P617" s="13">
        <v>78710</v>
      </c>
      <c r="Q617" s="10">
        <v>4</v>
      </c>
      <c r="R617" s="10" t="s">
        <v>10</v>
      </c>
      <c r="S617" s="12" t="s">
        <v>18209</v>
      </c>
    </row>
    <row r="618" spans="1:19" x14ac:dyDescent="0.25">
      <c r="A618" s="10">
        <v>2018</v>
      </c>
      <c r="B618" s="11" t="s">
        <v>239</v>
      </c>
      <c r="C618" s="12" t="s">
        <v>66</v>
      </c>
      <c r="D618" s="12" t="s">
        <v>5</v>
      </c>
      <c r="E618" s="12" t="s">
        <v>16253</v>
      </c>
      <c r="F618" s="12" t="s">
        <v>16254</v>
      </c>
      <c r="G618" s="12" t="s">
        <v>16255</v>
      </c>
      <c r="H618" s="11" t="str">
        <f t="shared" si="9"/>
        <v xml:space="preserve"> 213 AVENUE DE STRASBOURG </v>
      </c>
      <c r="I618" s="10"/>
      <c r="J618" s="12" t="s">
        <v>16256</v>
      </c>
      <c r="K618" s="12"/>
      <c r="L618" s="12" t="s">
        <v>4035</v>
      </c>
      <c r="M618" s="12" t="s">
        <v>16257</v>
      </c>
      <c r="N618" s="12" t="s">
        <v>54</v>
      </c>
      <c r="O618" s="12" t="s">
        <v>33</v>
      </c>
      <c r="P618" s="13">
        <v>5675</v>
      </c>
      <c r="Q618" s="10">
        <v>1</v>
      </c>
      <c r="R618" s="10" t="s">
        <v>10</v>
      </c>
      <c r="S618" s="12" t="s">
        <v>18209</v>
      </c>
    </row>
    <row r="619" spans="1:19" x14ac:dyDescent="0.25">
      <c r="A619" s="10">
        <v>2018</v>
      </c>
      <c r="B619" s="11" t="s">
        <v>4</v>
      </c>
      <c r="C619" s="12" t="s">
        <v>66</v>
      </c>
      <c r="D619" s="12" t="s">
        <v>5</v>
      </c>
      <c r="E619" s="12" t="s">
        <v>7662</v>
      </c>
      <c r="F619" s="12" t="s">
        <v>7663</v>
      </c>
      <c r="G619" s="12" t="s">
        <v>18295</v>
      </c>
      <c r="H619" s="11" t="str">
        <f t="shared" si="9"/>
        <v xml:space="preserve"> 76 ROUTE DE BRIGNAIS </v>
      </c>
      <c r="I619" s="10"/>
      <c r="J619" s="12" t="s">
        <v>7664</v>
      </c>
      <c r="K619" s="10"/>
      <c r="L619" s="12" t="s">
        <v>2090</v>
      </c>
      <c r="M619" s="12" t="s">
        <v>2091</v>
      </c>
      <c r="N619" s="12" t="s">
        <v>54</v>
      </c>
      <c r="O619" s="12" t="s">
        <v>9</v>
      </c>
      <c r="P619" s="13">
        <v>680894</v>
      </c>
      <c r="Q619" s="10">
        <v>17</v>
      </c>
      <c r="R619" s="10" t="s">
        <v>18208</v>
      </c>
      <c r="S619" s="12" t="s">
        <v>18211</v>
      </c>
    </row>
    <row r="620" spans="1:19" x14ac:dyDescent="0.25">
      <c r="A620" s="10">
        <v>2018</v>
      </c>
      <c r="B620" s="11" t="s">
        <v>4</v>
      </c>
      <c r="C620" s="12" t="s">
        <v>66</v>
      </c>
      <c r="D620" s="12" t="s">
        <v>7665</v>
      </c>
      <c r="E620" s="12" t="s">
        <v>7666</v>
      </c>
      <c r="F620" s="12" t="s">
        <v>7667</v>
      </c>
      <c r="G620" s="12" t="s">
        <v>7665</v>
      </c>
      <c r="H620" s="11" t="str">
        <f t="shared" si="9"/>
        <v xml:space="preserve">ROUTE NATIONALE 39 RUE DU CHEMIN VERT </v>
      </c>
      <c r="I620" s="10" t="s">
        <v>7668</v>
      </c>
      <c r="J620" s="12" t="s">
        <v>7669</v>
      </c>
      <c r="K620" s="12"/>
      <c r="L620" s="12" t="s">
        <v>7670</v>
      </c>
      <c r="M620" s="12" t="s">
        <v>7671</v>
      </c>
      <c r="N620" s="12" t="s">
        <v>54</v>
      </c>
      <c r="O620" s="12" t="s">
        <v>33</v>
      </c>
      <c r="P620" s="13">
        <v>1999488</v>
      </c>
      <c r="Q620" s="10">
        <v>93</v>
      </c>
      <c r="R620" s="10" t="s">
        <v>18208</v>
      </c>
      <c r="S620" s="12" t="s">
        <v>18209</v>
      </c>
    </row>
    <row r="621" spans="1:19" x14ac:dyDescent="0.25">
      <c r="A621" s="10">
        <v>2017</v>
      </c>
      <c r="B621" s="12" t="s">
        <v>18219</v>
      </c>
      <c r="C621" s="10" t="s">
        <v>66</v>
      </c>
      <c r="D621" s="12" t="s">
        <v>5</v>
      </c>
      <c r="E621" s="12" t="s">
        <v>2405</v>
      </c>
      <c r="F621" s="12" t="s">
        <v>7672</v>
      </c>
      <c r="G621" s="12" t="s">
        <v>2406</v>
      </c>
      <c r="H621" s="11" t="str">
        <f t="shared" si="9"/>
        <v xml:space="preserve">ROUTE DE PALAVAS CHE DEPARTEMENTAL 185 </v>
      </c>
      <c r="I621" s="12" t="s">
        <v>7674</v>
      </c>
      <c r="J621" s="10" t="s">
        <v>7673</v>
      </c>
      <c r="K621" s="14"/>
      <c r="L621" s="12" t="s">
        <v>7675</v>
      </c>
      <c r="M621" s="12" t="s">
        <v>7676</v>
      </c>
      <c r="N621" s="12" t="s">
        <v>54</v>
      </c>
      <c r="O621" s="12" t="s">
        <v>33</v>
      </c>
      <c r="P621" s="14"/>
      <c r="Q621" s="10">
        <v>9</v>
      </c>
      <c r="R621" s="10" t="s">
        <v>10</v>
      </c>
      <c r="S621" s="12" t="s">
        <v>18220</v>
      </c>
    </row>
    <row r="622" spans="1:19" x14ac:dyDescent="0.25">
      <c r="A622" s="10">
        <v>2018</v>
      </c>
      <c r="B622" s="11" t="s">
        <v>4</v>
      </c>
      <c r="C622" s="12" t="s">
        <v>66</v>
      </c>
      <c r="D622" s="12" t="s">
        <v>448</v>
      </c>
      <c r="E622" s="12" t="s">
        <v>16716</v>
      </c>
      <c r="F622" s="12" t="s">
        <v>16717</v>
      </c>
      <c r="G622" s="12" t="s">
        <v>16718</v>
      </c>
      <c r="H622" s="11" t="str">
        <f t="shared" si="9"/>
        <v xml:space="preserve"> 739 CHEMIN DES GRANDES CADALLES </v>
      </c>
      <c r="I622" s="10"/>
      <c r="J622" s="12" t="s">
        <v>13828</v>
      </c>
      <c r="K622" s="12"/>
      <c r="L622" s="12" t="s">
        <v>1505</v>
      </c>
      <c r="M622" s="12" t="s">
        <v>4104</v>
      </c>
      <c r="N622" s="12" t="s">
        <v>1429</v>
      </c>
      <c r="O622" s="12" t="s">
        <v>33</v>
      </c>
      <c r="P622" s="13">
        <v>66325</v>
      </c>
      <c r="Q622" s="10">
        <v>2</v>
      </c>
      <c r="R622" s="10" t="s">
        <v>10</v>
      </c>
      <c r="S622" s="12" t="s">
        <v>18209</v>
      </c>
    </row>
    <row r="623" spans="1:19" x14ac:dyDescent="0.25">
      <c r="A623" s="10">
        <v>2017</v>
      </c>
      <c r="B623" s="12" t="s">
        <v>18219</v>
      </c>
      <c r="C623" s="10" t="s">
        <v>66</v>
      </c>
      <c r="D623" s="12" t="s">
        <v>5</v>
      </c>
      <c r="E623" s="12" t="s">
        <v>3421</v>
      </c>
      <c r="F623" s="12" t="s">
        <v>15826</v>
      </c>
      <c r="G623" s="12" t="s">
        <v>3422</v>
      </c>
      <c r="H623" s="11" t="str">
        <f t="shared" si="9"/>
        <v xml:space="preserve">64 T RUE DU DAUPHINE  </v>
      </c>
      <c r="I623" s="12" t="s">
        <v>3423</v>
      </c>
      <c r="J623" s="12"/>
      <c r="K623" s="14"/>
      <c r="L623" s="12" t="s">
        <v>1589</v>
      </c>
      <c r="M623" s="12" t="s">
        <v>2865</v>
      </c>
      <c r="N623" s="12" t="s">
        <v>1605</v>
      </c>
      <c r="O623" s="12" t="s">
        <v>33</v>
      </c>
      <c r="P623" s="14"/>
      <c r="Q623" s="10">
        <v>1</v>
      </c>
      <c r="R623" s="10" t="s">
        <v>10</v>
      </c>
      <c r="S623" s="12" t="s">
        <v>18220</v>
      </c>
    </row>
    <row r="624" spans="1:19" x14ac:dyDescent="0.25">
      <c r="A624" s="10">
        <v>2018</v>
      </c>
      <c r="B624" s="11" t="s">
        <v>4</v>
      </c>
      <c r="C624" s="12" t="s">
        <v>66</v>
      </c>
      <c r="D624" s="12" t="s">
        <v>5</v>
      </c>
      <c r="E624" s="12" t="s">
        <v>4620</v>
      </c>
      <c r="F624" s="12" t="s">
        <v>4621</v>
      </c>
      <c r="G624" s="12" t="s">
        <v>4622</v>
      </c>
      <c r="H624" s="11" t="str">
        <f t="shared" si="9"/>
        <v xml:space="preserve"> LE CLECH </v>
      </c>
      <c r="I624" s="10"/>
      <c r="J624" s="12" t="s">
        <v>4623</v>
      </c>
      <c r="K624" s="12"/>
      <c r="L624" s="12" t="s">
        <v>4624</v>
      </c>
      <c r="M624" s="12" t="s">
        <v>4625</v>
      </c>
      <c r="N624" s="12" t="s">
        <v>200</v>
      </c>
      <c r="O624" s="12" t="s">
        <v>33</v>
      </c>
      <c r="P624" s="13">
        <v>9256</v>
      </c>
      <c r="Q624" s="10">
        <v>1</v>
      </c>
      <c r="R624" s="10" t="s">
        <v>10</v>
      </c>
      <c r="S624" s="12" t="s">
        <v>18209</v>
      </c>
    </row>
    <row r="625" spans="1:19" x14ac:dyDescent="0.25">
      <c r="A625" s="10">
        <v>2018</v>
      </c>
      <c r="B625" s="11" t="s">
        <v>4</v>
      </c>
      <c r="C625" s="12" t="s">
        <v>66</v>
      </c>
      <c r="D625" s="12" t="s">
        <v>5</v>
      </c>
      <c r="E625" s="12" t="s">
        <v>4206</v>
      </c>
      <c r="F625" s="12" t="s">
        <v>15827</v>
      </c>
      <c r="G625" s="12" t="s">
        <v>4207</v>
      </c>
      <c r="H625" s="11" t="str">
        <f t="shared" si="9"/>
        <v xml:space="preserve"> RUE DES ENTREPRISES </v>
      </c>
      <c r="I625" s="10"/>
      <c r="J625" s="12" t="s">
        <v>15828</v>
      </c>
      <c r="K625" s="12"/>
      <c r="L625" s="12" t="s">
        <v>391</v>
      </c>
      <c r="M625" s="12" t="s">
        <v>392</v>
      </c>
      <c r="N625" s="12" t="s">
        <v>1605</v>
      </c>
      <c r="O625" s="12" t="s">
        <v>33</v>
      </c>
      <c r="P625" s="13">
        <v>53199</v>
      </c>
      <c r="Q625" s="10">
        <v>2</v>
      </c>
      <c r="R625" s="10" t="s">
        <v>10</v>
      </c>
      <c r="S625" s="12" t="s">
        <v>18209</v>
      </c>
    </row>
    <row r="626" spans="1:19" x14ac:dyDescent="0.25">
      <c r="A626" s="10">
        <v>2018</v>
      </c>
      <c r="B626" s="11" t="s">
        <v>18213</v>
      </c>
      <c r="C626" s="12" t="s">
        <v>66</v>
      </c>
      <c r="D626" s="12" t="s">
        <v>5</v>
      </c>
      <c r="E626" s="12" t="s">
        <v>18297</v>
      </c>
      <c r="F626" s="12" t="s">
        <v>18296</v>
      </c>
      <c r="G626" s="12" t="s">
        <v>18298</v>
      </c>
      <c r="H626" s="11" t="str">
        <f t="shared" si="9"/>
        <v xml:space="preserve"> 2 CHEMIN DU GENIE </v>
      </c>
      <c r="I626" s="10"/>
      <c r="J626" s="12" t="s">
        <v>18299</v>
      </c>
      <c r="K626" s="12"/>
      <c r="L626" s="12" t="s">
        <v>374</v>
      </c>
      <c r="M626" s="12" t="s">
        <v>375</v>
      </c>
      <c r="N626" s="12" t="s">
        <v>54</v>
      </c>
      <c r="O626" s="12" t="s">
        <v>33</v>
      </c>
      <c r="P626" s="13">
        <v>505945</v>
      </c>
      <c r="Q626" s="10">
        <v>8</v>
      </c>
      <c r="R626" s="10" t="s">
        <v>10</v>
      </c>
      <c r="S626" s="12" t="s">
        <v>18209</v>
      </c>
    </row>
    <row r="627" spans="1:19" x14ac:dyDescent="0.25">
      <c r="A627" s="10">
        <v>2018</v>
      </c>
      <c r="B627" s="11" t="s">
        <v>4</v>
      </c>
      <c r="C627" s="12" t="s">
        <v>66</v>
      </c>
      <c r="D627" s="12" t="s">
        <v>259</v>
      </c>
      <c r="E627" s="12" t="s">
        <v>7677</v>
      </c>
      <c r="F627" s="12" t="s">
        <v>7678</v>
      </c>
      <c r="G627" s="12" t="s">
        <v>7679</v>
      </c>
      <c r="H627" s="11" t="str">
        <f t="shared" si="9"/>
        <v xml:space="preserve"> ZONE INDUSTRIELLE DE VALDONNE </v>
      </c>
      <c r="I627" s="10"/>
      <c r="J627" s="12" t="s">
        <v>7680</v>
      </c>
      <c r="K627" s="12"/>
      <c r="L627" s="12" t="s">
        <v>7681</v>
      </c>
      <c r="M627" s="12" t="s">
        <v>7682</v>
      </c>
      <c r="N627" s="12" t="s">
        <v>54</v>
      </c>
      <c r="O627" s="12" t="s">
        <v>33</v>
      </c>
      <c r="P627" s="13">
        <v>348253</v>
      </c>
      <c r="Q627" s="10">
        <v>19</v>
      </c>
      <c r="R627" s="10" t="s">
        <v>18208</v>
      </c>
      <c r="S627" s="12" t="s">
        <v>18209</v>
      </c>
    </row>
    <row r="628" spans="1:19" x14ac:dyDescent="0.25">
      <c r="A628" s="10">
        <v>2018</v>
      </c>
      <c r="B628" s="11" t="s">
        <v>4</v>
      </c>
      <c r="C628" s="12" t="s">
        <v>66</v>
      </c>
      <c r="D628" s="12" t="s">
        <v>28</v>
      </c>
      <c r="E628" s="12" t="s">
        <v>3424</v>
      </c>
      <c r="F628" s="12" t="s">
        <v>7683</v>
      </c>
      <c r="G628" s="12" t="s">
        <v>3425</v>
      </c>
      <c r="H628" s="11" t="str">
        <f t="shared" si="9"/>
        <v>ST JULIEN DU GOURG ROUTE DE MENDE FLORAC</v>
      </c>
      <c r="I628" s="10" t="s">
        <v>7684</v>
      </c>
      <c r="J628" s="12" t="s">
        <v>7685</v>
      </c>
      <c r="K628" s="12" t="s">
        <v>3221</v>
      </c>
      <c r="L628" s="12" t="s">
        <v>3220</v>
      </c>
      <c r="M628" s="12" t="s">
        <v>7686</v>
      </c>
      <c r="N628" s="12" t="s">
        <v>54</v>
      </c>
      <c r="O628" s="12" t="s">
        <v>33</v>
      </c>
      <c r="P628" s="13">
        <v>797830</v>
      </c>
      <c r="Q628" s="10">
        <v>28</v>
      </c>
      <c r="R628" s="10" t="s">
        <v>18208</v>
      </c>
      <c r="S628" s="12" t="s">
        <v>18209</v>
      </c>
    </row>
    <row r="629" spans="1:19" x14ac:dyDescent="0.25">
      <c r="A629" s="10">
        <v>2018</v>
      </c>
      <c r="B629" s="11" t="s">
        <v>4</v>
      </c>
      <c r="C629" s="12" t="s">
        <v>66</v>
      </c>
      <c r="D629" s="12" t="s">
        <v>5</v>
      </c>
      <c r="E629" s="12" t="s">
        <v>7687</v>
      </c>
      <c r="F629" s="12" t="s">
        <v>7688</v>
      </c>
      <c r="G629" s="12" t="s">
        <v>7689</v>
      </c>
      <c r="H629" s="11" t="str">
        <f t="shared" si="9"/>
        <v xml:space="preserve"> 48 AVENUE DU GROUPE MANOUCHIAN </v>
      </c>
      <c r="I629" s="10"/>
      <c r="J629" s="12" t="s">
        <v>7690</v>
      </c>
      <c r="K629" s="12"/>
      <c r="L629" s="12" t="s">
        <v>118</v>
      </c>
      <c r="M629" s="12" t="s">
        <v>119</v>
      </c>
      <c r="N629" s="12" t="s">
        <v>54</v>
      </c>
      <c r="O629" s="12" t="s">
        <v>33</v>
      </c>
      <c r="P629" s="13">
        <v>360902</v>
      </c>
      <c r="Q629" s="10">
        <v>6</v>
      </c>
      <c r="R629" s="10" t="s">
        <v>10</v>
      </c>
      <c r="S629" s="12" t="s">
        <v>18209</v>
      </c>
    </row>
    <row r="630" spans="1:19" x14ac:dyDescent="0.25">
      <c r="A630" s="10">
        <v>2018</v>
      </c>
      <c r="B630" s="11" t="s">
        <v>4</v>
      </c>
      <c r="C630" s="12" t="s">
        <v>66</v>
      </c>
      <c r="D630" s="12" t="s">
        <v>5</v>
      </c>
      <c r="E630" s="12" t="s">
        <v>7691</v>
      </c>
      <c r="F630" s="12" t="s">
        <v>7692</v>
      </c>
      <c r="G630" s="12" t="s">
        <v>7693</v>
      </c>
      <c r="H630" s="11" t="str">
        <f t="shared" si="9"/>
        <v xml:space="preserve"> 1 IMPASSE DES GABARRES </v>
      </c>
      <c r="I630" s="10"/>
      <c r="J630" s="12" t="s">
        <v>7694</v>
      </c>
      <c r="K630" s="12"/>
      <c r="L630" s="12" t="s">
        <v>1498</v>
      </c>
      <c r="M630" s="12" t="s">
        <v>7695</v>
      </c>
      <c r="N630" s="12" t="s">
        <v>54</v>
      </c>
      <c r="O630" s="12" t="s">
        <v>33</v>
      </c>
      <c r="P630" s="13">
        <v>212944</v>
      </c>
      <c r="Q630" s="10">
        <v>7</v>
      </c>
      <c r="R630" s="10" t="s">
        <v>10</v>
      </c>
      <c r="S630" s="12" t="s">
        <v>18209</v>
      </c>
    </row>
    <row r="631" spans="1:19" x14ac:dyDescent="0.25">
      <c r="A631" s="10">
        <v>2018</v>
      </c>
      <c r="B631" s="11" t="s">
        <v>4</v>
      </c>
      <c r="C631" s="12" t="s">
        <v>66</v>
      </c>
      <c r="D631" s="12" t="s">
        <v>5</v>
      </c>
      <c r="E631" s="12" t="s">
        <v>7696</v>
      </c>
      <c r="F631" s="12" t="s">
        <v>7697</v>
      </c>
      <c r="G631" s="12" t="s">
        <v>7698</v>
      </c>
      <c r="H631" s="11" t="str">
        <f t="shared" si="9"/>
        <v xml:space="preserve">RTE DE CASTELSARRASIN 1943 ROUTE DES PLATANES </v>
      </c>
      <c r="I631" s="10" t="s">
        <v>7699</v>
      </c>
      <c r="J631" s="12" t="s">
        <v>7700</v>
      </c>
      <c r="K631" s="12"/>
      <c r="L631" s="12" t="s">
        <v>7701</v>
      </c>
      <c r="M631" s="12" t="s">
        <v>7702</v>
      </c>
      <c r="N631" s="12" t="s">
        <v>54</v>
      </c>
      <c r="O631" s="12" t="s">
        <v>33</v>
      </c>
      <c r="P631" s="13">
        <v>125636</v>
      </c>
      <c r="Q631" s="10">
        <v>4</v>
      </c>
      <c r="R631" s="10" t="s">
        <v>10</v>
      </c>
      <c r="S631" s="12" t="s">
        <v>18209</v>
      </c>
    </row>
    <row r="632" spans="1:19" x14ac:dyDescent="0.25">
      <c r="A632" s="10">
        <v>2018</v>
      </c>
      <c r="B632" s="11" t="s">
        <v>4</v>
      </c>
      <c r="C632" s="12" t="s">
        <v>66</v>
      </c>
      <c r="D632" s="12" t="s">
        <v>28</v>
      </c>
      <c r="E632" s="12" t="s">
        <v>7703</v>
      </c>
      <c r="F632" s="12" t="s">
        <v>7704</v>
      </c>
      <c r="G632" s="12" t="s">
        <v>7705</v>
      </c>
      <c r="H632" s="11" t="str">
        <f t="shared" si="9"/>
        <v xml:space="preserve"> 18 RUE DE LA LOGE </v>
      </c>
      <c r="I632" s="10"/>
      <c r="J632" s="12" t="s">
        <v>7706</v>
      </c>
      <c r="K632" s="12"/>
      <c r="L632" s="12" t="s">
        <v>7707</v>
      </c>
      <c r="M632" s="12" t="s">
        <v>7708</v>
      </c>
      <c r="N632" s="12" t="s">
        <v>54</v>
      </c>
      <c r="O632" s="12" t="s">
        <v>33</v>
      </c>
      <c r="P632" s="13">
        <v>9099</v>
      </c>
      <c r="Q632" s="10">
        <v>1</v>
      </c>
      <c r="R632" s="10" t="s">
        <v>10</v>
      </c>
      <c r="S632" s="12" t="s">
        <v>18209</v>
      </c>
    </row>
    <row r="633" spans="1:19" x14ac:dyDescent="0.25">
      <c r="A633" s="10">
        <v>2018</v>
      </c>
      <c r="B633" s="11" t="s">
        <v>4</v>
      </c>
      <c r="C633" s="12" t="s">
        <v>66</v>
      </c>
      <c r="D633" s="12" t="s">
        <v>5</v>
      </c>
      <c r="E633" s="12" t="s">
        <v>7709</v>
      </c>
      <c r="F633" s="12" t="s">
        <v>7710</v>
      </c>
      <c r="G633" s="12" t="s">
        <v>7711</v>
      </c>
      <c r="H633" s="11" t="str">
        <f t="shared" si="9"/>
        <v xml:space="preserve"> 2270 ROUTE DE NIMES </v>
      </c>
      <c r="I633" s="10"/>
      <c r="J633" s="12" t="s">
        <v>7712</v>
      </c>
      <c r="K633" s="12"/>
      <c r="L633" s="12" t="s">
        <v>1666</v>
      </c>
      <c r="M633" s="12" t="s">
        <v>1667</v>
      </c>
      <c r="N633" s="12" t="s">
        <v>54</v>
      </c>
      <c r="O633" s="12" t="s">
        <v>33</v>
      </c>
      <c r="P633" s="13">
        <v>230713</v>
      </c>
      <c r="Q633" s="10">
        <v>8</v>
      </c>
      <c r="R633" s="10" t="s">
        <v>10</v>
      </c>
      <c r="S633" s="12" t="s">
        <v>18209</v>
      </c>
    </row>
    <row r="634" spans="1:19" x14ac:dyDescent="0.25">
      <c r="A634" s="10">
        <v>2018</v>
      </c>
      <c r="B634" s="11" t="s">
        <v>4</v>
      </c>
      <c r="C634" s="12" t="s">
        <v>66</v>
      </c>
      <c r="D634" s="12" t="s">
        <v>448</v>
      </c>
      <c r="E634" s="12" t="s">
        <v>685</v>
      </c>
      <c r="F634" s="12" t="s">
        <v>7713</v>
      </c>
      <c r="G634" s="12" t="s">
        <v>686</v>
      </c>
      <c r="H634" s="11" t="str">
        <f t="shared" si="9"/>
        <v xml:space="preserve">ZAC DE BELGARDE RUE VINCENT VAN GOGH </v>
      </c>
      <c r="I634" s="10" t="s">
        <v>7714</v>
      </c>
      <c r="J634" s="12" t="s">
        <v>7715</v>
      </c>
      <c r="K634" s="12"/>
      <c r="L634" s="12" t="s">
        <v>688</v>
      </c>
      <c r="M634" s="12" t="s">
        <v>689</v>
      </c>
      <c r="N634" s="12" t="s">
        <v>54</v>
      </c>
      <c r="O634" s="12" t="s">
        <v>33</v>
      </c>
      <c r="P634" s="13">
        <v>608774</v>
      </c>
      <c r="Q634" s="10">
        <v>18</v>
      </c>
      <c r="R634" s="10" t="s">
        <v>18208</v>
      </c>
      <c r="S634" s="12" t="s">
        <v>18209</v>
      </c>
    </row>
    <row r="635" spans="1:19" x14ac:dyDescent="0.25">
      <c r="A635" s="10">
        <v>2018</v>
      </c>
      <c r="B635" s="11" t="s">
        <v>4</v>
      </c>
      <c r="C635" s="12" t="s">
        <v>66</v>
      </c>
      <c r="D635" s="12" t="s">
        <v>28</v>
      </c>
      <c r="E635" s="12" t="s">
        <v>5465</v>
      </c>
      <c r="F635" s="12" t="s">
        <v>5466</v>
      </c>
      <c r="G635" s="12" t="s">
        <v>5467</v>
      </c>
      <c r="H635" s="11" t="str">
        <f t="shared" si="9"/>
        <v xml:space="preserve"> LA PLACE </v>
      </c>
      <c r="I635" s="10"/>
      <c r="J635" s="12" t="s">
        <v>5468</v>
      </c>
      <c r="K635" s="12"/>
      <c r="L635" s="12" t="s">
        <v>5469</v>
      </c>
      <c r="M635" s="12" t="s">
        <v>5470</v>
      </c>
      <c r="N635" s="12" t="s">
        <v>322</v>
      </c>
      <c r="O635" s="12" t="s">
        <v>33</v>
      </c>
      <c r="P635" s="13">
        <v>383848</v>
      </c>
      <c r="Q635" s="10">
        <v>25</v>
      </c>
      <c r="R635" s="10" t="s">
        <v>18208</v>
      </c>
      <c r="S635" s="12" t="s">
        <v>18209</v>
      </c>
    </row>
    <row r="636" spans="1:19" x14ac:dyDescent="0.25">
      <c r="A636" s="10">
        <v>2018</v>
      </c>
      <c r="B636" s="11" t="s">
        <v>4</v>
      </c>
      <c r="C636" s="12" t="s">
        <v>66</v>
      </c>
      <c r="D636" s="12" t="s">
        <v>5</v>
      </c>
      <c r="E636" s="12" t="s">
        <v>15829</v>
      </c>
      <c r="F636" s="12" t="s">
        <v>15830</v>
      </c>
      <c r="G636" s="12" t="s">
        <v>15831</v>
      </c>
      <c r="H636" s="11" t="str">
        <f t="shared" si="9"/>
        <v xml:space="preserve">ZONE INDUSTRIELLE ARTEL LIEU DIT ARTEL EST </v>
      </c>
      <c r="I636" s="10" t="s">
        <v>15832</v>
      </c>
      <c r="J636" s="12" t="s">
        <v>15833</v>
      </c>
      <c r="K636" s="12"/>
      <c r="L636" s="12" t="s">
        <v>3859</v>
      </c>
      <c r="M636" s="12" t="s">
        <v>3860</v>
      </c>
      <c r="N636" s="12" t="s">
        <v>1605</v>
      </c>
      <c r="O636" s="12" t="s">
        <v>33</v>
      </c>
      <c r="P636" s="13">
        <v>131311</v>
      </c>
      <c r="Q636" s="10">
        <v>5</v>
      </c>
      <c r="R636" s="10" t="s">
        <v>10</v>
      </c>
      <c r="S636" s="12" t="s">
        <v>18209</v>
      </c>
    </row>
    <row r="637" spans="1:19" x14ac:dyDescent="0.25">
      <c r="A637" s="10">
        <v>2018</v>
      </c>
      <c r="B637" s="11" t="s">
        <v>4</v>
      </c>
      <c r="C637" s="12" t="s">
        <v>66</v>
      </c>
      <c r="D637" s="12" t="s">
        <v>5</v>
      </c>
      <c r="E637" s="12" t="s">
        <v>16819</v>
      </c>
      <c r="F637" s="12" t="s">
        <v>16820</v>
      </c>
      <c r="G637" s="12" t="s">
        <v>16821</v>
      </c>
      <c r="H637" s="11" t="str">
        <f t="shared" si="9"/>
        <v xml:space="preserve"> 19 ROUTE DE REALMONT </v>
      </c>
      <c r="I637" s="10"/>
      <c r="J637" s="12" t="s">
        <v>16822</v>
      </c>
      <c r="K637" s="12"/>
      <c r="L637" s="12" t="s">
        <v>16823</v>
      </c>
      <c r="M637" s="12" t="s">
        <v>16824</v>
      </c>
      <c r="N637" s="12" t="s">
        <v>172</v>
      </c>
      <c r="O637" s="12" t="s">
        <v>33</v>
      </c>
      <c r="P637" s="13">
        <v>35360</v>
      </c>
      <c r="Q637" s="10">
        <v>1</v>
      </c>
      <c r="R637" s="10" t="s">
        <v>10</v>
      </c>
      <c r="S637" s="12" t="s">
        <v>18209</v>
      </c>
    </row>
    <row r="638" spans="1:19" x14ac:dyDescent="0.25">
      <c r="A638" s="10">
        <v>2018</v>
      </c>
      <c r="B638" s="11" t="s">
        <v>4</v>
      </c>
      <c r="C638" s="12" t="s">
        <v>66</v>
      </c>
      <c r="D638" s="12" t="s">
        <v>184</v>
      </c>
      <c r="E638" s="12" t="s">
        <v>7716</v>
      </c>
      <c r="F638" s="12" t="s">
        <v>7717</v>
      </c>
      <c r="G638" s="12" t="s">
        <v>7718</v>
      </c>
      <c r="H638" s="11" t="str">
        <f t="shared" si="9"/>
        <v xml:space="preserve">ZA ROUTE DE SAINTES </v>
      </c>
      <c r="I638" s="10" t="s">
        <v>769</v>
      </c>
      <c r="J638" s="12" t="s">
        <v>7719</v>
      </c>
      <c r="K638" s="12"/>
      <c r="L638" s="12" t="s">
        <v>3335</v>
      </c>
      <c r="M638" s="12" t="s">
        <v>7720</v>
      </c>
      <c r="N638" s="12" t="s">
        <v>54</v>
      </c>
      <c r="O638" s="12" t="s">
        <v>33</v>
      </c>
      <c r="P638" s="13">
        <v>2510418</v>
      </c>
      <c r="Q638" s="10">
        <v>82</v>
      </c>
      <c r="R638" s="10" t="s">
        <v>18208</v>
      </c>
      <c r="S638" s="12" t="s">
        <v>18209</v>
      </c>
    </row>
    <row r="639" spans="1:19" x14ac:dyDescent="0.25">
      <c r="A639" s="10">
        <v>2018</v>
      </c>
      <c r="B639" s="11" t="s">
        <v>4</v>
      </c>
      <c r="C639" s="12" t="s">
        <v>66</v>
      </c>
      <c r="D639" s="12" t="s">
        <v>5</v>
      </c>
      <c r="E639" s="12" t="s">
        <v>690</v>
      </c>
      <c r="F639" s="12" t="s">
        <v>7721</v>
      </c>
      <c r="G639" s="12" t="s">
        <v>691</v>
      </c>
      <c r="H639" s="11" t="str">
        <f t="shared" si="9"/>
        <v xml:space="preserve">ZAC DE RECOUVRANCE 8 RUE DU PAPE URBAIN II </v>
      </c>
      <c r="I639" s="10" t="s">
        <v>7722</v>
      </c>
      <c r="J639" s="12" t="s">
        <v>7723</v>
      </c>
      <c r="K639" s="12"/>
      <c r="L639" s="12" t="s">
        <v>3403</v>
      </c>
      <c r="M639" s="12" t="s">
        <v>3404</v>
      </c>
      <c r="N639" s="12" t="s">
        <v>54</v>
      </c>
      <c r="O639" s="12" t="s">
        <v>33</v>
      </c>
      <c r="P639" s="13">
        <v>613129</v>
      </c>
      <c r="Q639" s="10">
        <v>19</v>
      </c>
      <c r="R639" s="10" t="s">
        <v>18208</v>
      </c>
      <c r="S639" s="12" t="s">
        <v>18209</v>
      </c>
    </row>
    <row r="640" spans="1:19" x14ac:dyDescent="0.25">
      <c r="A640" s="10">
        <v>2018</v>
      </c>
      <c r="B640" s="11" t="s">
        <v>4</v>
      </c>
      <c r="C640" s="12" t="s">
        <v>66</v>
      </c>
      <c r="D640" s="12" t="s">
        <v>5</v>
      </c>
      <c r="E640" s="12" t="s">
        <v>248</v>
      </c>
      <c r="F640" s="12" t="s">
        <v>4626</v>
      </c>
      <c r="G640" s="12" t="s">
        <v>249</v>
      </c>
      <c r="H640" s="11" t="str">
        <f t="shared" si="9"/>
        <v xml:space="preserve">ZAC DU CLOS DU CHENE 1 RUE DE BERLIN </v>
      </c>
      <c r="I640" s="10" t="s">
        <v>4627</v>
      </c>
      <c r="J640" s="12" t="s">
        <v>4628</v>
      </c>
      <c r="K640" s="12"/>
      <c r="L640" s="12" t="s">
        <v>4629</v>
      </c>
      <c r="M640" s="12" t="s">
        <v>4630</v>
      </c>
      <c r="N640" s="12" t="s">
        <v>200</v>
      </c>
      <c r="O640" s="12" t="s">
        <v>33</v>
      </c>
      <c r="P640" s="13">
        <v>349000</v>
      </c>
      <c r="Q640" s="10">
        <v>7</v>
      </c>
      <c r="R640" s="10" t="s">
        <v>10</v>
      </c>
      <c r="S640" s="12" t="s">
        <v>18209</v>
      </c>
    </row>
    <row r="641" spans="1:19" x14ac:dyDescent="0.25">
      <c r="A641" s="10">
        <v>2018</v>
      </c>
      <c r="B641" s="11" t="s">
        <v>4</v>
      </c>
      <c r="C641" s="12" t="s">
        <v>66</v>
      </c>
      <c r="D641" s="12" t="s">
        <v>259</v>
      </c>
      <c r="E641" s="12" t="s">
        <v>7724</v>
      </c>
      <c r="F641" s="12" t="s">
        <v>7725</v>
      </c>
      <c r="G641" s="12" t="s">
        <v>7726</v>
      </c>
      <c r="H641" s="11" t="str">
        <f t="shared" si="9"/>
        <v xml:space="preserve"> 17 RUE BOIRON </v>
      </c>
      <c r="I641" s="10"/>
      <c r="J641" s="12" t="s">
        <v>7727</v>
      </c>
      <c r="K641" s="10"/>
      <c r="L641" s="12" t="s">
        <v>482</v>
      </c>
      <c r="M641" s="12" t="s">
        <v>7728</v>
      </c>
      <c r="N641" s="12" t="s">
        <v>54</v>
      </c>
      <c r="O641" s="12" t="s">
        <v>9</v>
      </c>
      <c r="P641" s="13">
        <v>72480</v>
      </c>
      <c r="Q641" s="10">
        <v>3</v>
      </c>
      <c r="R641" s="10" t="s">
        <v>10</v>
      </c>
      <c r="S641" s="12" t="s">
        <v>18211</v>
      </c>
    </row>
    <row r="642" spans="1:19" x14ac:dyDescent="0.25">
      <c r="A642" s="10">
        <v>2017</v>
      </c>
      <c r="B642" s="12" t="s">
        <v>18219</v>
      </c>
      <c r="C642" s="10" t="s">
        <v>66</v>
      </c>
      <c r="D642" s="12" t="s">
        <v>5</v>
      </c>
      <c r="E642" s="12" t="s">
        <v>208</v>
      </c>
      <c r="F642" s="12" t="s">
        <v>4631</v>
      </c>
      <c r="G642" s="12" t="s">
        <v>209</v>
      </c>
      <c r="H642" s="11" t="str">
        <f t="shared" si="9"/>
        <v xml:space="preserve">16 B RUE DE LA CHAPELLE  </v>
      </c>
      <c r="I642" s="12" t="s">
        <v>4632</v>
      </c>
      <c r="J642" s="12"/>
      <c r="K642" s="14"/>
      <c r="L642" s="12" t="s">
        <v>971</v>
      </c>
      <c r="M642" s="12" t="s">
        <v>972</v>
      </c>
      <c r="N642" s="12" t="s">
        <v>200</v>
      </c>
      <c r="O642" s="12" t="s">
        <v>33</v>
      </c>
      <c r="P642" s="14"/>
      <c r="Q642" s="10">
        <v>2</v>
      </c>
      <c r="R642" s="10" t="s">
        <v>10</v>
      </c>
      <c r="S642" s="12" t="s">
        <v>18220</v>
      </c>
    </row>
    <row r="643" spans="1:19" x14ac:dyDescent="0.25">
      <c r="A643" s="10">
        <v>2018</v>
      </c>
      <c r="B643" s="11" t="s">
        <v>4</v>
      </c>
      <c r="C643" s="12" t="s">
        <v>66</v>
      </c>
      <c r="D643" s="12" t="s">
        <v>28</v>
      </c>
      <c r="E643" s="12" t="s">
        <v>7729</v>
      </c>
      <c r="F643" s="12" t="s">
        <v>7730</v>
      </c>
      <c r="G643" s="12" t="s">
        <v>7731</v>
      </c>
      <c r="H643" s="11" t="str">
        <f t="shared" ref="H643:H706" si="10">CONCATENATE(I643," ",J643," ",K643)</f>
        <v xml:space="preserve"> ROUTE DE VITRY </v>
      </c>
      <c r="I643" s="10"/>
      <c r="J643" s="12" t="s">
        <v>7732</v>
      </c>
      <c r="K643" s="12"/>
      <c r="L643" s="12" t="s">
        <v>7733</v>
      </c>
      <c r="M643" s="12" t="s">
        <v>7734</v>
      </c>
      <c r="N643" s="12" t="s">
        <v>54</v>
      </c>
      <c r="O643" s="12" t="s">
        <v>33</v>
      </c>
      <c r="P643" s="13">
        <v>51695</v>
      </c>
      <c r="Q643" s="10">
        <v>2</v>
      </c>
      <c r="R643" s="10" t="s">
        <v>10</v>
      </c>
      <c r="S643" s="12" t="s">
        <v>18209</v>
      </c>
    </row>
    <row r="644" spans="1:19" x14ac:dyDescent="0.25">
      <c r="A644" s="10">
        <v>2018</v>
      </c>
      <c r="B644" s="11" t="s">
        <v>4</v>
      </c>
      <c r="C644" s="12" t="s">
        <v>66</v>
      </c>
      <c r="D644" s="12" t="s">
        <v>434</v>
      </c>
      <c r="E644" s="12" t="s">
        <v>7735</v>
      </c>
      <c r="F644" s="12" t="s">
        <v>7736</v>
      </c>
      <c r="G644" s="12" t="s">
        <v>7737</v>
      </c>
      <c r="H644" s="11" t="str">
        <f t="shared" si="10"/>
        <v xml:space="preserve">ZONE INDUSTRIELLE ARTISANALE LOTISSEMENT DES COURNERES </v>
      </c>
      <c r="I644" s="10" t="s">
        <v>7738</v>
      </c>
      <c r="J644" s="12" t="s">
        <v>7739</v>
      </c>
      <c r="K644" s="12"/>
      <c r="L644" s="12" t="s">
        <v>7740</v>
      </c>
      <c r="M644" s="12" t="s">
        <v>7741</v>
      </c>
      <c r="N644" s="12" t="s">
        <v>54</v>
      </c>
      <c r="O644" s="12" t="s">
        <v>33</v>
      </c>
      <c r="P644" s="13">
        <v>261447</v>
      </c>
      <c r="Q644" s="10">
        <v>9</v>
      </c>
      <c r="R644" s="10" t="s">
        <v>10</v>
      </c>
      <c r="S644" s="12" t="s">
        <v>18209</v>
      </c>
    </row>
    <row r="645" spans="1:19" x14ac:dyDescent="0.25">
      <c r="A645" s="10">
        <v>2018</v>
      </c>
      <c r="B645" s="11" t="s">
        <v>4</v>
      </c>
      <c r="C645" s="12" t="s">
        <v>66</v>
      </c>
      <c r="D645" s="12" t="s">
        <v>28</v>
      </c>
      <c r="E645" s="12" t="s">
        <v>7742</v>
      </c>
      <c r="F645" s="12" t="s">
        <v>7743</v>
      </c>
      <c r="G645" s="12" t="s">
        <v>7744</v>
      </c>
      <c r="H645" s="11" t="str">
        <f t="shared" si="10"/>
        <v xml:space="preserve">2 4 ZONE COMMERCIALE EUROMARCHE RUE CAMILLE FLAMMARION </v>
      </c>
      <c r="I645" s="10" t="s">
        <v>18300</v>
      </c>
      <c r="J645" s="12" t="s">
        <v>7745</v>
      </c>
      <c r="K645" s="12"/>
      <c r="L645" s="12" t="s">
        <v>2172</v>
      </c>
      <c r="M645" s="12" t="s">
        <v>2173</v>
      </c>
      <c r="N645" s="12" t="s">
        <v>54</v>
      </c>
      <c r="O645" s="12" t="s">
        <v>33</v>
      </c>
      <c r="P645" s="13">
        <v>366366</v>
      </c>
      <c r="Q645" s="10">
        <v>15</v>
      </c>
      <c r="R645" s="10" t="s">
        <v>18208</v>
      </c>
      <c r="S645" s="12" t="s">
        <v>18209</v>
      </c>
    </row>
    <row r="646" spans="1:19" x14ac:dyDescent="0.25">
      <c r="A646" s="10">
        <v>2017</v>
      </c>
      <c r="B646" s="12" t="s">
        <v>18219</v>
      </c>
      <c r="C646" s="10" t="s">
        <v>66</v>
      </c>
      <c r="D646" s="12" t="s">
        <v>5</v>
      </c>
      <c r="E646" s="12" t="s">
        <v>16825</v>
      </c>
      <c r="F646" s="12" t="s">
        <v>16826</v>
      </c>
      <c r="G646" s="12" t="s">
        <v>16827</v>
      </c>
      <c r="H646" s="11" t="str">
        <f t="shared" si="10"/>
        <v xml:space="preserve">ZONE ARTISANALE DE GRIMAUD LE CAUCADIS QUARTIER PEYRA </v>
      </c>
      <c r="I646" s="12" t="s">
        <v>16829</v>
      </c>
      <c r="J646" s="10" t="s">
        <v>16828</v>
      </c>
      <c r="K646" s="14"/>
      <c r="L646" s="12" t="s">
        <v>1345</v>
      </c>
      <c r="M646" s="12" t="s">
        <v>1346</v>
      </c>
      <c r="N646" s="12" t="s">
        <v>172</v>
      </c>
      <c r="O646" s="12" t="s">
        <v>33</v>
      </c>
      <c r="P646" s="14"/>
      <c r="Q646" s="10">
        <v>1</v>
      </c>
      <c r="R646" s="10" t="s">
        <v>10</v>
      </c>
      <c r="S646" s="12" t="s">
        <v>18220</v>
      </c>
    </row>
    <row r="647" spans="1:19" x14ac:dyDescent="0.25">
      <c r="A647" s="10">
        <v>2018</v>
      </c>
      <c r="B647" s="11" t="s">
        <v>4</v>
      </c>
      <c r="C647" s="12" t="s">
        <v>66</v>
      </c>
      <c r="D647" s="12" t="s">
        <v>220</v>
      </c>
      <c r="E647" s="12" t="s">
        <v>7746</v>
      </c>
      <c r="F647" s="12" t="s">
        <v>7747</v>
      </c>
      <c r="G647" s="12" t="s">
        <v>7748</v>
      </c>
      <c r="H647" s="11" t="str">
        <f t="shared" si="10"/>
        <v xml:space="preserve"> 32 ROUTE DE PARIS </v>
      </c>
      <c r="I647" s="10"/>
      <c r="J647" s="12" t="s">
        <v>7749</v>
      </c>
      <c r="K647" s="12"/>
      <c r="L647" s="12" t="s">
        <v>7750</v>
      </c>
      <c r="M647" s="12" t="s">
        <v>7751</v>
      </c>
      <c r="N647" s="12" t="s">
        <v>54</v>
      </c>
      <c r="O647" s="12" t="s">
        <v>33</v>
      </c>
      <c r="P647" s="13">
        <v>224945</v>
      </c>
      <c r="Q647" s="10">
        <v>10</v>
      </c>
      <c r="R647" s="10" t="s">
        <v>10</v>
      </c>
      <c r="S647" s="12" t="s">
        <v>18209</v>
      </c>
    </row>
    <row r="648" spans="1:19" x14ac:dyDescent="0.25">
      <c r="A648" s="10">
        <v>2018</v>
      </c>
      <c r="B648" s="11" t="s">
        <v>4</v>
      </c>
      <c r="C648" s="12" t="s">
        <v>66</v>
      </c>
      <c r="D648" s="12" t="s">
        <v>5</v>
      </c>
      <c r="E648" s="12" t="s">
        <v>7752</v>
      </c>
      <c r="F648" s="12" t="s">
        <v>7753</v>
      </c>
      <c r="G648" s="12" t="s">
        <v>7754</v>
      </c>
      <c r="H648" s="11" t="str">
        <f t="shared" si="10"/>
        <v xml:space="preserve">ZONE INDUSTRIELLE LUCIEN AUZAS 2280 AVENUE EDOUARD FROMENT </v>
      </c>
      <c r="I648" s="10" t="s">
        <v>7755</v>
      </c>
      <c r="J648" s="12" t="s">
        <v>7756</v>
      </c>
      <c r="K648" s="12"/>
      <c r="L648" s="12" t="s">
        <v>3630</v>
      </c>
      <c r="M648" s="12" t="s">
        <v>7757</v>
      </c>
      <c r="N648" s="12" t="s">
        <v>54</v>
      </c>
      <c r="O648" s="12" t="s">
        <v>33</v>
      </c>
      <c r="P648" s="13">
        <v>101259</v>
      </c>
      <c r="Q648" s="10">
        <v>3</v>
      </c>
      <c r="R648" s="10" t="s">
        <v>10</v>
      </c>
      <c r="S648" s="12" t="s">
        <v>18209</v>
      </c>
    </row>
    <row r="649" spans="1:19" x14ac:dyDescent="0.25">
      <c r="A649" s="10">
        <v>2017</v>
      </c>
      <c r="B649" s="12" t="s">
        <v>18219</v>
      </c>
      <c r="C649" s="10" t="s">
        <v>66</v>
      </c>
      <c r="D649" s="12" t="s">
        <v>5</v>
      </c>
      <c r="E649" s="12" t="s">
        <v>7758</v>
      </c>
      <c r="F649" s="12" t="s">
        <v>7759</v>
      </c>
      <c r="G649" s="12" t="s">
        <v>7760</v>
      </c>
      <c r="H649" s="11" t="str">
        <f t="shared" si="10"/>
        <v xml:space="preserve">10 AVENUE DE L HOMME A LA FENETRE ZONE INDUSTRIELLE LA VALAMPE </v>
      </c>
      <c r="I649" s="12" t="s">
        <v>7762</v>
      </c>
      <c r="J649" s="10" t="s">
        <v>7761</v>
      </c>
      <c r="K649" s="14"/>
      <c r="L649" s="12" t="s">
        <v>74</v>
      </c>
      <c r="M649" s="12" t="s">
        <v>75</v>
      </c>
      <c r="N649" s="12" t="s">
        <v>54</v>
      </c>
      <c r="O649" s="12" t="s">
        <v>33</v>
      </c>
      <c r="P649" s="14"/>
      <c r="Q649" s="10">
        <v>2</v>
      </c>
      <c r="R649" s="10" t="s">
        <v>10</v>
      </c>
      <c r="S649" s="12" t="s">
        <v>18220</v>
      </c>
    </row>
    <row r="650" spans="1:19" x14ac:dyDescent="0.25">
      <c r="A650" s="10">
        <v>2018</v>
      </c>
      <c r="B650" s="11" t="s">
        <v>4</v>
      </c>
      <c r="C650" s="12" t="s">
        <v>66</v>
      </c>
      <c r="D650" s="12" t="s">
        <v>5</v>
      </c>
      <c r="E650" s="12" t="s">
        <v>9345</v>
      </c>
      <c r="F650" s="12" t="s">
        <v>9382</v>
      </c>
      <c r="G650" s="12" t="s">
        <v>9346</v>
      </c>
      <c r="H650" s="11" t="str">
        <f t="shared" si="10"/>
        <v xml:space="preserve"> 10 RUE GAY LUSSAC BP 48089 ECKBOLSHEIM</v>
      </c>
      <c r="I650" s="10"/>
      <c r="J650" s="12" t="s">
        <v>9383</v>
      </c>
      <c r="K650" s="12" t="s">
        <v>9384</v>
      </c>
      <c r="L650" s="12" t="s">
        <v>9385</v>
      </c>
      <c r="M650" s="12" t="s">
        <v>9386</v>
      </c>
      <c r="N650" s="12" t="s">
        <v>54</v>
      </c>
      <c r="O650" s="12" t="s">
        <v>33</v>
      </c>
      <c r="P650" s="13">
        <v>1869803</v>
      </c>
      <c r="Q650" s="10">
        <v>31</v>
      </c>
      <c r="R650" s="10" t="s">
        <v>18208</v>
      </c>
      <c r="S650" s="12" t="s">
        <v>18209</v>
      </c>
    </row>
    <row r="651" spans="1:19" x14ac:dyDescent="0.25">
      <c r="A651" s="10">
        <v>2018</v>
      </c>
      <c r="B651" s="11" t="s">
        <v>4</v>
      </c>
      <c r="C651" s="12" t="s">
        <v>66</v>
      </c>
      <c r="D651" s="12" t="s">
        <v>5</v>
      </c>
      <c r="E651" s="12" t="s">
        <v>3428</v>
      </c>
      <c r="F651" s="12" t="s">
        <v>15834</v>
      </c>
      <c r="G651" s="12" t="s">
        <v>3429</v>
      </c>
      <c r="H651" s="11" t="str">
        <f t="shared" si="10"/>
        <v xml:space="preserve">15 IMPASSE DES CASTORS ROUTE D ARENTHON </v>
      </c>
      <c r="I651" s="10" t="s">
        <v>15835</v>
      </c>
      <c r="J651" s="12" t="s">
        <v>3430</v>
      </c>
      <c r="K651" s="12"/>
      <c r="L651" s="12" t="s">
        <v>584</v>
      </c>
      <c r="M651" s="12" t="s">
        <v>15836</v>
      </c>
      <c r="N651" s="12" t="s">
        <v>1605</v>
      </c>
      <c r="O651" s="12" t="s">
        <v>33</v>
      </c>
      <c r="P651" s="13">
        <v>875149</v>
      </c>
      <c r="Q651" s="10">
        <v>21</v>
      </c>
      <c r="R651" s="10" t="s">
        <v>18208</v>
      </c>
      <c r="S651" s="12" t="s">
        <v>18209</v>
      </c>
    </row>
    <row r="652" spans="1:19" x14ac:dyDescent="0.25">
      <c r="A652" s="10">
        <v>2018</v>
      </c>
      <c r="B652" s="11" t="s">
        <v>4</v>
      </c>
      <c r="C652" s="12" t="s">
        <v>66</v>
      </c>
      <c r="D652" s="12" t="s">
        <v>259</v>
      </c>
      <c r="E652" s="12" t="s">
        <v>7766</v>
      </c>
      <c r="F652" s="12" t="s">
        <v>7767</v>
      </c>
      <c r="G652" s="12" t="s">
        <v>7768</v>
      </c>
      <c r="H652" s="11" t="str">
        <f t="shared" si="10"/>
        <v xml:space="preserve">ZONE DACTIVITE DE MAUPET 2 RUE DE MAUPET </v>
      </c>
      <c r="I652" s="10" t="s">
        <v>7769</v>
      </c>
      <c r="J652" s="12" t="s">
        <v>7770</v>
      </c>
      <c r="K652" s="12"/>
      <c r="L652" s="12" t="s">
        <v>7771</v>
      </c>
      <c r="M652" s="12" t="s">
        <v>7772</v>
      </c>
      <c r="N652" s="12" t="s">
        <v>54</v>
      </c>
      <c r="O652" s="12" t="s">
        <v>33</v>
      </c>
      <c r="P652" s="13">
        <v>758051</v>
      </c>
      <c r="Q652" s="10">
        <v>33</v>
      </c>
      <c r="R652" s="10" t="s">
        <v>18208</v>
      </c>
      <c r="S652" s="12" t="s">
        <v>18209</v>
      </c>
    </row>
    <row r="653" spans="1:19" x14ac:dyDescent="0.25">
      <c r="A653" s="10">
        <v>2018</v>
      </c>
      <c r="B653" s="11" t="s">
        <v>4</v>
      </c>
      <c r="C653" s="12" t="s">
        <v>66</v>
      </c>
      <c r="D653" s="12" t="s">
        <v>5</v>
      </c>
      <c r="E653" s="12" t="s">
        <v>16632</v>
      </c>
      <c r="F653" s="12" t="s">
        <v>16633</v>
      </c>
      <c r="G653" s="12" t="s">
        <v>16634</v>
      </c>
      <c r="H653" s="11" t="str">
        <f t="shared" si="10"/>
        <v xml:space="preserve">IMMEUBLE KHEOPS II 101 RUE DE PARIS </v>
      </c>
      <c r="I653" s="10" t="s">
        <v>16635</v>
      </c>
      <c r="J653" s="12" t="s">
        <v>16636</v>
      </c>
      <c r="K653" s="12"/>
      <c r="L653" s="12" t="s">
        <v>10318</v>
      </c>
      <c r="M653" s="12" t="s">
        <v>10319</v>
      </c>
      <c r="N653" s="12" t="s">
        <v>2221</v>
      </c>
      <c r="O653" s="12" t="s">
        <v>33</v>
      </c>
      <c r="P653" s="13">
        <v>572625</v>
      </c>
      <c r="Q653" s="10">
        <v>12</v>
      </c>
      <c r="R653" s="10" t="s">
        <v>18208</v>
      </c>
      <c r="S653" s="12" t="s">
        <v>18209</v>
      </c>
    </row>
    <row r="654" spans="1:19" x14ac:dyDescent="0.25">
      <c r="A654" s="10">
        <v>2018</v>
      </c>
      <c r="B654" s="11" t="s">
        <v>4</v>
      </c>
      <c r="C654" s="12" t="s">
        <v>66</v>
      </c>
      <c r="D654" s="12" t="s">
        <v>637</v>
      </c>
      <c r="E654" s="12" t="s">
        <v>2356</v>
      </c>
      <c r="F654" s="12" t="s">
        <v>15837</v>
      </c>
      <c r="G654" s="12" t="s">
        <v>2357</v>
      </c>
      <c r="H654" s="11" t="str">
        <f t="shared" si="10"/>
        <v xml:space="preserve"> 13 CHEMIN DES ANCIENNES VIGNES </v>
      </c>
      <c r="I654" s="10"/>
      <c r="J654" s="12" t="s">
        <v>15838</v>
      </c>
      <c r="K654" s="12"/>
      <c r="L654" s="12" t="s">
        <v>2096</v>
      </c>
      <c r="M654" s="12" t="s">
        <v>2097</v>
      </c>
      <c r="N654" s="12" t="s">
        <v>1605</v>
      </c>
      <c r="O654" s="12" t="s">
        <v>33</v>
      </c>
      <c r="P654" s="13">
        <v>4009410</v>
      </c>
      <c r="Q654" s="10">
        <v>111</v>
      </c>
      <c r="R654" s="10" t="s">
        <v>18208</v>
      </c>
      <c r="S654" s="12" t="s">
        <v>18209</v>
      </c>
    </row>
    <row r="655" spans="1:19" x14ac:dyDescent="0.25">
      <c r="A655" s="10">
        <v>2018</v>
      </c>
      <c r="B655" s="11" t="s">
        <v>4</v>
      </c>
      <c r="C655" s="12" t="s">
        <v>66</v>
      </c>
      <c r="D655" s="12" t="s">
        <v>279</v>
      </c>
      <c r="E655" s="12" t="s">
        <v>7773</v>
      </c>
      <c r="F655" s="12" t="s">
        <v>7774</v>
      </c>
      <c r="G655" s="12" t="s">
        <v>7775</v>
      </c>
      <c r="H655" s="11" t="str">
        <f t="shared" si="10"/>
        <v xml:space="preserve"> 25 RUE DU LUITHEAU </v>
      </c>
      <c r="I655" s="10"/>
      <c r="J655" s="12" t="s">
        <v>7776</v>
      </c>
      <c r="K655" s="12"/>
      <c r="L655" s="12" t="s">
        <v>7777</v>
      </c>
      <c r="M655" s="12" t="s">
        <v>7778</v>
      </c>
      <c r="N655" s="12" t="s">
        <v>54</v>
      </c>
      <c r="O655" s="12" t="s">
        <v>33</v>
      </c>
      <c r="P655" s="13">
        <v>1037371</v>
      </c>
      <c r="Q655" s="10">
        <v>32</v>
      </c>
      <c r="R655" s="10" t="s">
        <v>18208</v>
      </c>
      <c r="S655" s="12" t="s">
        <v>18209</v>
      </c>
    </row>
    <row r="656" spans="1:19" x14ac:dyDescent="0.25">
      <c r="A656" s="10">
        <v>2018</v>
      </c>
      <c r="B656" s="11" t="s">
        <v>4</v>
      </c>
      <c r="C656" s="12" t="s">
        <v>66</v>
      </c>
      <c r="D656" s="12" t="s">
        <v>5</v>
      </c>
      <c r="E656" s="12" t="s">
        <v>7779</v>
      </c>
      <c r="F656" s="12" t="s">
        <v>7780</v>
      </c>
      <c r="G656" s="12" t="s">
        <v>7781</v>
      </c>
      <c r="H656" s="11" t="str">
        <f t="shared" si="10"/>
        <v xml:space="preserve">LES TERRES A POTS CHE DEP 132 3 RUE DU MARAIS </v>
      </c>
      <c r="I656" s="10" t="s">
        <v>7782</v>
      </c>
      <c r="J656" s="12" t="s">
        <v>7783</v>
      </c>
      <c r="K656" s="12"/>
      <c r="L656" s="12" t="s">
        <v>7270</v>
      </c>
      <c r="M656" s="12" t="s">
        <v>7784</v>
      </c>
      <c r="N656" s="12" t="s">
        <v>54</v>
      </c>
      <c r="O656" s="12" t="s">
        <v>33</v>
      </c>
      <c r="P656" s="13">
        <v>479332</v>
      </c>
      <c r="Q656" s="10">
        <v>8</v>
      </c>
      <c r="R656" s="10" t="s">
        <v>10</v>
      </c>
      <c r="S656" s="12" t="s">
        <v>18209</v>
      </c>
    </row>
    <row r="657" spans="1:19" x14ac:dyDescent="0.25">
      <c r="A657" s="10">
        <v>2017</v>
      </c>
      <c r="B657" s="12" t="s">
        <v>18219</v>
      </c>
      <c r="C657" s="10" t="s">
        <v>66</v>
      </c>
      <c r="D657" s="12" t="s">
        <v>5</v>
      </c>
      <c r="E657" s="12" t="s">
        <v>3431</v>
      </c>
      <c r="F657" s="12" t="s">
        <v>15839</v>
      </c>
      <c r="G657" s="12" t="s">
        <v>3432</v>
      </c>
      <c r="H657" s="11" t="str">
        <f t="shared" si="10"/>
        <v xml:space="preserve">13 RUE DE BELLEVUE  </v>
      </c>
      <c r="I657" s="12" t="s">
        <v>15840</v>
      </c>
      <c r="J657" s="12"/>
      <c r="K657" s="14"/>
      <c r="L657" s="12" t="s">
        <v>3433</v>
      </c>
      <c r="M657" s="12" t="s">
        <v>3434</v>
      </c>
      <c r="N657" s="12" t="s">
        <v>1605</v>
      </c>
      <c r="O657" s="12" t="s">
        <v>33</v>
      </c>
      <c r="P657" s="14"/>
      <c r="Q657" s="10">
        <v>10</v>
      </c>
      <c r="R657" s="10" t="s">
        <v>10</v>
      </c>
      <c r="S657" s="12" t="s">
        <v>18220</v>
      </c>
    </row>
    <row r="658" spans="1:19" x14ac:dyDescent="0.25">
      <c r="A658" s="10">
        <v>2018</v>
      </c>
      <c r="B658" s="11" t="s">
        <v>4</v>
      </c>
      <c r="C658" s="12" t="s">
        <v>66</v>
      </c>
      <c r="D658" s="12" t="s">
        <v>5</v>
      </c>
      <c r="E658" s="12" t="s">
        <v>7785</v>
      </c>
      <c r="F658" s="12" t="s">
        <v>7786</v>
      </c>
      <c r="G658" s="12" t="s">
        <v>7787</v>
      </c>
      <c r="H658" s="11" t="str">
        <f t="shared" si="10"/>
        <v xml:space="preserve"> 26 B ROUTE DE L ETRAT BP 50007</v>
      </c>
      <c r="I658" s="10"/>
      <c r="J658" s="12" t="s">
        <v>7788</v>
      </c>
      <c r="K658" s="12" t="s">
        <v>7789</v>
      </c>
      <c r="L658" s="12" t="s">
        <v>7790</v>
      </c>
      <c r="M658" s="12" t="s">
        <v>7791</v>
      </c>
      <c r="N658" s="12" t="s">
        <v>54</v>
      </c>
      <c r="O658" s="12" t="s">
        <v>33</v>
      </c>
      <c r="P658" s="13">
        <v>336569</v>
      </c>
      <c r="Q658" s="10">
        <v>11</v>
      </c>
      <c r="R658" s="10" t="s">
        <v>18208</v>
      </c>
      <c r="S658" s="12" t="s">
        <v>18209</v>
      </c>
    </row>
    <row r="659" spans="1:19" x14ac:dyDescent="0.25">
      <c r="A659" s="10">
        <v>2018</v>
      </c>
      <c r="B659" s="11" t="s">
        <v>4</v>
      </c>
      <c r="C659" s="12" t="s">
        <v>66</v>
      </c>
      <c r="D659" s="12" t="s">
        <v>448</v>
      </c>
      <c r="E659" s="12" t="s">
        <v>7792</v>
      </c>
      <c r="F659" s="12" t="s">
        <v>7793</v>
      </c>
      <c r="G659" s="12" t="s">
        <v>7794</v>
      </c>
      <c r="H659" s="11" t="str">
        <f t="shared" si="10"/>
        <v xml:space="preserve">ZONE INDUSTRIELLE RUE DE LA PRAIRIE </v>
      </c>
      <c r="I659" s="10" t="s">
        <v>22</v>
      </c>
      <c r="J659" s="12" t="s">
        <v>7795</v>
      </c>
      <c r="K659" s="12"/>
      <c r="L659" s="12" t="s">
        <v>7796</v>
      </c>
      <c r="M659" s="12" t="s">
        <v>7797</v>
      </c>
      <c r="N659" s="12" t="s">
        <v>54</v>
      </c>
      <c r="O659" s="12" t="s">
        <v>33</v>
      </c>
      <c r="P659" s="13">
        <v>263258</v>
      </c>
      <c r="Q659" s="10">
        <v>7</v>
      </c>
      <c r="R659" s="10" t="s">
        <v>10</v>
      </c>
      <c r="S659" s="12" t="s">
        <v>18209</v>
      </c>
    </row>
    <row r="660" spans="1:19" x14ac:dyDescent="0.25">
      <c r="A660" s="10">
        <v>2018</v>
      </c>
      <c r="B660" s="11" t="s">
        <v>4</v>
      </c>
      <c r="C660" s="12" t="s">
        <v>66</v>
      </c>
      <c r="D660" s="12" t="s">
        <v>111</v>
      </c>
      <c r="E660" s="12" t="s">
        <v>7798</v>
      </c>
      <c r="F660" s="12" t="s">
        <v>7799</v>
      </c>
      <c r="G660" s="12" t="s">
        <v>7800</v>
      </c>
      <c r="H660" s="11" t="str">
        <f t="shared" si="10"/>
        <v xml:space="preserve"> 14 RUE MAX LE BAIL BP 316</v>
      </c>
      <c r="I660" s="10"/>
      <c r="J660" s="12" t="s">
        <v>7801</v>
      </c>
      <c r="K660" s="12" t="s">
        <v>3460</v>
      </c>
      <c r="L660" s="12" t="s">
        <v>3461</v>
      </c>
      <c r="M660" s="12" t="s">
        <v>3462</v>
      </c>
      <c r="N660" s="12" t="s">
        <v>54</v>
      </c>
      <c r="O660" s="12" t="s">
        <v>9</v>
      </c>
      <c r="P660" s="13">
        <v>938932</v>
      </c>
      <c r="Q660" s="10">
        <v>25</v>
      </c>
      <c r="R660" s="10" t="s">
        <v>18208</v>
      </c>
      <c r="S660" s="12" t="s">
        <v>18211</v>
      </c>
    </row>
    <row r="661" spans="1:19" x14ac:dyDescent="0.25">
      <c r="A661" s="10">
        <v>2018</v>
      </c>
      <c r="B661" s="11" t="s">
        <v>4</v>
      </c>
      <c r="C661" s="12" t="s">
        <v>66</v>
      </c>
      <c r="D661" s="12" t="s">
        <v>5</v>
      </c>
      <c r="E661" s="12" t="s">
        <v>3435</v>
      </c>
      <c r="F661" s="12" t="s">
        <v>7802</v>
      </c>
      <c r="G661" s="12" t="s">
        <v>3436</v>
      </c>
      <c r="H661" s="11" t="str">
        <f t="shared" si="10"/>
        <v xml:space="preserve"> 421 CHEMIN DES CANAUX </v>
      </c>
      <c r="I661" s="10"/>
      <c r="J661" s="12" t="s">
        <v>7803</v>
      </c>
      <c r="K661" s="12"/>
      <c r="L661" s="12" t="s">
        <v>7804</v>
      </c>
      <c r="M661" s="12" t="s">
        <v>7805</v>
      </c>
      <c r="N661" s="12" t="s">
        <v>54</v>
      </c>
      <c r="O661" s="12" t="s">
        <v>33</v>
      </c>
      <c r="P661" s="13">
        <v>1006402</v>
      </c>
      <c r="Q661" s="10">
        <v>31</v>
      </c>
      <c r="R661" s="10" t="s">
        <v>18208</v>
      </c>
      <c r="S661" s="12" t="s">
        <v>18209</v>
      </c>
    </row>
    <row r="662" spans="1:19" x14ac:dyDescent="0.25">
      <c r="A662" s="10">
        <v>2017</v>
      </c>
      <c r="B662" s="12" t="s">
        <v>18219</v>
      </c>
      <c r="C662" s="10" t="s">
        <v>66</v>
      </c>
      <c r="D662" s="12" t="s">
        <v>5</v>
      </c>
      <c r="E662" s="12" t="s">
        <v>3437</v>
      </c>
      <c r="F662" s="12" t="s">
        <v>7806</v>
      </c>
      <c r="G662" s="12" t="s">
        <v>3438</v>
      </c>
      <c r="H662" s="11" t="str">
        <f t="shared" si="10"/>
        <v xml:space="preserve">CECCHETTI NICOLAS A CAMPINCA </v>
      </c>
      <c r="I662" s="10" t="s">
        <v>7807</v>
      </c>
      <c r="J662" s="12" t="s">
        <v>7808</v>
      </c>
      <c r="K662" s="14"/>
      <c r="L662" s="12" t="s">
        <v>3439</v>
      </c>
      <c r="M662" s="12" t="s">
        <v>7809</v>
      </c>
      <c r="N662" s="12" t="s">
        <v>54</v>
      </c>
      <c r="O662" s="12" t="s">
        <v>33</v>
      </c>
      <c r="P662" s="14"/>
      <c r="Q662" s="10">
        <v>7</v>
      </c>
      <c r="R662" s="10" t="s">
        <v>10</v>
      </c>
      <c r="S662" s="12" t="s">
        <v>18220</v>
      </c>
    </row>
    <row r="663" spans="1:19" x14ac:dyDescent="0.25">
      <c r="A663" s="10">
        <v>2018</v>
      </c>
      <c r="B663" s="11" t="s">
        <v>4</v>
      </c>
      <c r="C663" s="12" t="s">
        <v>66</v>
      </c>
      <c r="D663" s="12" t="s">
        <v>5</v>
      </c>
      <c r="E663" s="12" t="s">
        <v>701</v>
      </c>
      <c r="F663" s="12" t="s">
        <v>7810</v>
      </c>
      <c r="G663" s="12" t="s">
        <v>702</v>
      </c>
      <c r="H663" s="11" t="str">
        <f t="shared" si="10"/>
        <v xml:space="preserve"> 10 RUE GUY DE PLACE </v>
      </c>
      <c r="I663" s="10"/>
      <c r="J663" s="12" t="s">
        <v>7811</v>
      </c>
      <c r="K663" s="10"/>
      <c r="L663" s="12" t="s">
        <v>703</v>
      </c>
      <c r="M663" s="12" t="s">
        <v>704</v>
      </c>
      <c r="N663" s="12" t="s">
        <v>54</v>
      </c>
      <c r="O663" s="12" t="s">
        <v>9</v>
      </c>
      <c r="P663" s="13">
        <v>37728</v>
      </c>
      <c r="Q663" s="10">
        <v>1</v>
      </c>
      <c r="R663" s="10" t="s">
        <v>10</v>
      </c>
      <c r="S663" s="12" t="s">
        <v>18211</v>
      </c>
    </row>
    <row r="664" spans="1:19" x14ac:dyDescent="0.25">
      <c r="A664" s="10">
        <v>2017</v>
      </c>
      <c r="B664" s="12" t="s">
        <v>18219</v>
      </c>
      <c r="C664" s="10" t="s">
        <v>66</v>
      </c>
      <c r="D664" s="12" t="s">
        <v>5</v>
      </c>
      <c r="E664" s="12" t="s">
        <v>15841</v>
      </c>
      <c r="F664" s="12" t="s">
        <v>15842</v>
      </c>
      <c r="G664" s="12" t="s">
        <v>15843</v>
      </c>
      <c r="H664" s="11" t="str">
        <f t="shared" si="10"/>
        <v xml:space="preserve">1855 ROUTE D ARRAS  </v>
      </c>
      <c r="I664" s="12" t="s">
        <v>15844</v>
      </c>
      <c r="J664" s="12"/>
      <c r="K664" s="14"/>
      <c r="L664" s="12" t="s">
        <v>15845</v>
      </c>
      <c r="M664" s="12" t="s">
        <v>15846</v>
      </c>
      <c r="N664" s="12" t="s">
        <v>1605</v>
      </c>
      <c r="O664" s="12" t="s">
        <v>33</v>
      </c>
      <c r="P664" s="14"/>
      <c r="Q664" s="10">
        <v>6</v>
      </c>
      <c r="R664" s="10" t="s">
        <v>10</v>
      </c>
      <c r="S664" s="12" t="s">
        <v>18220</v>
      </c>
    </row>
    <row r="665" spans="1:19" x14ac:dyDescent="0.25">
      <c r="A665" s="10">
        <v>2018</v>
      </c>
      <c r="B665" s="11" t="s">
        <v>4</v>
      </c>
      <c r="C665" s="12" t="s">
        <v>66</v>
      </c>
      <c r="D665" s="12" t="s">
        <v>5</v>
      </c>
      <c r="E665" s="12" t="s">
        <v>7812</v>
      </c>
      <c r="F665" s="12" t="s">
        <v>7813</v>
      </c>
      <c r="G665" s="12" t="s">
        <v>7814</v>
      </c>
      <c r="H665" s="11" t="str">
        <f t="shared" si="10"/>
        <v xml:space="preserve">ROUTE EXPRESS ZONE INDUSTRIELLE DE LA FIOLLE </v>
      </c>
      <c r="I665" s="10" t="s">
        <v>7815</v>
      </c>
      <c r="J665" s="12" t="s">
        <v>7816</v>
      </c>
      <c r="K665" s="12"/>
      <c r="L665" s="12" t="s">
        <v>7817</v>
      </c>
      <c r="M665" s="12" t="s">
        <v>7818</v>
      </c>
      <c r="N665" s="12" t="s">
        <v>54</v>
      </c>
      <c r="O665" s="12" t="s">
        <v>33</v>
      </c>
      <c r="P665" s="13">
        <v>19102</v>
      </c>
      <c r="Q665" s="10">
        <v>1</v>
      </c>
      <c r="R665" s="10" t="s">
        <v>10</v>
      </c>
      <c r="S665" s="12" t="s">
        <v>18209</v>
      </c>
    </row>
    <row r="666" spans="1:19" x14ac:dyDescent="0.25">
      <c r="A666" s="10">
        <v>2018</v>
      </c>
      <c r="B666" s="11" t="s">
        <v>4</v>
      </c>
      <c r="C666" s="12" t="s">
        <v>66</v>
      </c>
      <c r="D666" s="12" t="s">
        <v>434</v>
      </c>
      <c r="E666" s="12" t="s">
        <v>3440</v>
      </c>
      <c r="F666" s="12" t="s">
        <v>7819</v>
      </c>
      <c r="G666" s="12" t="s">
        <v>3441</v>
      </c>
      <c r="H666" s="11" t="str">
        <f t="shared" si="10"/>
        <v>ZA DE CRAMAT 2 RUE DE GASCOGNE BP 45</v>
      </c>
      <c r="I666" s="10" t="s">
        <v>7820</v>
      </c>
      <c r="J666" s="12" t="s">
        <v>7821</v>
      </c>
      <c r="K666" s="12" t="s">
        <v>3442</v>
      </c>
      <c r="L666" s="12" t="s">
        <v>7822</v>
      </c>
      <c r="M666" s="12" t="s">
        <v>7823</v>
      </c>
      <c r="N666" s="12" t="s">
        <v>54</v>
      </c>
      <c r="O666" s="12" t="s">
        <v>33</v>
      </c>
      <c r="P666" s="13">
        <v>937339</v>
      </c>
      <c r="Q666" s="10">
        <v>17</v>
      </c>
      <c r="R666" s="10" t="s">
        <v>18208</v>
      </c>
      <c r="S666" s="12" t="s">
        <v>18209</v>
      </c>
    </row>
    <row r="667" spans="1:19" x14ac:dyDescent="0.25">
      <c r="A667" s="10">
        <v>2018</v>
      </c>
      <c r="B667" s="11" t="s">
        <v>239</v>
      </c>
      <c r="C667" s="12" t="s">
        <v>66</v>
      </c>
      <c r="D667" s="12" t="s">
        <v>55</v>
      </c>
      <c r="E667" s="12" t="s">
        <v>17285</v>
      </c>
      <c r="F667" s="12" t="s">
        <v>17286</v>
      </c>
      <c r="G667" s="12" t="s">
        <v>17287</v>
      </c>
      <c r="H667" s="11" t="str">
        <f t="shared" si="10"/>
        <v xml:space="preserve"> 8 RUE PAUL VAILLANT COUTURIER </v>
      </c>
      <c r="I667" s="10"/>
      <c r="J667" s="12" t="s">
        <v>6491</v>
      </c>
      <c r="K667" s="12"/>
      <c r="L667" s="12" t="s">
        <v>6492</v>
      </c>
      <c r="M667" s="12" t="s">
        <v>6493</v>
      </c>
      <c r="N667" s="12" t="s">
        <v>2368</v>
      </c>
      <c r="O667" s="12" t="s">
        <v>33</v>
      </c>
      <c r="P667" s="13">
        <v>3079265</v>
      </c>
      <c r="Q667" s="10">
        <v>34</v>
      </c>
      <c r="R667" s="10" t="s">
        <v>18208</v>
      </c>
      <c r="S667" s="12" t="s">
        <v>18209</v>
      </c>
    </row>
    <row r="668" spans="1:19" x14ac:dyDescent="0.25">
      <c r="A668" s="10">
        <v>2018</v>
      </c>
      <c r="B668" s="11" t="s">
        <v>4</v>
      </c>
      <c r="C668" s="12" t="s">
        <v>66</v>
      </c>
      <c r="D668" s="12" t="s">
        <v>259</v>
      </c>
      <c r="E668" s="12" t="s">
        <v>3444</v>
      </c>
      <c r="F668" s="12" t="s">
        <v>7824</v>
      </c>
      <c r="G668" s="12" t="s">
        <v>3445</v>
      </c>
      <c r="H668" s="11" t="str">
        <f t="shared" si="10"/>
        <v xml:space="preserve"> 54 ROUTE DE CLOYES BP 16</v>
      </c>
      <c r="I668" s="10"/>
      <c r="J668" s="12" t="s">
        <v>7825</v>
      </c>
      <c r="K668" s="12" t="s">
        <v>2958</v>
      </c>
      <c r="L668" s="12" t="s">
        <v>1260</v>
      </c>
      <c r="M668" s="12" t="s">
        <v>7826</v>
      </c>
      <c r="N668" s="12" t="s">
        <v>54</v>
      </c>
      <c r="O668" s="12" t="s">
        <v>33</v>
      </c>
      <c r="P668" s="13">
        <v>231185</v>
      </c>
      <c r="Q668" s="10">
        <v>10</v>
      </c>
      <c r="R668" s="10" t="s">
        <v>10</v>
      </c>
      <c r="S668" s="12" t="s">
        <v>18209</v>
      </c>
    </row>
    <row r="669" spans="1:19" x14ac:dyDescent="0.25">
      <c r="A669" s="10">
        <v>2018</v>
      </c>
      <c r="B669" s="11" t="s">
        <v>4</v>
      </c>
      <c r="C669" s="12" t="s">
        <v>66</v>
      </c>
      <c r="D669" s="12" t="s">
        <v>5</v>
      </c>
      <c r="E669" s="12" t="s">
        <v>3446</v>
      </c>
      <c r="F669" s="12" t="s">
        <v>7827</v>
      </c>
      <c r="G669" s="12" t="s">
        <v>3447</v>
      </c>
      <c r="H669" s="11" t="str">
        <f t="shared" si="10"/>
        <v xml:space="preserve">ZA DES FAUVINS 6 RUE DES METIERS </v>
      </c>
      <c r="I669" s="10" t="s">
        <v>7828</v>
      </c>
      <c r="J669" s="12" t="s">
        <v>7829</v>
      </c>
      <c r="K669" s="12"/>
      <c r="L669" s="12" t="s">
        <v>348</v>
      </c>
      <c r="M669" s="12" t="s">
        <v>349</v>
      </c>
      <c r="N669" s="12" t="s">
        <v>54</v>
      </c>
      <c r="O669" s="12" t="s">
        <v>33</v>
      </c>
      <c r="P669" s="13">
        <v>212024</v>
      </c>
      <c r="Q669" s="10">
        <v>6</v>
      </c>
      <c r="R669" s="10" t="s">
        <v>10</v>
      </c>
      <c r="S669" s="12" t="s">
        <v>18209</v>
      </c>
    </row>
    <row r="670" spans="1:19" x14ac:dyDescent="0.25">
      <c r="A670" s="10">
        <v>2018</v>
      </c>
      <c r="B670" s="11" t="s">
        <v>4</v>
      </c>
      <c r="C670" s="12" t="s">
        <v>66</v>
      </c>
      <c r="D670" s="12" t="s">
        <v>448</v>
      </c>
      <c r="E670" s="12" t="s">
        <v>705</v>
      </c>
      <c r="F670" s="12" t="s">
        <v>7830</v>
      </c>
      <c r="G670" s="12" t="s">
        <v>706</v>
      </c>
      <c r="H670" s="11" t="str">
        <f t="shared" si="10"/>
        <v xml:space="preserve"> ROUTE DE BAINVILLE </v>
      </c>
      <c r="I670" s="10"/>
      <c r="J670" s="12" t="s">
        <v>7831</v>
      </c>
      <c r="K670" s="12"/>
      <c r="L670" s="12" t="s">
        <v>707</v>
      </c>
      <c r="M670" s="12" t="s">
        <v>708</v>
      </c>
      <c r="N670" s="12" t="s">
        <v>54</v>
      </c>
      <c r="O670" s="12" t="s">
        <v>33</v>
      </c>
      <c r="P670" s="13">
        <v>42139</v>
      </c>
      <c r="Q670" s="10">
        <v>2</v>
      </c>
      <c r="R670" s="10" t="s">
        <v>10</v>
      </c>
      <c r="S670" s="12" t="s">
        <v>18209</v>
      </c>
    </row>
    <row r="671" spans="1:19" x14ac:dyDescent="0.25">
      <c r="A671" s="10">
        <v>2018</v>
      </c>
      <c r="B671" s="11" t="s">
        <v>4</v>
      </c>
      <c r="C671" s="12" t="s">
        <v>66</v>
      </c>
      <c r="D671" s="12" t="s">
        <v>226</v>
      </c>
      <c r="E671" s="12" t="s">
        <v>4346</v>
      </c>
      <c r="F671" s="12" t="s">
        <v>4347</v>
      </c>
      <c r="G671" s="12" t="s">
        <v>4348</v>
      </c>
      <c r="H671" s="11" t="str">
        <f t="shared" si="10"/>
        <v xml:space="preserve"> 1 RUE DE LA BRIQUETERIE </v>
      </c>
      <c r="I671" s="10"/>
      <c r="J671" s="12" t="s">
        <v>4349</v>
      </c>
      <c r="K671" s="12"/>
      <c r="L671" s="12" t="s">
        <v>3839</v>
      </c>
      <c r="M671" s="12" t="s">
        <v>4350</v>
      </c>
      <c r="N671" s="12" t="s">
        <v>106</v>
      </c>
      <c r="O671" s="12" t="s">
        <v>33</v>
      </c>
      <c r="P671" s="13">
        <v>578382</v>
      </c>
      <c r="Q671" s="10">
        <v>20</v>
      </c>
      <c r="R671" s="10" t="s">
        <v>18208</v>
      </c>
      <c r="S671" s="12" t="s">
        <v>18209</v>
      </c>
    </row>
    <row r="672" spans="1:19" x14ac:dyDescent="0.25">
      <c r="A672" s="10">
        <v>2017</v>
      </c>
      <c r="B672" s="12" t="s">
        <v>18219</v>
      </c>
      <c r="C672" s="10" t="s">
        <v>66</v>
      </c>
      <c r="D672" s="12" t="s">
        <v>5</v>
      </c>
      <c r="E672" s="12" t="s">
        <v>4567</v>
      </c>
      <c r="F672" s="12" t="s">
        <v>4568</v>
      </c>
      <c r="G672" s="12" t="s">
        <v>4569</v>
      </c>
      <c r="H672" s="11" t="str">
        <f t="shared" si="10"/>
        <v xml:space="preserve">84 GRAND RUE  </v>
      </c>
      <c r="I672" s="12" t="s">
        <v>4570</v>
      </c>
      <c r="J672" s="12"/>
      <c r="K672" s="14"/>
      <c r="L672" s="12" t="s">
        <v>4571</v>
      </c>
      <c r="M672" s="12" t="s">
        <v>4572</v>
      </c>
      <c r="N672" s="12" t="s">
        <v>4573</v>
      </c>
      <c r="O672" s="12" t="s">
        <v>33</v>
      </c>
      <c r="P672" s="14"/>
      <c r="Q672" s="10">
        <v>1</v>
      </c>
      <c r="R672" s="10" t="s">
        <v>10</v>
      </c>
      <c r="S672" s="12" t="s">
        <v>18220</v>
      </c>
    </row>
    <row r="673" spans="1:19" x14ac:dyDescent="0.25">
      <c r="A673" s="10">
        <v>2017</v>
      </c>
      <c r="B673" s="12" t="s">
        <v>18219</v>
      </c>
      <c r="C673" s="10" t="s">
        <v>66</v>
      </c>
      <c r="D673" s="12" t="s">
        <v>259</v>
      </c>
      <c r="E673" s="12" t="s">
        <v>17288</v>
      </c>
      <c r="F673" s="12" t="s">
        <v>17289</v>
      </c>
      <c r="G673" s="12" t="s">
        <v>17290</v>
      </c>
      <c r="H673" s="11" t="str">
        <f t="shared" si="10"/>
        <v xml:space="preserve">24 PROMENADE DE DULMEN  </v>
      </c>
      <c r="I673" s="12" t="s">
        <v>17291</v>
      </c>
      <c r="J673" s="12"/>
      <c r="K673" s="14"/>
      <c r="L673" s="12" t="s">
        <v>1001</v>
      </c>
      <c r="M673" s="12" t="s">
        <v>1002</v>
      </c>
      <c r="N673" s="12" t="s">
        <v>2368</v>
      </c>
      <c r="O673" s="12" t="s">
        <v>9</v>
      </c>
      <c r="P673" s="14"/>
      <c r="Q673" s="10">
        <v>2</v>
      </c>
      <c r="R673" s="10" t="s">
        <v>10</v>
      </c>
      <c r="S673" s="12" t="s">
        <v>18220</v>
      </c>
    </row>
    <row r="674" spans="1:19" x14ac:dyDescent="0.25">
      <c r="A674" s="10">
        <v>2018</v>
      </c>
      <c r="B674" s="11" t="s">
        <v>4</v>
      </c>
      <c r="C674" s="12" t="s">
        <v>66</v>
      </c>
      <c r="D674" s="12" t="s">
        <v>5</v>
      </c>
      <c r="E674" s="12" t="s">
        <v>3448</v>
      </c>
      <c r="F674" s="12" t="s">
        <v>7832</v>
      </c>
      <c r="G674" s="12" t="s">
        <v>3449</v>
      </c>
      <c r="H674" s="11" t="str">
        <f t="shared" si="10"/>
        <v xml:space="preserve">ZONE INDUSTRIELLE PECHINEY 2 RUE FAVIER </v>
      </c>
      <c r="I674" s="10" t="s">
        <v>7833</v>
      </c>
      <c r="J674" s="12" t="s">
        <v>3450</v>
      </c>
      <c r="K674" s="12"/>
      <c r="L674" s="12" t="s">
        <v>1577</v>
      </c>
      <c r="M674" s="12" t="s">
        <v>3451</v>
      </c>
      <c r="N674" s="12" t="s">
        <v>54</v>
      </c>
      <c r="O674" s="12" t="s">
        <v>33</v>
      </c>
      <c r="P674" s="13">
        <v>334827</v>
      </c>
      <c r="Q674" s="10">
        <v>7</v>
      </c>
      <c r="R674" s="10" t="s">
        <v>10</v>
      </c>
      <c r="S674" s="12" t="s">
        <v>18209</v>
      </c>
    </row>
    <row r="675" spans="1:19" x14ac:dyDescent="0.25">
      <c r="A675" s="10">
        <v>2017</v>
      </c>
      <c r="B675" s="12" t="s">
        <v>18219</v>
      </c>
      <c r="C675" s="10" t="s">
        <v>66</v>
      </c>
      <c r="D675" s="12" t="s">
        <v>5</v>
      </c>
      <c r="E675" s="12" t="s">
        <v>2333</v>
      </c>
      <c r="F675" s="12" t="s">
        <v>17210</v>
      </c>
      <c r="G675" s="12" t="s">
        <v>2334</v>
      </c>
      <c r="H675" s="11" t="str">
        <f t="shared" si="10"/>
        <v xml:space="preserve">120 AV MAL DE LATTRE DE TASSIGNY  </v>
      </c>
      <c r="I675" s="12" t="s">
        <v>17211</v>
      </c>
      <c r="J675" s="12"/>
      <c r="K675" s="14"/>
      <c r="L675" s="12" t="s">
        <v>2335</v>
      </c>
      <c r="M675" s="12" t="s">
        <v>14517</v>
      </c>
      <c r="N675" s="12" t="s">
        <v>17212</v>
      </c>
      <c r="O675" s="12" t="s">
        <v>33</v>
      </c>
      <c r="P675" s="14"/>
      <c r="Q675" s="10">
        <v>1</v>
      </c>
      <c r="R675" s="10" t="s">
        <v>10</v>
      </c>
      <c r="S675" s="12" t="s">
        <v>18220</v>
      </c>
    </row>
    <row r="676" spans="1:19" x14ac:dyDescent="0.25">
      <c r="A676" s="10">
        <v>2018</v>
      </c>
      <c r="B676" s="11" t="s">
        <v>4</v>
      </c>
      <c r="C676" s="12" t="s">
        <v>66</v>
      </c>
      <c r="D676" s="12" t="s">
        <v>5</v>
      </c>
      <c r="E676" s="12" t="s">
        <v>15847</v>
      </c>
      <c r="F676" s="12" t="s">
        <v>15848</v>
      </c>
      <c r="G676" s="12" t="s">
        <v>15849</v>
      </c>
      <c r="H676" s="11" t="str">
        <f t="shared" si="10"/>
        <v xml:space="preserve">ZA ST FR RUE DE LA GABARRE RUE DE LA TILLOLE </v>
      </c>
      <c r="I676" s="10" t="s">
        <v>15850</v>
      </c>
      <c r="J676" s="12" t="s">
        <v>15851</v>
      </c>
      <c r="K676" s="12"/>
      <c r="L676" s="12" t="s">
        <v>1313</v>
      </c>
      <c r="M676" s="12" t="s">
        <v>1314</v>
      </c>
      <c r="N676" s="12" t="s">
        <v>1605</v>
      </c>
      <c r="O676" s="12" t="s">
        <v>33</v>
      </c>
      <c r="P676" s="13">
        <v>31828</v>
      </c>
      <c r="Q676" s="10">
        <v>1</v>
      </c>
      <c r="R676" s="10" t="s">
        <v>10</v>
      </c>
      <c r="S676" s="12" t="s">
        <v>18209</v>
      </c>
    </row>
    <row r="677" spans="1:19" x14ac:dyDescent="0.25">
      <c r="A677" s="10">
        <v>2018</v>
      </c>
      <c r="B677" s="11" t="s">
        <v>4</v>
      </c>
      <c r="C677" s="12" t="s">
        <v>66</v>
      </c>
      <c r="D677" s="12" t="s">
        <v>5</v>
      </c>
      <c r="E677" s="12" t="s">
        <v>7834</v>
      </c>
      <c r="F677" s="12" t="s">
        <v>7835</v>
      </c>
      <c r="G677" s="12" t="s">
        <v>7836</v>
      </c>
      <c r="H677" s="11" t="str">
        <f t="shared" si="10"/>
        <v xml:space="preserve">ZAC N 2 LOT DES PORTES DE L OUEST </v>
      </c>
      <c r="I677" s="10" t="s">
        <v>7837</v>
      </c>
      <c r="J677" s="12" t="s">
        <v>7838</v>
      </c>
      <c r="K677" s="12"/>
      <c r="L677" s="12" t="s">
        <v>442</v>
      </c>
      <c r="M677" s="12" t="s">
        <v>7839</v>
      </c>
      <c r="N677" s="12" t="s">
        <v>54</v>
      </c>
      <c r="O677" s="12" t="s">
        <v>33</v>
      </c>
      <c r="P677" s="13">
        <v>122304</v>
      </c>
      <c r="Q677" s="10">
        <v>7</v>
      </c>
      <c r="R677" s="10" t="s">
        <v>10</v>
      </c>
      <c r="S677" s="12" t="s">
        <v>18209</v>
      </c>
    </row>
    <row r="678" spans="1:19" x14ac:dyDescent="0.25">
      <c r="A678" s="10">
        <v>2018</v>
      </c>
      <c r="B678" s="11" t="s">
        <v>4</v>
      </c>
      <c r="C678" s="12" t="s">
        <v>66</v>
      </c>
      <c r="D678" s="12" t="s">
        <v>5</v>
      </c>
      <c r="E678" s="12" t="s">
        <v>3452</v>
      </c>
      <c r="F678" s="12" t="s">
        <v>7840</v>
      </c>
      <c r="G678" s="12" t="s">
        <v>3453</v>
      </c>
      <c r="H678" s="11" t="str">
        <f t="shared" si="10"/>
        <v xml:space="preserve"> 353 ROUTE DE MONTPELLIER </v>
      </c>
      <c r="I678" s="10"/>
      <c r="J678" s="12" t="s">
        <v>7841</v>
      </c>
      <c r="K678" s="12"/>
      <c r="L678" s="12" t="s">
        <v>3454</v>
      </c>
      <c r="M678" s="12" t="s">
        <v>3455</v>
      </c>
      <c r="N678" s="12" t="s">
        <v>54</v>
      </c>
      <c r="O678" s="12" t="s">
        <v>33</v>
      </c>
      <c r="P678" s="13">
        <v>56700</v>
      </c>
      <c r="Q678" s="10">
        <v>3</v>
      </c>
      <c r="R678" s="10" t="s">
        <v>10</v>
      </c>
      <c r="S678" s="12" t="s">
        <v>18209</v>
      </c>
    </row>
    <row r="679" spans="1:19" x14ac:dyDescent="0.25">
      <c r="A679" s="10">
        <v>2018</v>
      </c>
      <c r="B679" s="11" t="s">
        <v>4</v>
      </c>
      <c r="C679" s="12" t="s">
        <v>66</v>
      </c>
      <c r="D679" s="12" t="s">
        <v>5</v>
      </c>
      <c r="E679" s="12" t="s">
        <v>2798</v>
      </c>
      <c r="F679" s="12" t="s">
        <v>7842</v>
      </c>
      <c r="G679" s="12" t="s">
        <v>2799</v>
      </c>
      <c r="H679" s="11" t="str">
        <f t="shared" si="10"/>
        <v xml:space="preserve">ZA DES BASSES VALLIERES 27 RUE DE L INDUSTRIE </v>
      </c>
      <c r="I679" s="10" t="s">
        <v>7843</v>
      </c>
      <c r="J679" s="12" t="s">
        <v>7844</v>
      </c>
      <c r="K679" s="12"/>
      <c r="L679" s="12" t="s">
        <v>1396</v>
      </c>
      <c r="M679" s="12" t="s">
        <v>1397</v>
      </c>
      <c r="N679" s="12" t="s">
        <v>54</v>
      </c>
      <c r="O679" s="12" t="s">
        <v>33</v>
      </c>
      <c r="P679" s="13">
        <v>191307</v>
      </c>
      <c r="Q679" s="10">
        <v>5</v>
      </c>
      <c r="R679" s="10" t="s">
        <v>10</v>
      </c>
      <c r="S679" s="12" t="s">
        <v>18209</v>
      </c>
    </row>
    <row r="680" spans="1:19" x14ac:dyDescent="0.25">
      <c r="A680" s="10">
        <v>2018</v>
      </c>
      <c r="B680" s="11" t="s">
        <v>4</v>
      </c>
      <c r="C680" s="12" t="s">
        <v>66</v>
      </c>
      <c r="D680" s="12" t="s">
        <v>5</v>
      </c>
      <c r="E680" s="12" t="s">
        <v>7845</v>
      </c>
      <c r="F680" s="12" t="s">
        <v>7846</v>
      </c>
      <c r="G680" s="12" t="s">
        <v>7847</v>
      </c>
      <c r="H680" s="11" t="str">
        <f t="shared" si="10"/>
        <v xml:space="preserve">ZA 390 CHEMIN DU MAS LLINAS </v>
      </c>
      <c r="I680" s="12" t="s">
        <v>769</v>
      </c>
      <c r="J680" s="12" t="s">
        <v>7848</v>
      </c>
      <c r="K680" s="10"/>
      <c r="L680" s="12" t="s">
        <v>3224</v>
      </c>
      <c r="M680" s="12" t="s">
        <v>3225</v>
      </c>
      <c r="N680" s="12" t="s">
        <v>54</v>
      </c>
      <c r="O680" s="12" t="s">
        <v>9</v>
      </c>
      <c r="P680" s="13">
        <v>71941</v>
      </c>
      <c r="Q680" s="10">
        <v>2</v>
      </c>
      <c r="R680" s="10" t="s">
        <v>10</v>
      </c>
      <c r="S680" s="12" t="s">
        <v>18211</v>
      </c>
    </row>
    <row r="681" spans="1:19" x14ac:dyDescent="0.25">
      <c r="A681" s="10">
        <v>2018</v>
      </c>
      <c r="B681" s="11" t="s">
        <v>18213</v>
      </c>
      <c r="C681" s="12" t="s">
        <v>66</v>
      </c>
      <c r="D681" s="12" t="s">
        <v>5</v>
      </c>
      <c r="E681" s="12" t="s">
        <v>18302</v>
      </c>
      <c r="F681" s="12" t="s">
        <v>18301</v>
      </c>
      <c r="G681" s="12" t="s">
        <v>18303</v>
      </c>
      <c r="H681" s="11" t="str">
        <f t="shared" si="10"/>
        <v xml:space="preserve"> 158 RTE DES LOYES </v>
      </c>
      <c r="I681" s="10"/>
      <c r="J681" s="12" t="s">
        <v>18304</v>
      </c>
      <c r="K681" s="12"/>
      <c r="L681" s="12" t="s">
        <v>3733</v>
      </c>
      <c r="M681" s="12" t="s">
        <v>18305</v>
      </c>
      <c r="N681" s="12" t="s">
        <v>307</v>
      </c>
      <c r="O681" s="12" t="s">
        <v>33</v>
      </c>
      <c r="P681" s="13">
        <v>10320</v>
      </c>
      <c r="Q681" s="10">
        <v>1</v>
      </c>
      <c r="R681" s="10" t="s">
        <v>10</v>
      </c>
      <c r="S681" s="12" t="s">
        <v>18209</v>
      </c>
    </row>
    <row r="682" spans="1:19" x14ac:dyDescent="0.25">
      <c r="A682" s="10">
        <v>2018</v>
      </c>
      <c r="B682" s="11" t="s">
        <v>4</v>
      </c>
      <c r="C682" s="12" t="s">
        <v>66</v>
      </c>
      <c r="D682" s="12" t="s">
        <v>111</v>
      </c>
      <c r="E682" s="12" t="s">
        <v>3456</v>
      </c>
      <c r="F682" s="12" t="s">
        <v>7849</v>
      </c>
      <c r="G682" s="12" t="s">
        <v>3457</v>
      </c>
      <c r="H682" s="11" t="str">
        <f t="shared" si="10"/>
        <v xml:space="preserve"> ZONE ARTISANALE DES PONTEREAUX </v>
      </c>
      <c r="I682" s="10"/>
      <c r="J682" s="12" t="s">
        <v>7850</v>
      </c>
      <c r="K682" s="12"/>
      <c r="L682" s="12" t="s">
        <v>7851</v>
      </c>
      <c r="M682" s="12" t="s">
        <v>7852</v>
      </c>
      <c r="N682" s="12" t="s">
        <v>54</v>
      </c>
      <c r="O682" s="12" t="s">
        <v>33</v>
      </c>
      <c r="P682" s="13">
        <v>607434</v>
      </c>
      <c r="Q682" s="10">
        <v>18</v>
      </c>
      <c r="R682" s="10" t="s">
        <v>18208</v>
      </c>
      <c r="S682" s="12" t="s">
        <v>18209</v>
      </c>
    </row>
    <row r="683" spans="1:19" x14ac:dyDescent="0.25">
      <c r="A683" s="10">
        <v>2018</v>
      </c>
      <c r="B683" s="11" t="s">
        <v>4</v>
      </c>
      <c r="C683" s="12" t="s">
        <v>66</v>
      </c>
      <c r="D683" s="12" t="s">
        <v>111</v>
      </c>
      <c r="E683" s="12" t="s">
        <v>3458</v>
      </c>
      <c r="F683" s="12" t="s">
        <v>7853</v>
      </c>
      <c r="G683" s="12" t="s">
        <v>3459</v>
      </c>
      <c r="H683" s="11" t="str">
        <f t="shared" si="10"/>
        <v xml:space="preserve"> ZONE ARTISANALE LA FERRERE BP 8</v>
      </c>
      <c r="I683" s="10"/>
      <c r="J683" s="12" t="s">
        <v>7854</v>
      </c>
      <c r="K683" s="12" t="s">
        <v>2367</v>
      </c>
      <c r="L683" s="12" t="s">
        <v>7855</v>
      </c>
      <c r="M683" s="12" t="s">
        <v>7856</v>
      </c>
      <c r="N683" s="12" t="s">
        <v>54</v>
      </c>
      <c r="O683" s="12" t="s">
        <v>9</v>
      </c>
      <c r="P683" s="13">
        <v>593859</v>
      </c>
      <c r="Q683" s="10">
        <v>15</v>
      </c>
      <c r="R683" s="10" t="s">
        <v>18208</v>
      </c>
      <c r="S683" s="12" t="s">
        <v>18211</v>
      </c>
    </row>
    <row r="684" spans="1:19" x14ac:dyDescent="0.25">
      <c r="A684" s="10">
        <v>2018</v>
      </c>
      <c r="B684" s="11" t="s">
        <v>4</v>
      </c>
      <c r="C684" s="12" t="s">
        <v>66</v>
      </c>
      <c r="D684" s="12" t="s">
        <v>5</v>
      </c>
      <c r="E684" s="12" t="s">
        <v>709</v>
      </c>
      <c r="F684" s="12" t="s">
        <v>7857</v>
      </c>
      <c r="G684" s="12" t="s">
        <v>710</v>
      </c>
      <c r="H684" s="11" t="str">
        <f t="shared" si="10"/>
        <v xml:space="preserve"> 1654 AVENUE DE SAINT CHARLES </v>
      </c>
      <c r="I684" s="10"/>
      <c r="J684" s="12" t="s">
        <v>711</v>
      </c>
      <c r="K684" s="12"/>
      <c r="L684" s="12" t="s">
        <v>712</v>
      </c>
      <c r="M684" s="12" t="s">
        <v>713</v>
      </c>
      <c r="N684" s="12" t="s">
        <v>54</v>
      </c>
      <c r="O684" s="12" t="s">
        <v>33</v>
      </c>
      <c r="P684" s="13">
        <v>361167</v>
      </c>
      <c r="Q684" s="10">
        <v>12</v>
      </c>
      <c r="R684" s="10" t="s">
        <v>18208</v>
      </c>
      <c r="S684" s="12" t="s">
        <v>18209</v>
      </c>
    </row>
    <row r="685" spans="1:19" x14ac:dyDescent="0.25">
      <c r="A685" s="10">
        <v>2017</v>
      </c>
      <c r="B685" s="12" t="s">
        <v>18219</v>
      </c>
      <c r="C685" s="10" t="s">
        <v>66</v>
      </c>
      <c r="D685" s="12" t="s">
        <v>5</v>
      </c>
      <c r="E685" s="12" t="s">
        <v>300</v>
      </c>
      <c r="F685" s="12" t="s">
        <v>5331</v>
      </c>
      <c r="G685" s="12" t="s">
        <v>301</v>
      </c>
      <c r="H685" s="11" t="str">
        <f t="shared" si="10"/>
        <v xml:space="preserve">RUE DU 19 MARS 1962  </v>
      </c>
      <c r="I685" s="12" t="s">
        <v>3661</v>
      </c>
      <c r="J685" s="12"/>
      <c r="K685" s="14"/>
      <c r="L685" s="12" t="s">
        <v>5332</v>
      </c>
      <c r="M685" s="12" t="s">
        <v>5333</v>
      </c>
      <c r="N685" s="12" t="s">
        <v>302</v>
      </c>
      <c r="O685" s="12" t="s">
        <v>33</v>
      </c>
      <c r="P685" s="14"/>
      <c r="Q685" s="10">
        <v>1</v>
      </c>
      <c r="R685" s="10" t="s">
        <v>10</v>
      </c>
      <c r="S685" s="12" t="s">
        <v>18220</v>
      </c>
    </row>
    <row r="686" spans="1:19" x14ac:dyDescent="0.25">
      <c r="A686" s="10">
        <v>2018</v>
      </c>
      <c r="B686" s="11" t="s">
        <v>4</v>
      </c>
      <c r="C686" s="12" t="s">
        <v>66</v>
      </c>
      <c r="D686" s="12" t="s">
        <v>5</v>
      </c>
      <c r="E686" s="12" t="s">
        <v>714</v>
      </c>
      <c r="F686" s="12" t="s">
        <v>7858</v>
      </c>
      <c r="G686" s="12" t="s">
        <v>715</v>
      </c>
      <c r="H686" s="11" t="str">
        <f t="shared" si="10"/>
        <v xml:space="preserve"> ZONE ARTISANALE CRX ST MATHIEU </v>
      </c>
      <c r="I686" s="10"/>
      <c r="J686" s="12" t="s">
        <v>7859</v>
      </c>
      <c r="K686" s="12"/>
      <c r="L686" s="12" t="s">
        <v>7860</v>
      </c>
      <c r="M686" s="12" t="s">
        <v>7861</v>
      </c>
      <c r="N686" s="12" t="s">
        <v>54</v>
      </c>
      <c r="O686" s="12" t="s">
        <v>33</v>
      </c>
      <c r="P686" s="13">
        <v>1211770</v>
      </c>
      <c r="Q686" s="10">
        <v>32</v>
      </c>
      <c r="R686" s="10" t="s">
        <v>18208</v>
      </c>
      <c r="S686" s="12" t="s">
        <v>18209</v>
      </c>
    </row>
    <row r="687" spans="1:19" x14ac:dyDescent="0.25">
      <c r="A687" s="10">
        <v>2018</v>
      </c>
      <c r="B687" s="11" t="s">
        <v>4</v>
      </c>
      <c r="C687" s="12" t="s">
        <v>66</v>
      </c>
      <c r="D687" s="12" t="s">
        <v>5</v>
      </c>
      <c r="E687" s="12" t="s">
        <v>7862</v>
      </c>
      <c r="F687" s="12" t="s">
        <v>7863</v>
      </c>
      <c r="G687" s="12" t="s">
        <v>7864</v>
      </c>
      <c r="H687" s="11" t="str">
        <f t="shared" si="10"/>
        <v xml:space="preserve"> AVENUE DU ROUILLEN </v>
      </c>
      <c r="I687" s="10"/>
      <c r="J687" s="12" t="s">
        <v>7865</v>
      </c>
      <c r="K687" s="12"/>
      <c r="L687" s="12" t="s">
        <v>1867</v>
      </c>
      <c r="M687" s="12" t="s">
        <v>1868</v>
      </c>
      <c r="N687" s="12" t="s">
        <v>54</v>
      </c>
      <c r="O687" s="12" t="s">
        <v>33</v>
      </c>
      <c r="P687" s="13">
        <v>122281</v>
      </c>
      <c r="Q687" s="10">
        <v>5</v>
      </c>
      <c r="R687" s="10" t="s">
        <v>10</v>
      </c>
      <c r="S687" s="12" t="s">
        <v>18209</v>
      </c>
    </row>
    <row r="688" spans="1:19" x14ac:dyDescent="0.25">
      <c r="A688" s="10">
        <v>2018</v>
      </c>
      <c r="B688" s="11" t="s">
        <v>4</v>
      </c>
      <c r="C688" s="12" t="s">
        <v>66</v>
      </c>
      <c r="D688" s="12" t="s">
        <v>5</v>
      </c>
      <c r="E688" s="12" t="s">
        <v>716</v>
      </c>
      <c r="F688" s="12" t="s">
        <v>7866</v>
      </c>
      <c r="G688" s="12" t="s">
        <v>717</v>
      </c>
      <c r="H688" s="11" t="str">
        <f t="shared" si="10"/>
        <v xml:space="preserve">ZONE ARTISANALE 15 A RUE DE LA FORET </v>
      </c>
      <c r="I688" s="12" t="s">
        <v>1013</v>
      </c>
      <c r="J688" s="12" t="s">
        <v>7867</v>
      </c>
      <c r="K688" s="10"/>
      <c r="L688" s="12" t="s">
        <v>7868</v>
      </c>
      <c r="M688" s="12" t="s">
        <v>7869</v>
      </c>
      <c r="N688" s="12" t="s">
        <v>54</v>
      </c>
      <c r="O688" s="12" t="s">
        <v>9</v>
      </c>
      <c r="P688" s="13">
        <v>343250</v>
      </c>
      <c r="Q688" s="10">
        <v>12</v>
      </c>
      <c r="R688" s="10" t="s">
        <v>18208</v>
      </c>
      <c r="S688" s="12" t="s">
        <v>18211</v>
      </c>
    </row>
    <row r="689" spans="1:19" x14ac:dyDescent="0.25">
      <c r="A689" s="10">
        <v>2018</v>
      </c>
      <c r="B689" s="11" t="s">
        <v>4</v>
      </c>
      <c r="C689" s="12" t="s">
        <v>66</v>
      </c>
      <c r="D689" s="12" t="s">
        <v>259</v>
      </c>
      <c r="E689" s="12" t="s">
        <v>7870</v>
      </c>
      <c r="F689" s="12" t="s">
        <v>7871</v>
      </c>
      <c r="G689" s="12" t="s">
        <v>7872</v>
      </c>
      <c r="H689" s="11" t="str">
        <f t="shared" si="10"/>
        <v xml:space="preserve">ZONE INDUSTRIELLE DES SALIGUES 156 RUE DU SOUVENIR FRANCAIS </v>
      </c>
      <c r="I689" s="10" t="s">
        <v>7873</v>
      </c>
      <c r="J689" s="12" t="s">
        <v>7874</v>
      </c>
      <c r="K689" s="12"/>
      <c r="L689" s="12" t="s">
        <v>4095</v>
      </c>
      <c r="M689" s="12" t="s">
        <v>4096</v>
      </c>
      <c r="N689" s="12" t="s">
        <v>54</v>
      </c>
      <c r="O689" s="12" t="s">
        <v>33</v>
      </c>
      <c r="P689" s="13">
        <v>236171</v>
      </c>
      <c r="Q689" s="10">
        <v>8</v>
      </c>
      <c r="R689" s="10" t="s">
        <v>10</v>
      </c>
      <c r="S689" s="12" t="s">
        <v>18209</v>
      </c>
    </row>
    <row r="690" spans="1:19" x14ac:dyDescent="0.25">
      <c r="A690" s="10">
        <v>2018</v>
      </c>
      <c r="B690" s="11" t="s">
        <v>4</v>
      </c>
      <c r="C690" s="12" t="s">
        <v>66</v>
      </c>
      <c r="D690" s="12" t="s">
        <v>5</v>
      </c>
      <c r="E690" s="12" t="s">
        <v>7875</v>
      </c>
      <c r="F690" s="12" t="s">
        <v>7876</v>
      </c>
      <c r="G690" s="12" t="s">
        <v>7877</v>
      </c>
      <c r="H690" s="11" t="str">
        <f t="shared" si="10"/>
        <v xml:space="preserve"> 13 BOULEVARD SAINT MICHEL </v>
      </c>
      <c r="I690" s="10"/>
      <c r="J690" s="12" t="s">
        <v>7878</v>
      </c>
      <c r="K690" s="12"/>
      <c r="L690" s="12" t="s">
        <v>7879</v>
      </c>
      <c r="M690" s="12" t="s">
        <v>7880</v>
      </c>
      <c r="N690" s="12" t="s">
        <v>54</v>
      </c>
      <c r="O690" s="12" t="s">
        <v>33</v>
      </c>
      <c r="P690" s="13">
        <v>129108</v>
      </c>
      <c r="Q690" s="10">
        <v>4</v>
      </c>
      <c r="R690" s="10" t="s">
        <v>10</v>
      </c>
      <c r="S690" s="12" t="s">
        <v>18209</v>
      </c>
    </row>
    <row r="691" spans="1:19" x14ac:dyDescent="0.25">
      <c r="A691" s="10">
        <v>2018</v>
      </c>
      <c r="B691" s="11" t="s">
        <v>4</v>
      </c>
      <c r="C691" s="12" t="s">
        <v>66</v>
      </c>
      <c r="D691" s="12" t="s">
        <v>28</v>
      </c>
      <c r="E691" s="12" t="s">
        <v>721</v>
      </c>
      <c r="F691" s="12" t="s">
        <v>7881</v>
      </c>
      <c r="G691" s="12" t="s">
        <v>722</v>
      </c>
      <c r="H691" s="11" t="str">
        <f t="shared" si="10"/>
        <v xml:space="preserve"> ALLEE DU CANAL </v>
      </c>
      <c r="I691" s="10"/>
      <c r="J691" s="12" t="s">
        <v>7882</v>
      </c>
      <c r="K691" s="12"/>
      <c r="L691" s="12" t="s">
        <v>7883</v>
      </c>
      <c r="M691" s="12" t="s">
        <v>7884</v>
      </c>
      <c r="N691" s="12" t="s">
        <v>54</v>
      </c>
      <c r="O691" s="12" t="s">
        <v>33</v>
      </c>
      <c r="P691" s="13">
        <v>4566940</v>
      </c>
      <c r="Q691" s="10">
        <v>154</v>
      </c>
      <c r="R691" s="10" t="s">
        <v>18208</v>
      </c>
      <c r="S691" s="12" t="s">
        <v>18209</v>
      </c>
    </row>
    <row r="692" spans="1:19" x14ac:dyDescent="0.25">
      <c r="A692" s="10">
        <v>2018</v>
      </c>
      <c r="B692" s="11" t="s">
        <v>4</v>
      </c>
      <c r="C692" s="12" t="s">
        <v>66</v>
      </c>
      <c r="D692" s="12" t="s">
        <v>5</v>
      </c>
      <c r="E692" s="12" t="s">
        <v>7885</v>
      </c>
      <c r="F692" s="12" t="s">
        <v>7886</v>
      </c>
      <c r="G692" s="12" t="s">
        <v>7887</v>
      </c>
      <c r="H692" s="11" t="str">
        <f t="shared" si="10"/>
        <v xml:space="preserve">ZONE D ACTIVITE L ORCHIDEE 15 AVENUE LOUIS BILLANT </v>
      </c>
      <c r="I692" s="10" t="s">
        <v>7888</v>
      </c>
      <c r="J692" s="12" t="s">
        <v>7889</v>
      </c>
      <c r="K692" s="12"/>
      <c r="L692" s="12" t="s">
        <v>7890</v>
      </c>
      <c r="M692" s="12" t="s">
        <v>7891</v>
      </c>
      <c r="N692" s="12" t="s">
        <v>54</v>
      </c>
      <c r="O692" s="12" t="s">
        <v>33</v>
      </c>
      <c r="P692" s="13">
        <v>87326</v>
      </c>
      <c r="Q692" s="10">
        <v>4</v>
      </c>
      <c r="R692" s="10" t="s">
        <v>10</v>
      </c>
      <c r="S692" s="12" t="s">
        <v>18209</v>
      </c>
    </row>
    <row r="693" spans="1:19" x14ac:dyDescent="0.25">
      <c r="A693" s="10">
        <v>2018</v>
      </c>
      <c r="B693" s="11" t="s">
        <v>4</v>
      </c>
      <c r="C693" s="12" t="s">
        <v>66</v>
      </c>
      <c r="D693" s="12" t="s">
        <v>5</v>
      </c>
      <c r="E693" s="12" t="s">
        <v>4311</v>
      </c>
      <c r="F693" s="12" t="s">
        <v>4312</v>
      </c>
      <c r="G693" s="12" t="s">
        <v>4313</v>
      </c>
      <c r="H693" s="11" t="str">
        <f t="shared" si="10"/>
        <v xml:space="preserve"> LIEU DIT FUMEBAS </v>
      </c>
      <c r="I693" s="10"/>
      <c r="J693" s="12" t="s">
        <v>4314</v>
      </c>
      <c r="K693" s="10"/>
      <c r="L693" s="12" t="s">
        <v>4315</v>
      </c>
      <c r="M693" s="12" t="s">
        <v>4316</v>
      </c>
      <c r="N693" s="12" t="s">
        <v>49</v>
      </c>
      <c r="O693" s="12" t="s">
        <v>9</v>
      </c>
      <c r="P693" s="13">
        <v>23306</v>
      </c>
      <c r="Q693" s="10">
        <v>1</v>
      </c>
      <c r="R693" s="10" t="s">
        <v>10</v>
      </c>
      <c r="S693" s="12" t="s">
        <v>18211</v>
      </c>
    </row>
    <row r="694" spans="1:19" x14ac:dyDescent="0.25">
      <c r="A694" s="10">
        <v>2018</v>
      </c>
      <c r="B694" s="11" t="s">
        <v>4</v>
      </c>
      <c r="C694" s="12" t="s">
        <v>66</v>
      </c>
      <c r="D694" s="12" t="s">
        <v>5</v>
      </c>
      <c r="E694" s="12" t="s">
        <v>15852</v>
      </c>
      <c r="F694" s="12" t="s">
        <v>15853</v>
      </c>
      <c r="G694" s="12" t="s">
        <v>15854</v>
      </c>
      <c r="H694" s="11" t="str">
        <f t="shared" si="10"/>
        <v xml:space="preserve"> 202 AVENUE ELISEE RECLUS </v>
      </c>
      <c r="I694" s="10"/>
      <c r="J694" s="12" t="s">
        <v>15855</v>
      </c>
      <c r="K694" s="12"/>
      <c r="L694" s="12" t="s">
        <v>15856</v>
      </c>
      <c r="M694" s="12" t="s">
        <v>15857</v>
      </c>
      <c r="N694" s="12" t="s">
        <v>1605</v>
      </c>
      <c r="O694" s="12" t="s">
        <v>33</v>
      </c>
      <c r="P694" s="13">
        <v>116817</v>
      </c>
      <c r="Q694" s="10">
        <v>4</v>
      </c>
      <c r="R694" s="10" t="s">
        <v>10</v>
      </c>
      <c r="S694" s="12" t="s">
        <v>18209</v>
      </c>
    </row>
    <row r="695" spans="1:19" x14ac:dyDescent="0.25">
      <c r="A695" s="10">
        <v>2018</v>
      </c>
      <c r="B695" s="11" t="s">
        <v>4</v>
      </c>
      <c r="C695" s="12" t="s">
        <v>66</v>
      </c>
      <c r="D695" s="12" t="s">
        <v>5</v>
      </c>
      <c r="E695" s="12" t="s">
        <v>7892</v>
      </c>
      <c r="F695" s="12" t="s">
        <v>7893</v>
      </c>
      <c r="G695" s="12" t="s">
        <v>7894</v>
      </c>
      <c r="H695" s="11" t="str">
        <f t="shared" si="10"/>
        <v xml:space="preserve">D559A QUARTIER DES CAMERLO 330 ROUTE D AUBAGNE </v>
      </c>
      <c r="I695" s="10" t="s">
        <v>7895</v>
      </c>
      <c r="J695" s="12" t="s">
        <v>7896</v>
      </c>
      <c r="K695" s="12"/>
      <c r="L695" s="12" t="s">
        <v>7897</v>
      </c>
      <c r="M695" s="12" t="s">
        <v>7898</v>
      </c>
      <c r="N695" s="12" t="s">
        <v>54</v>
      </c>
      <c r="O695" s="12" t="s">
        <v>33</v>
      </c>
      <c r="P695" s="13">
        <v>272467</v>
      </c>
      <c r="Q695" s="10">
        <v>9</v>
      </c>
      <c r="R695" s="10" t="s">
        <v>10</v>
      </c>
      <c r="S695" s="12" t="s">
        <v>18209</v>
      </c>
    </row>
    <row r="696" spans="1:19" x14ac:dyDescent="0.25">
      <c r="A696" s="10">
        <v>2017</v>
      </c>
      <c r="B696" s="12" t="s">
        <v>18219</v>
      </c>
      <c r="C696" s="10" t="s">
        <v>66</v>
      </c>
      <c r="D696" s="12" t="s">
        <v>5</v>
      </c>
      <c r="E696" s="12" t="s">
        <v>5270</v>
      </c>
      <c r="F696" s="12" t="s">
        <v>5271</v>
      </c>
      <c r="G696" s="12" t="s">
        <v>5272</v>
      </c>
      <c r="H696" s="11" t="str">
        <f t="shared" si="10"/>
        <v xml:space="preserve">156 RUE DES PYRENEES  </v>
      </c>
      <c r="I696" s="12" t="s">
        <v>5273</v>
      </c>
      <c r="J696" s="12"/>
      <c r="K696" s="14"/>
      <c r="L696" s="12" t="s">
        <v>934</v>
      </c>
      <c r="M696" s="12" t="s">
        <v>183</v>
      </c>
      <c r="N696" s="12" t="s">
        <v>5274</v>
      </c>
      <c r="O696" s="12" t="s">
        <v>33</v>
      </c>
      <c r="P696" s="14"/>
      <c r="Q696" s="10">
        <v>3</v>
      </c>
      <c r="R696" s="10" t="s">
        <v>10</v>
      </c>
      <c r="S696" s="12" t="s">
        <v>18220</v>
      </c>
    </row>
    <row r="697" spans="1:19" x14ac:dyDescent="0.25">
      <c r="A697" s="10">
        <v>2018</v>
      </c>
      <c r="B697" s="11" t="s">
        <v>4</v>
      </c>
      <c r="C697" s="12" t="s">
        <v>66</v>
      </c>
      <c r="D697" s="12" t="s">
        <v>5</v>
      </c>
      <c r="E697" s="12" t="s">
        <v>7899</v>
      </c>
      <c r="F697" s="12" t="s">
        <v>7900</v>
      </c>
      <c r="G697" s="12" t="s">
        <v>7901</v>
      </c>
      <c r="H697" s="11" t="str">
        <f t="shared" si="10"/>
        <v>ZONE INDUSTRIELLE DU MAUPAS 32 AV MAL DE LATTRE DE TASSIGNY CHERBOURG</v>
      </c>
      <c r="I697" s="12" t="s">
        <v>7902</v>
      </c>
      <c r="J697" s="12" t="s">
        <v>7903</v>
      </c>
      <c r="K697" s="12" t="s">
        <v>7904</v>
      </c>
      <c r="L697" s="12" t="s">
        <v>7905</v>
      </c>
      <c r="M697" s="12" t="s">
        <v>3141</v>
      </c>
      <c r="N697" s="12" t="s">
        <v>54</v>
      </c>
      <c r="O697" s="12" t="s">
        <v>9</v>
      </c>
      <c r="P697" s="13">
        <v>597479</v>
      </c>
      <c r="Q697" s="10">
        <v>19</v>
      </c>
      <c r="R697" s="10" t="s">
        <v>18208</v>
      </c>
      <c r="S697" s="12" t="s">
        <v>18211</v>
      </c>
    </row>
    <row r="698" spans="1:19" x14ac:dyDescent="0.25">
      <c r="A698" s="10">
        <v>2018</v>
      </c>
      <c r="B698" s="11" t="s">
        <v>4</v>
      </c>
      <c r="C698" s="12" t="s">
        <v>66</v>
      </c>
      <c r="D698" s="12" t="s">
        <v>448</v>
      </c>
      <c r="E698" s="12" t="s">
        <v>7906</v>
      </c>
      <c r="F698" s="12" t="s">
        <v>7907</v>
      </c>
      <c r="G698" s="12" t="s">
        <v>7908</v>
      </c>
      <c r="H698" s="11" t="str">
        <f t="shared" si="10"/>
        <v xml:space="preserve">ZA DE LA PLAINE QUARTIER LA PLAINE </v>
      </c>
      <c r="I698" s="10" t="s">
        <v>7909</v>
      </c>
      <c r="J698" s="12" t="s">
        <v>7910</v>
      </c>
      <c r="K698" s="12"/>
      <c r="L698" s="12" t="s">
        <v>5723</v>
      </c>
      <c r="M698" s="12" t="s">
        <v>7911</v>
      </c>
      <c r="N698" s="12" t="s">
        <v>54</v>
      </c>
      <c r="O698" s="12" t="s">
        <v>33</v>
      </c>
      <c r="P698" s="13">
        <v>130517</v>
      </c>
      <c r="Q698" s="10">
        <v>6</v>
      </c>
      <c r="R698" s="10" t="s">
        <v>10</v>
      </c>
      <c r="S698" s="12" t="s">
        <v>18209</v>
      </c>
    </row>
    <row r="699" spans="1:19" x14ac:dyDescent="0.25">
      <c r="A699" s="10">
        <v>2018</v>
      </c>
      <c r="B699" s="11" t="s">
        <v>4</v>
      </c>
      <c r="C699" s="12" t="s">
        <v>66</v>
      </c>
      <c r="D699" s="12" t="s">
        <v>184</v>
      </c>
      <c r="E699" s="12" t="s">
        <v>723</v>
      </c>
      <c r="F699" s="12" t="s">
        <v>7912</v>
      </c>
      <c r="G699" s="12" t="s">
        <v>724</v>
      </c>
      <c r="H699" s="11" t="str">
        <f t="shared" si="10"/>
        <v xml:space="preserve"> ZONE INDUSTRIELLE DE SASSEVILLE </v>
      </c>
      <c r="I699" s="10"/>
      <c r="J699" s="12" t="s">
        <v>7913</v>
      </c>
      <c r="K699" s="12"/>
      <c r="L699" s="12" t="s">
        <v>725</v>
      </c>
      <c r="M699" s="12" t="s">
        <v>7914</v>
      </c>
      <c r="N699" s="12" t="s">
        <v>54</v>
      </c>
      <c r="O699" s="12" t="s">
        <v>33</v>
      </c>
      <c r="P699" s="13">
        <v>246499</v>
      </c>
      <c r="Q699" s="10">
        <v>8</v>
      </c>
      <c r="R699" s="10" t="s">
        <v>10</v>
      </c>
      <c r="S699" s="12" t="s">
        <v>18209</v>
      </c>
    </row>
    <row r="700" spans="1:19" x14ac:dyDescent="0.25">
      <c r="A700" s="10">
        <v>2018</v>
      </c>
      <c r="B700" s="11" t="s">
        <v>4</v>
      </c>
      <c r="C700" s="12" t="s">
        <v>66</v>
      </c>
      <c r="D700" s="12" t="s">
        <v>28</v>
      </c>
      <c r="E700" s="12" t="s">
        <v>727</v>
      </c>
      <c r="F700" s="12" t="s">
        <v>7915</v>
      </c>
      <c r="G700" s="12" t="s">
        <v>728</v>
      </c>
      <c r="H700" s="11" t="str">
        <f t="shared" si="10"/>
        <v>ROUTE D AIGRE LA FAYE 45 CHEMIN DES MEUNIERS BP 96</v>
      </c>
      <c r="I700" s="10" t="s">
        <v>7916</v>
      </c>
      <c r="J700" s="12" t="s">
        <v>7917</v>
      </c>
      <c r="K700" s="12" t="s">
        <v>7618</v>
      </c>
      <c r="L700" s="12" t="s">
        <v>3999</v>
      </c>
      <c r="M700" s="12" t="s">
        <v>4000</v>
      </c>
      <c r="N700" s="12" t="s">
        <v>54</v>
      </c>
      <c r="O700" s="12" t="s">
        <v>33</v>
      </c>
      <c r="P700" s="13">
        <v>1138192</v>
      </c>
      <c r="Q700" s="10">
        <v>47</v>
      </c>
      <c r="R700" s="10" t="s">
        <v>18208</v>
      </c>
      <c r="S700" s="12" t="s">
        <v>18209</v>
      </c>
    </row>
    <row r="701" spans="1:19" x14ac:dyDescent="0.25">
      <c r="A701" s="10">
        <v>2018</v>
      </c>
      <c r="B701" s="11" t="s">
        <v>4</v>
      </c>
      <c r="C701" s="12" t="s">
        <v>66</v>
      </c>
      <c r="D701" s="12" t="s">
        <v>259</v>
      </c>
      <c r="E701" s="12" t="s">
        <v>729</v>
      </c>
      <c r="F701" s="12" t="s">
        <v>7918</v>
      </c>
      <c r="G701" s="12" t="s">
        <v>730</v>
      </c>
      <c r="H701" s="11" t="str">
        <f t="shared" si="10"/>
        <v xml:space="preserve">GEDIMAT 341 AVENUE GENERAL PRUNEAU </v>
      </c>
      <c r="I701" s="10" t="s">
        <v>259</v>
      </c>
      <c r="J701" s="12" t="s">
        <v>731</v>
      </c>
      <c r="K701" s="12"/>
      <c r="L701" s="12" t="s">
        <v>732</v>
      </c>
      <c r="M701" s="12" t="s">
        <v>733</v>
      </c>
      <c r="N701" s="12" t="s">
        <v>54</v>
      </c>
      <c r="O701" s="12" t="s">
        <v>33</v>
      </c>
      <c r="P701" s="13">
        <v>576341</v>
      </c>
      <c r="Q701" s="10">
        <v>22</v>
      </c>
      <c r="R701" s="10" t="s">
        <v>18208</v>
      </c>
      <c r="S701" s="12" t="s">
        <v>18209</v>
      </c>
    </row>
    <row r="702" spans="1:19" x14ac:dyDescent="0.25">
      <c r="A702" s="10">
        <v>2018</v>
      </c>
      <c r="B702" s="11" t="s">
        <v>4</v>
      </c>
      <c r="C702" s="12" t="s">
        <v>66</v>
      </c>
      <c r="D702" s="12" t="s">
        <v>5</v>
      </c>
      <c r="E702" s="12" t="s">
        <v>7919</v>
      </c>
      <c r="F702" s="12" t="s">
        <v>7920</v>
      </c>
      <c r="G702" s="12" t="s">
        <v>7921</v>
      </c>
      <c r="H702" s="11" t="str">
        <f t="shared" si="10"/>
        <v xml:space="preserve"> MONT DU MOULIN </v>
      </c>
      <c r="I702" s="10"/>
      <c r="J702" s="12" t="s">
        <v>7922</v>
      </c>
      <c r="K702" s="12"/>
      <c r="L702" s="12" t="s">
        <v>7923</v>
      </c>
      <c r="M702" s="12" t="s">
        <v>7924</v>
      </c>
      <c r="N702" s="12" t="s">
        <v>54</v>
      </c>
      <c r="O702" s="12" t="s">
        <v>33</v>
      </c>
      <c r="P702" s="13">
        <v>137676</v>
      </c>
      <c r="Q702" s="10">
        <v>5</v>
      </c>
      <c r="R702" s="10" t="s">
        <v>10</v>
      </c>
      <c r="S702" s="12" t="s">
        <v>18209</v>
      </c>
    </row>
    <row r="703" spans="1:19" x14ac:dyDescent="0.25">
      <c r="A703" s="10">
        <v>2018</v>
      </c>
      <c r="B703" s="11" t="s">
        <v>4</v>
      </c>
      <c r="C703" s="12" t="s">
        <v>66</v>
      </c>
      <c r="D703" s="12" t="s">
        <v>5</v>
      </c>
      <c r="E703" s="12" t="s">
        <v>7925</v>
      </c>
      <c r="F703" s="12" t="s">
        <v>7926</v>
      </c>
      <c r="G703" s="12" t="s">
        <v>7927</v>
      </c>
      <c r="H703" s="11" t="str">
        <f t="shared" si="10"/>
        <v xml:space="preserve"> 315 AVENUE DU GENERAL DE GAULLE </v>
      </c>
      <c r="I703" s="10"/>
      <c r="J703" s="12" t="s">
        <v>7928</v>
      </c>
      <c r="K703" s="12"/>
      <c r="L703" s="12" t="s">
        <v>1027</v>
      </c>
      <c r="M703" s="12" t="s">
        <v>1028</v>
      </c>
      <c r="N703" s="12" t="s">
        <v>54</v>
      </c>
      <c r="O703" s="12" t="s">
        <v>33</v>
      </c>
      <c r="P703" s="13">
        <v>219467</v>
      </c>
      <c r="Q703" s="10">
        <v>7</v>
      </c>
      <c r="R703" s="10" t="s">
        <v>10</v>
      </c>
      <c r="S703" s="12" t="s">
        <v>18209</v>
      </c>
    </row>
    <row r="704" spans="1:19" x14ac:dyDescent="0.25">
      <c r="A704" s="10">
        <v>2018</v>
      </c>
      <c r="B704" s="11" t="s">
        <v>4</v>
      </c>
      <c r="C704" s="12" t="s">
        <v>66</v>
      </c>
      <c r="D704" s="12" t="s">
        <v>734</v>
      </c>
      <c r="E704" s="12" t="s">
        <v>735</v>
      </c>
      <c r="F704" s="12" t="s">
        <v>7929</v>
      </c>
      <c r="G704" s="12" t="s">
        <v>736</v>
      </c>
      <c r="H704" s="11" t="str">
        <f t="shared" si="10"/>
        <v>ZONE INDUSTRIELLE DES JONQUIERES RUE CHARLES PICARD BP 71</v>
      </c>
      <c r="I704" s="10" t="s">
        <v>7930</v>
      </c>
      <c r="J704" s="12" t="s">
        <v>7931</v>
      </c>
      <c r="K704" s="12" t="s">
        <v>7932</v>
      </c>
      <c r="L704" s="12" t="s">
        <v>7933</v>
      </c>
      <c r="M704" s="12" t="s">
        <v>7934</v>
      </c>
      <c r="N704" s="12" t="s">
        <v>54</v>
      </c>
      <c r="O704" s="12" t="s">
        <v>33</v>
      </c>
      <c r="P704" s="13">
        <v>6233042</v>
      </c>
      <c r="Q704" s="10">
        <v>215</v>
      </c>
      <c r="R704" s="10" t="s">
        <v>18208</v>
      </c>
      <c r="S704" s="12" t="s">
        <v>18209</v>
      </c>
    </row>
    <row r="705" spans="1:19" ht="13.5" customHeight="1" x14ac:dyDescent="0.25">
      <c r="A705" s="10">
        <v>2018</v>
      </c>
      <c r="B705" s="11" t="s">
        <v>239</v>
      </c>
      <c r="C705" s="12" t="s">
        <v>66</v>
      </c>
      <c r="D705" s="12" t="s">
        <v>5</v>
      </c>
      <c r="E705" s="12" t="s">
        <v>15858</v>
      </c>
      <c r="F705" s="12" t="s">
        <v>15859</v>
      </c>
      <c r="G705" s="12" t="s">
        <v>15860</v>
      </c>
      <c r="H705" s="11" t="str">
        <f t="shared" si="10"/>
        <v xml:space="preserve"> RUE DE METZ </v>
      </c>
      <c r="I705" s="10"/>
      <c r="J705" s="12" t="s">
        <v>3579</v>
      </c>
      <c r="K705" s="12"/>
      <c r="L705" s="12" t="s">
        <v>3229</v>
      </c>
      <c r="M705" s="12" t="s">
        <v>3191</v>
      </c>
      <c r="N705" s="12" t="s">
        <v>1605</v>
      </c>
      <c r="O705" s="12" t="s">
        <v>33</v>
      </c>
      <c r="P705" s="13">
        <v>544321</v>
      </c>
      <c r="Q705" s="10">
        <v>13</v>
      </c>
      <c r="R705" s="10" t="s">
        <v>18208</v>
      </c>
      <c r="S705" s="12" t="s">
        <v>18209</v>
      </c>
    </row>
    <row r="706" spans="1:19" x14ac:dyDescent="0.25">
      <c r="A706" s="10">
        <v>2018</v>
      </c>
      <c r="B706" s="11" t="s">
        <v>4</v>
      </c>
      <c r="C706" s="12" t="s">
        <v>66</v>
      </c>
      <c r="D706" s="12" t="s">
        <v>5</v>
      </c>
      <c r="E706" s="12" t="s">
        <v>2678</v>
      </c>
      <c r="F706" s="12" t="s">
        <v>4633</v>
      </c>
      <c r="G706" s="12" t="s">
        <v>2679</v>
      </c>
      <c r="H706" s="11" t="str">
        <f t="shared" si="10"/>
        <v xml:space="preserve"> 47 RUE DE METZ </v>
      </c>
      <c r="I706" s="10"/>
      <c r="J706" s="12" t="s">
        <v>4634</v>
      </c>
      <c r="K706" s="12"/>
      <c r="L706" s="12" t="s">
        <v>257</v>
      </c>
      <c r="M706" s="12" t="s">
        <v>4635</v>
      </c>
      <c r="N706" s="12" t="s">
        <v>200</v>
      </c>
      <c r="O706" s="12" t="s">
        <v>33</v>
      </c>
      <c r="P706" s="13">
        <v>244478</v>
      </c>
      <c r="Q706" s="10">
        <v>3</v>
      </c>
      <c r="R706" s="10" t="s">
        <v>10</v>
      </c>
      <c r="S706" s="12" t="s">
        <v>18209</v>
      </c>
    </row>
    <row r="707" spans="1:19" x14ac:dyDescent="0.25">
      <c r="A707" s="10">
        <v>2018</v>
      </c>
      <c r="B707" s="11" t="s">
        <v>4</v>
      </c>
      <c r="C707" s="12" t="s">
        <v>66</v>
      </c>
      <c r="D707" s="12" t="s">
        <v>5</v>
      </c>
      <c r="E707" s="12" t="s">
        <v>739</v>
      </c>
      <c r="F707" s="12" t="s">
        <v>7935</v>
      </c>
      <c r="G707" s="12" t="s">
        <v>740</v>
      </c>
      <c r="H707" s="11" t="str">
        <f t="shared" ref="H707:H770" si="11">CONCATENATE(I707," ",J707," ",K707)</f>
        <v xml:space="preserve"> 6 T BOULEVARD HENRI BARBUSSE </v>
      </c>
      <c r="I707" s="10"/>
      <c r="J707" s="12" t="s">
        <v>741</v>
      </c>
      <c r="K707" s="12"/>
      <c r="L707" s="12" t="s">
        <v>742</v>
      </c>
      <c r="M707" s="12" t="s">
        <v>743</v>
      </c>
      <c r="N707" s="12" t="s">
        <v>54</v>
      </c>
      <c r="O707" s="12" t="s">
        <v>33</v>
      </c>
      <c r="P707" s="13">
        <v>667457</v>
      </c>
      <c r="Q707" s="10">
        <v>11</v>
      </c>
      <c r="R707" s="10" t="s">
        <v>18208</v>
      </c>
      <c r="S707" s="12" t="s">
        <v>18209</v>
      </c>
    </row>
    <row r="708" spans="1:19" x14ac:dyDescent="0.25">
      <c r="A708" s="10">
        <v>2018</v>
      </c>
      <c r="B708" s="11" t="s">
        <v>4</v>
      </c>
      <c r="C708" s="12" t="s">
        <v>66</v>
      </c>
      <c r="D708" s="12" t="s">
        <v>5</v>
      </c>
      <c r="E708" s="12" t="s">
        <v>7936</v>
      </c>
      <c r="F708" s="12" t="s">
        <v>7937</v>
      </c>
      <c r="G708" s="12" t="s">
        <v>7938</v>
      </c>
      <c r="H708" s="11" t="str">
        <f t="shared" si="11"/>
        <v xml:space="preserve"> ZONE INDUSTRIELLE LOURDE BP 19</v>
      </c>
      <c r="I708" s="10"/>
      <c r="J708" s="12" t="s">
        <v>7939</v>
      </c>
      <c r="K708" s="12" t="s">
        <v>5400</v>
      </c>
      <c r="L708" s="12" t="s">
        <v>737</v>
      </c>
      <c r="M708" s="12" t="s">
        <v>738</v>
      </c>
      <c r="N708" s="12" t="s">
        <v>54</v>
      </c>
      <c r="O708" s="12" t="s">
        <v>33</v>
      </c>
      <c r="P708" s="13">
        <v>156483</v>
      </c>
      <c r="Q708" s="10">
        <v>2</v>
      </c>
      <c r="R708" s="10" t="s">
        <v>10</v>
      </c>
      <c r="S708" s="12" t="s">
        <v>18209</v>
      </c>
    </row>
    <row r="709" spans="1:19" x14ac:dyDescent="0.25">
      <c r="A709" s="10">
        <v>2018</v>
      </c>
      <c r="B709" s="11" t="s">
        <v>4</v>
      </c>
      <c r="C709" s="12" t="s">
        <v>66</v>
      </c>
      <c r="D709" s="12" t="s">
        <v>5</v>
      </c>
      <c r="E709" s="12" t="s">
        <v>10029</v>
      </c>
      <c r="F709" s="12" t="s">
        <v>16637</v>
      </c>
      <c r="G709" s="12" t="s">
        <v>10030</v>
      </c>
      <c r="H709" s="11" t="str">
        <f t="shared" si="11"/>
        <v xml:space="preserve"> RUE DU CHAMP DE MARS BP 40205</v>
      </c>
      <c r="I709" s="10"/>
      <c r="J709" s="12" t="s">
        <v>16638</v>
      </c>
      <c r="K709" s="12" t="s">
        <v>16639</v>
      </c>
      <c r="L709" s="12" t="s">
        <v>16640</v>
      </c>
      <c r="M709" s="12" t="s">
        <v>16641</v>
      </c>
      <c r="N709" s="12" t="s">
        <v>2221</v>
      </c>
      <c r="O709" s="12" t="s">
        <v>33</v>
      </c>
      <c r="P709" s="13">
        <v>915678</v>
      </c>
      <c r="Q709" s="10">
        <v>28</v>
      </c>
      <c r="R709" s="10" t="s">
        <v>18208</v>
      </c>
      <c r="S709" s="12" t="s">
        <v>18209</v>
      </c>
    </row>
    <row r="710" spans="1:19" x14ac:dyDescent="0.25">
      <c r="A710" s="10">
        <v>2018</v>
      </c>
      <c r="B710" s="11" t="s">
        <v>4</v>
      </c>
      <c r="C710" s="12" t="s">
        <v>66</v>
      </c>
      <c r="D710" s="12" t="s">
        <v>308</v>
      </c>
      <c r="E710" s="12" t="s">
        <v>7940</v>
      </c>
      <c r="F710" s="12" t="s">
        <v>7941</v>
      </c>
      <c r="G710" s="12" t="s">
        <v>7942</v>
      </c>
      <c r="H710" s="11" t="str">
        <f t="shared" si="11"/>
        <v xml:space="preserve">ZONE INDUSTRIELLE B 1 RUE DE LA POINTE </v>
      </c>
      <c r="I710" s="10" t="s">
        <v>2373</v>
      </c>
      <c r="J710" s="12" t="s">
        <v>2374</v>
      </c>
      <c r="K710" s="12"/>
      <c r="L710" s="12" t="s">
        <v>2375</v>
      </c>
      <c r="M710" s="12" t="s">
        <v>2376</v>
      </c>
      <c r="N710" s="12" t="s">
        <v>54</v>
      </c>
      <c r="O710" s="12" t="s">
        <v>33</v>
      </c>
      <c r="P710" s="13">
        <v>998230</v>
      </c>
      <c r="Q710" s="10">
        <v>27</v>
      </c>
      <c r="R710" s="10" t="s">
        <v>18208</v>
      </c>
      <c r="S710" s="12" t="s">
        <v>18209</v>
      </c>
    </row>
    <row r="711" spans="1:19" x14ac:dyDescent="0.25">
      <c r="A711" s="10">
        <v>2018</v>
      </c>
      <c r="B711" s="11" t="s">
        <v>4</v>
      </c>
      <c r="C711" s="12" t="s">
        <v>66</v>
      </c>
      <c r="D711" s="12" t="s">
        <v>3250</v>
      </c>
      <c r="E711" s="12" t="s">
        <v>7943</v>
      </c>
      <c r="F711" s="12" t="s">
        <v>7944</v>
      </c>
      <c r="G711" s="12" t="s">
        <v>3250</v>
      </c>
      <c r="H711" s="11" t="str">
        <f t="shared" si="11"/>
        <v xml:space="preserve"> 33 AVENUE LOUIS TOUSSAINT BP 225</v>
      </c>
      <c r="I711" s="10"/>
      <c r="J711" s="12" t="s">
        <v>7945</v>
      </c>
      <c r="K711" s="12" t="s">
        <v>7946</v>
      </c>
      <c r="L711" s="12" t="s">
        <v>7947</v>
      </c>
      <c r="M711" s="12" t="s">
        <v>7948</v>
      </c>
      <c r="N711" s="12" t="s">
        <v>54</v>
      </c>
      <c r="O711" s="12" t="s">
        <v>33</v>
      </c>
      <c r="P711" s="13">
        <v>3789160</v>
      </c>
      <c r="Q711" s="10">
        <v>103</v>
      </c>
      <c r="R711" s="10" t="s">
        <v>18208</v>
      </c>
      <c r="S711" s="12" t="s">
        <v>18209</v>
      </c>
    </row>
    <row r="712" spans="1:19" x14ac:dyDescent="0.25">
      <c r="A712" s="10">
        <v>2018</v>
      </c>
      <c r="B712" s="11" t="s">
        <v>4</v>
      </c>
      <c r="C712" s="12" t="s">
        <v>66</v>
      </c>
      <c r="D712" s="12" t="s">
        <v>152</v>
      </c>
      <c r="E712" s="12" t="s">
        <v>2800</v>
      </c>
      <c r="F712" s="12" t="s">
        <v>7949</v>
      </c>
      <c r="G712" s="12" t="s">
        <v>2801</v>
      </c>
      <c r="H712" s="11" t="str">
        <f t="shared" si="11"/>
        <v xml:space="preserve">CASTANG ROUTE DE BORDEAUX </v>
      </c>
      <c r="I712" s="10" t="s">
        <v>7950</v>
      </c>
      <c r="J712" s="12" t="s">
        <v>951</v>
      </c>
      <c r="K712" s="12"/>
      <c r="L712" s="12" t="s">
        <v>1468</v>
      </c>
      <c r="M712" s="12" t="s">
        <v>7951</v>
      </c>
      <c r="N712" s="12" t="s">
        <v>54</v>
      </c>
      <c r="O712" s="12" t="s">
        <v>33</v>
      </c>
      <c r="P712" s="13">
        <v>553482</v>
      </c>
      <c r="Q712" s="10">
        <v>16</v>
      </c>
      <c r="R712" s="10" t="s">
        <v>18208</v>
      </c>
      <c r="S712" s="12" t="s">
        <v>18209</v>
      </c>
    </row>
    <row r="713" spans="1:19" x14ac:dyDescent="0.25">
      <c r="A713" s="10">
        <v>2018</v>
      </c>
      <c r="B713" s="11" t="s">
        <v>4</v>
      </c>
      <c r="C713" s="12" t="s">
        <v>66</v>
      </c>
      <c r="D713" s="12" t="s">
        <v>226</v>
      </c>
      <c r="E713" s="12" t="s">
        <v>7952</v>
      </c>
      <c r="F713" s="12" t="s">
        <v>7953</v>
      </c>
      <c r="G713" s="12" t="s">
        <v>7954</v>
      </c>
      <c r="H713" s="11" t="str">
        <f t="shared" si="11"/>
        <v xml:space="preserve"> 7 ROUTE DE VIRE JURQUES</v>
      </c>
      <c r="I713" s="10"/>
      <c r="J713" s="12" t="s">
        <v>7955</v>
      </c>
      <c r="K713" s="12" t="s">
        <v>7956</v>
      </c>
      <c r="L713" s="12" t="s">
        <v>7957</v>
      </c>
      <c r="M713" s="12" t="s">
        <v>7958</v>
      </c>
      <c r="N713" s="12" t="s">
        <v>54</v>
      </c>
      <c r="O713" s="12" t="s">
        <v>33</v>
      </c>
      <c r="P713" s="13">
        <v>256785</v>
      </c>
      <c r="Q713" s="10">
        <v>10</v>
      </c>
      <c r="R713" s="10" t="s">
        <v>10</v>
      </c>
      <c r="S713" s="12" t="s">
        <v>18209</v>
      </c>
    </row>
    <row r="714" spans="1:19" x14ac:dyDescent="0.25">
      <c r="A714" s="10">
        <v>2018</v>
      </c>
      <c r="B714" s="11" t="s">
        <v>18212</v>
      </c>
      <c r="C714" s="12" t="s">
        <v>66</v>
      </c>
      <c r="D714" s="12" t="s">
        <v>28</v>
      </c>
      <c r="E714" s="12" t="s">
        <v>4216</v>
      </c>
      <c r="F714" s="12" t="s">
        <v>17292</v>
      </c>
      <c r="G714" s="12" t="s">
        <v>4217</v>
      </c>
      <c r="H714" s="11" t="str">
        <f t="shared" si="11"/>
        <v>ROUTE DE PARIS 6 RUE DE LA CORVEE BP 205</v>
      </c>
      <c r="I714" s="10" t="s">
        <v>1881</v>
      </c>
      <c r="J714" s="12" t="s">
        <v>17293</v>
      </c>
      <c r="K714" s="12" t="s">
        <v>17294</v>
      </c>
      <c r="L714" s="12" t="s">
        <v>4007</v>
      </c>
      <c r="M714" s="12" t="s">
        <v>4008</v>
      </c>
      <c r="N714" s="12" t="s">
        <v>2368</v>
      </c>
      <c r="O714" s="12" t="s">
        <v>33</v>
      </c>
      <c r="P714" s="13">
        <v>1320515</v>
      </c>
      <c r="Q714" s="10">
        <v>26</v>
      </c>
      <c r="R714" s="10" t="s">
        <v>18208</v>
      </c>
      <c r="S714" s="12" t="s">
        <v>18209</v>
      </c>
    </row>
    <row r="715" spans="1:19" x14ac:dyDescent="0.25">
      <c r="A715" s="10">
        <v>2018</v>
      </c>
      <c r="B715" s="11" t="s">
        <v>4</v>
      </c>
      <c r="C715" s="12" t="s">
        <v>66</v>
      </c>
      <c r="D715" s="12" t="s">
        <v>5</v>
      </c>
      <c r="E715" s="12" t="s">
        <v>4166</v>
      </c>
      <c r="F715" s="12" t="s">
        <v>15861</v>
      </c>
      <c r="G715" s="12" t="s">
        <v>4167</v>
      </c>
      <c r="H715" s="11" t="str">
        <f t="shared" si="11"/>
        <v xml:space="preserve"> 128 BOULEVARD DE LA CORNICHE BP 54</v>
      </c>
      <c r="I715" s="10"/>
      <c r="J715" s="12" t="s">
        <v>9569</v>
      </c>
      <c r="K715" s="12" t="s">
        <v>9570</v>
      </c>
      <c r="L715" s="12" t="s">
        <v>9571</v>
      </c>
      <c r="M715" s="12" t="s">
        <v>9572</v>
      </c>
      <c r="N715" s="12" t="s">
        <v>1605</v>
      </c>
      <c r="O715" s="12" t="s">
        <v>33</v>
      </c>
      <c r="P715" s="13">
        <v>2792326</v>
      </c>
      <c r="Q715" s="10">
        <v>91</v>
      </c>
      <c r="R715" s="10" t="s">
        <v>18208</v>
      </c>
      <c r="S715" s="12" t="s">
        <v>18209</v>
      </c>
    </row>
    <row r="716" spans="1:19" x14ac:dyDescent="0.25">
      <c r="A716" s="10">
        <v>2018</v>
      </c>
      <c r="B716" s="11" t="s">
        <v>4</v>
      </c>
      <c r="C716" s="12" t="s">
        <v>66</v>
      </c>
      <c r="D716" s="12" t="s">
        <v>259</v>
      </c>
      <c r="E716" s="12" t="s">
        <v>2804</v>
      </c>
      <c r="F716" s="12" t="s">
        <v>7959</v>
      </c>
      <c r="G716" s="12" t="s">
        <v>2805</v>
      </c>
      <c r="H716" s="11" t="str">
        <f t="shared" si="11"/>
        <v xml:space="preserve"> 658 AV MAURICE ET MARGUERITE VIDIER </v>
      </c>
      <c r="I716" s="10"/>
      <c r="J716" s="12" t="s">
        <v>7960</v>
      </c>
      <c r="K716" s="10"/>
      <c r="L716" s="12" t="s">
        <v>7961</v>
      </c>
      <c r="M716" s="12" t="s">
        <v>7962</v>
      </c>
      <c r="N716" s="12" t="s">
        <v>54</v>
      </c>
      <c r="O716" s="12" t="s">
        <v>9</v>
      </c>
      <c r="P716" s="13">
        <v>363369</v>
      </c>
      <c r="Q716" s="10">
        <v>15</v>
      </c>
      <c r="R716" s="10" t="s">
        <v>18208</v>
      </c>
      <c r="S716" s="12" t="s">
        <v>18211</v>
      </c>
    </row>
    <row r="717" spans="1:19" x14ac:dyDescent="0.25">
      <c r="A717" s="10">
        <v>2018</v>
      </c>
      <c r="B717" s="11" t="s">
        <v>4</v>
      </c>
      <c r="C717" s="12" t="s">
        <v>66</v>
      </c>
      <c r="D717" s="12" t="s">
        <v>434</v>
      </c>
      <c r="E717" s="12" t="s">
        <v>3465</v>
      </c>
      <c r="F717" s="12" t="s">
        <v>7963</v>
      </c>
      <c r="G717" s="12" t="s">
        <v>3466</v>
      </c>
      <c r="H717" s="11" t="str">
        <f t="shared" si="11"/>
        <v xml:space="preserve"> 91 AVENUE DE LA RESISTANCE BP 36</v>
      </c>
      <c r="I717" s="10"/>
      <c r="J717" s="12" t="s">
        <v>7964</v>
      </c>
      <c r="K717" s="12" t="s">
        <v>2147</v>
      </c>
      <c r="L717" s="12" t="s">
        <v>4081</v>
      </c>
      <c r="M717" s="12" t="s">
        <v>4082</v>
      </c>
      <c r="N717" s="12" t="s">
        <v>54</v>
      </c>
      <c r="O717" s="12" t="s">
        <v>33</v>
      </c>
      <c r="P717" s="13">
        <v>769564</v>
      </c>
      <c r="Q717" s="10">
        <v>31</v>
      </c>
      <c r="R717" s="10" t="s">
        <v>18208</v>
      </c>
      <c r="S717" s="12" t="s">
        <v>18209</v>
      </c>
    </row>
    <row r="718" spans="1:19" x14ac:dyDescent="0.25">
      <c r="A718" s="10">
        <v>2018</v>
      </c>
      <c r="B718" s="11" t="s">
        <v>4</v>
      </c>
      <c r="C718" s="12" t="s">
        <v>66</v>
      </c>
      <c r="D718" s="12" t="s">
        <v>5</v>
      </c>
      <c r="E718" s="12" t="s">
        <v>7965</v>
      </c>
      <c r="F718" s="12" t="s">
        <v>7966</v>
      </c>
      <c r="G718" s="12" t="s">
        <v>7967</v>
      </c>
      <c r="H718" s="11" t="str">
        <f t="shared" si="11"/>
        <v xml:space="preserve"> AVENUE DE MAISONCELLES ST CHARLES DE PERCY</v>
      </c>
      <c r="I718" s="10"/>
      <c r="J718" s="12" t="s">
        <v>7968</v>
      </c>
      <c r="K718" s="12" t="s">
        <v>7969</v>
      </c>
      <c r="L718" s="12" t="s">
        <v>7970</v>
      </c>
      <c r="M718" s="12" t="s">
        <v>7971</v>
      </c>
      <c r="N718" s="12" t="s">
        <v>54</v>
      </c>
      <c r="O718" s="12" t="s">
        <v>33</v>
      </c>
      <c r="P718" s="13">
        <v>27163</v>
      </c>
      <c r="Q718" s="10">
        <v>1</v>
      </c>
      <c r="R718" s="10" t="s">
        <v>10</v>
      </c>
      <c r="S718" s="12" t="s">
        <v>18209</v>
      </c>
    </row>
    <row r="719" spans="1:19" x14ac:dyDescent="0.25">
      <c r="A719" s="10">
        <v>2018</v>
      </c>
      <c r="B719" s="11" t="s">
        <v>4</v>
      </c>
      <c r="C719" s="12" t="s">
        <v>66</v>
      </c>
      <c r="D719" s="12" t="s">
        <v>259</v>
      </c>
      <c r="E719" s="12" t="s">
        <v>7972</v>
      </c>
      <c r="F719" s="12" t="s">
        <v>7973</v>
      </c>
      <c r="G719" s="12" t="s">
        <v>7974</v>
      </c>
      <c r="H719" s="11" t="str">
        <f t="shared" si="11"/>
        <v xml:space="preserve"> 36 RUE DU 11 NOVEMBRE </v>
      </c>
      <c r="I719" s="10"/>
      <c r="J719" s="12" t="s">
        <v>7975</v>
      </c>
      <c r="K719" s="10"/>
      <c r="L719" s="12" t="s">
        <v>1964</v>
      </c>
      <c r="M719" s="12" t="s">
        <v>1965</v>
      </c>
      <c r="N719" s="12" t="s">
        <v>54</v>
      </c>
      <c r="O719" s="12" t="s">
        <v>9</v>
      </c>
      <c r="P719" s="13">
        <v>1064767</v>
      </c>
      <c r="Q719" s="10">
        <v>40</v>
      </c>
      <c r="R719" s="10" t="s">
        <v>18208</v>
      </c>
      <c r="S719" s="12" t="s">
        <v>18211</v>
      </c>
    </row>
    <row r="720" spans="1:19" x14ac:dyDescent="0.25">
      <c r="A720" s="10">
        <v>2017</v>
      </c>
      <c r="B720" s="12" t="s">
        <v>18219</v>
      </c>
      <c r="C720" s="10" t="s">
        <v>66</v>
      </c>
      <c r="D720" s="12" t="s">
        <v>184</v>
      </c>
      <c r="E720" s="12" t="s">
        <v>3469</v>
      </c>
      <c r="F720" s="12" t="s">
        <v>7976</v>
      </c>
      <c r="G720" s="12" t="s">
        <v>3470</v>
      </c>
      <c r="H720" s="11" t="str">
        <f t="shared" si="11"/>
        <v xml:space="preserve">60 RUE DE FENOUILLET  </v>
      </c>
      <c r="I720" s="12" t="s">
        <v>2432</v>
      </c>
      <c r="J720" s="14"/>
      <c r="K720" s="14"/>
      <c r="L720" s="12" t="s">
        <v>2433</v>
      </c>
      <c r="M720" s="12" t="s">
        <v>6621</v>
      </c>
      <c r="N720" s="12" t="s">
        <v>54</v>
      </c>
      <c r="O720" s="12" t="s">
        <v>33</v>
      </c>
      <c r="P720" s="14"/>
      <c r="Q720" s="10">
        <v>34</v>
      </c>
      <c r="R720" s="10" t="s">
        <v>18208</v>
      </c>
      <c r="S720" s="12" t="s">
        <v>18220</v>
      </c>
    </row>
    <row r="721" spans="1:19" x14ac:dyDescent="0.25">
      <c r="A721" s="10">
        <v>2018</v>
      </c>
      <c r="B721" s="11" t="s">
        <v>4</v>
      </c>
      <c r="C721" s="12" t="s">
        <v>66</v>
      </c>
      <c r="D721" s="12" t="s">
        <v>259</v>
      </c>
      <c r="E721" s="12" t="s">
        <v>3474</v>
      </c>
      <c r="F721" s="12" t="s">
        <v>7977</v>
      </c>
      <c r="G721" s="12" t="s">
        <v>3475</v>
      </c>
      <c r="H721" s="11" t="str">
        <f t="shared" si="11"/>
        <v xml:space="preserve"> ROUTE DE MEREY BP 3</v>
      </c>
      <c r="I721" s="10"/>
      <c r="J721" s="12" t="s">
        <v>7978</v>
      </c>
      <c r="K721" s="12" t="s">
        <v>2785</v>
      </c>
      <c r="L721" s="12" t="s">
        <v>7979</v>
      </c>
      <c r="M721" s="12" t="s">
        <v>7980</v>
      </c>
      <c r="N721" s="12" t="s">
        <v>54</v>
      </c>
      <c r="O721" s="12" t="s">
        <v>33</v>
      </c>
      <c r="P721" s="13">
        <v>155342</v>
      </c>
      <c r="Q721" s="10">
        <v>6</v>
      </c>
      <c r="R721" s="10" t="s">
        <v>10</v>
      </c>
      <c r="S721" s="12" t="s">
        <v>18209</v>
      </c>
    </row>
    <row r="722" spans="1:19" x14ac:dyDescent="0.25">
      <c r="A722" s="10">
        <v>2018</v>
      </c>
      <c r="B722" s="11" t="s">
        <v>4</v>
      </c>
      <c r="C722" s="12" t="s">
        <v>66</v>
      </c>
      <c r="D722" s="12" t="s">
        <v>28</v>
      </c>
      <c r="E722" s="12" t="s">
        <v>7981</v>
      </c>
      <c r="F722" s="12" t="s">
        <v>7982</v>
      </c>
      <c r="G722" s="12" t="s">
        <v>7983</v>
      </c>
      <c r="H722" s="11" t="str">
        <f t="shared" si="11"/>
        <v xml:space="preserve"> 32 ROUTE DE RODEZ </v>
      </c>
      <c r="I722" s="10"/>
      <c r="J722" s="12" t="s">
        <v>7984</v>
      </c>
      <c r="K722" s="12"/>
      <c r="L722" s="12" t="s">
        <v>7985</v>
      </c>
      <c r="M722" s="12" t="s">
        <v>7986</v>
      </c>
      <c r="N722" s="12" t="s">
        <v>54</v>
      </c>
      <c r="O722" s="12" t="s">
        <v>33</v>
      </c>
      <c r="P722" s="13">
        <v>101510</v>
      </c>
      <c r="Q722" s="10">
        <v>4</v>
      </c>
      <c r="R722" s="10" t="s">
        <v>10</v>
      </c>
      <c r="S722" s="12" t="s">
        <v>18209</v>
      </c>
    </row>
    <row r="723" spans="1:19" x14ac:dyDescent="0.25">
      <c r="A723" s="10">
        <v>2018</v>
      </c>
      <c r="B723" s="11" t="s">
        <v>239</v>
      </c>
      <c r="C723" s="12" t="s">
        <v>66</v>
      </c>
      <c r="D723" s="12" t="s">
        <v>5</v>
      </c>
      <c r="E723" s="12" t="s">
        <v>7987</v>
      </c>
      <c r="F723" s="12" t="s">
        <v>7988</v>
      </c>
      <c r="G723" s="12" t="s">
        <v>7989</v>
      </c>
      <c r="H723" s="11" t="str">
        <f t="shared" si="11"/>
        <v xml:space="preserve"> CHEMIN DES PRES </v>
      </c>
      <c r="I723" s="10"/>
      <c r="J723" s="12" t="s">
        <v>7990</v>
      </c>
      <c r="K723" s="10"/>
      <c r="L723" s="12" t="s">
        <v>402</v>
      </c>
      <c r="M723" s="12" t="s">
        <v>403</v>
      </c>
      <c r="N723" s="12" t="s">
        <v>54</v>
      </c>
      <c r="O723" s="12" t="s">
        <v>9</v>
      </c>
      <c r="P723" s="13">
        <v>153202</v>
      </c>
      <c r="Q723" s="10">
        <v>6</v>
      </c>
      <c r="R723" s="10" t="s">
        <v>10</v>
      </c>
      <c r="S723" s="12" t="s">
        <v>18211</v>
      </c>
    </row>
    <row r="724" spans="1:19" x14ac:dyDescent="0.25">
      <c r="A724" s="10">
        <v>2018</v>
      </c>
      <c r="B724" s="11" t="s">
        <v>18213</v>
      </c>
      <c r="C724" s="12" t="s">
        <v>66</v>
      </c>
      <c r="D724" s="12" t="s">
        <v>5</v>
      </c>
      <c r="E724" s="12" t="s">
        <v>18307</v>
      </c>
      <c r="F724" s="12" t="s">
        <v>18306</v>
      </c>
      <c r="G724" s="12" t="s">
        <v>18308</v>
      </c>
      <c r="H724" s="11" t="str">
        <f t="shared" si="11"/>
        <v xml:space="preserve"> ZAC TAPIS VERT </v>
      </c>
      <c r="I724" s="10"/>
      <c r="J724" s="12" t="s">
        <v>18309</v>
      </c>
      <c r="K724" s="12"/>
      <c r="L724" s="12" t="s">
        <v>6512</v>
      </c>
      <c r="M724" s="12" t="s">
        <v>6513</v>
      </c>
      <c r="N724" s="12" t="s">
        <v>54</v>
      </c>
      <c r="O724" s="12" t="s">
        <v>33</v>
      </c>
      <c r="P724" s="13">
        <v>133256</v>
      </c>
      <c r="Q724" s="10">
        <v>4</v>
      </c>
      <c r="R724" s="10" t="s">
        <v>10</v>
      </c>
      <c r="S724" s="12" t="s">
        <v>18209</v>
      </c>
    </row>
    <row r="725" spans="1:19" x14ac:dyDescent="0.25">
      <c r="A725" s="10">
        <v>2018</v>
      </c>
      <c r="B725" s="11" t="s">
        <v>4</v>
      </c>
      <c r="C725" s="12" t="s">
        <v>66</v>
      </c>
      <c r="D725" s="12" t="s">
        <v>5</v>
      </c>
      <c r="E725" s="12" t="s">
        <v>7991</v>
      </c>
      <c r="F725" s="12" t="s">
        <v>7992</v>
      </c>
      <c r="G725" s="12" t="s">
        <v>7993</v>
      </c>
      <c r="H725" s="11" t="str">
        <f t="shared" si="11"/>
        <v xml:space="preserve">VALLEE DE SAUVEBONNE 7297 ROUTE DE PIERREFEU </v>
      </c>
      <c r="I725" s="10" t="s">
        <v>7994</v>
      </c>
      <c r="J725" s="12" t="s">
        <v>7995</v>
      </c>
      <c r="K725" s="12"/>
      <c r="L725" s="12" t="s">
        <v>612</v>
      </c>
      <c r="M725" s="12" t="s">
        <v>7996</v>
      </c>
      <c r="N725" s="12" t="s">
        <v>54</v>
      </c>
      <c r="O725" s="12" t="s">
        <v>33</v>
      </c>
      <c r="P725" s="13">
        <v>102371</v>
      </c>
      <c r="Q725" s="10">
        <v>4</v>
      </c>
      <c r="R725" s="10" t="s">
        <v>10</v>
      </c>
      <c r="S725" s="12" t="s">
        <v>18209</v>
      </c>
    </row>
    <row r="726" spans="1:19" x14ac:dyDescent="0.25">
      <c r="A726" s="10">
        <v>2018</v>
      </c>
      <c r="B726" s="11" t="s">
        <v>4</v>
      </c>
      <c r="C726" s="12" t="s">
        <v>66</v>
      </c>
      <c r="D726" s="12" t="s">
        <v>28</v>
      </c>
      <c r="E726" s="12" t="s">
        <v>7997</v>
      </c>
      <c r="F726" s="12" t="s">
        <v>7998</v>
      </c>
      <c r="G726" s="12" t="s">
        <v>7999</v>
      </c>
      <c r="H726" s="11" t="str">
        <f t="shared" si="11"/>
        <v xml:space="preserve"> 3 ZONE ARTISANALE DE PAGENS </v>
      </c>
      <c r="I726" s="10"/>
      <c r="J726" s="12" t="s">
        <v>8000</v>
      </c>
      <c r="K726" s="12"/>
      <c r="L726" s="12" t="s">
        <v>272</v>
      </c>
      <c r="M726" s="12" t="s">
        <v>4712</v>
      </c>
      <c r="N726" s="12" t="s">
        <v>54</v>
      </c>
      <c r="O726" s="12" t="s">
        <v>33</v>
      </c>
      <c r="P726" s="13">
        <v>148054</v>
      </c>
      <c r="Q726" s="10">
        <v>6</v>
      </c>
      <c r="R726" s="10" t="s">
        <v>10</v>
      </c>
      <c r="S726" s="12" t="s">
        <v>18209</v>
      </c>
    </row>
    <row r="727" spans="1:19" x14ac:dyDescent="0.25">
      <c r="A727" s="10">
        <v>2018</v>
      </c>
      <c r="B727" s="11" t="s">
        <v>4</v>
      </c>
      <c r="C727" s="12" t="s">
        <v>66</v>
      </c>
      <c r="D727" s="12" t="s">
        <v>5</v>
      </c>
      <c r="E727" s="12" t="s">
        <v>744</v>
      </c>
      <c r="F727" s="12" t="s">
        <v>8001</v>
      </c>
      <c r="G727" s="12" t="s">
        <v>745</v>
      </c>
      <c r="H727" s="11" t="str">
        <f t="shared" si="11"/>
        <v xml:space="preserve">ZAC DES GUETTES 1 RUE DE L ECHAUDE </v>
      </c>
      <c r="I727" s="10" t="s">
        <v>8002</v>
      </c>
      <c r="J727" s="12" t="s">
        <v>8003</v>
      </c>
      <c r="K727" s="12"/>
      <c r="L727" s="12" t="s">
        <v>65</v>
      </c>
      <c r="M727" s="12" t="s">
        <v>796</v>
      </c>
      <c r="N727" s="12" t="s">
        <v>54</v>
      </c>
      <c r="O727" s="12" t="s">
        <v>33</v>
      </c>
      <c r="P727" s="13">
        <v>838443</v>
      </c>
      <c r="Q727" s="10">
        <v>19</v>
      </c>
      <c r="R727" s="10" t="s">
        <v>18208</v>
      </c>
      <c r="S727" s="12" t="s">
        <v>18209</v>
      </c>
    </row>
    <row r="728" spans="1:19" x14ac:dyDescent="0.25">
      <c r="A728" s="10">
        <v>2018</v>
      </c>
      <c r="B728" s="11" t="s">
        <v>4</v>
      </c>
      <c r="C728" s="12" t="s">
        <v>66</v>
      </c>
      <c r="D728" s="12" t="s">
        <v>5</v>
      </c>
      <c r="E728" s="12" t="s">
        <v>8004</v>
      </c>
      <c r="F728" s="12" t="s">
        <v>8005</v>
      </c>
      <c r="G728" s="12" t="s">
        <v>8006</v>
      </c>
      <c r="H728" s="11" t="str">
        <f t="shared" si="11"/>
        <v xml:space="preserve">ZONE INDUSTRIELLE DE LA BOURIETTE 42 BOULEVARD DENIS PAPIN </v>
      </c>
      <c r="I728" s="12" t="s">
        <v>8007</v>
      </c>
      <c r="J728" s="12" t="s">
        <v>8008</v>
      </c>
      <c r="K728" s="10"/>
      <c r="L728" s="12" t="s">
        <v>2172</v>
      </c>
      <c r="M728" s="12" t="s">
        <v>2173</v>
      </c>
      <c r="N728" s="12" t="s">
        <v>54</v>
      </c>
      <c r="O728" s="12" t="s">
        <v>9</v>
      </c>
      <c r="P728" s="13">
        <v>245741</v>
      </c>
      <c r="Q728" s="10">
        <v>8</v>
      </c>
      <c r="R728" s="10" t="s">
        <v>10</v>
      </c>
      <c r="S728" s="12" t="s">
        <v>18211</v>
      </c>
    </row>
    <row r="729" spans="1:19" x14ac:dyDescent="0.25">
      <c r="A729" s="10">
        <v>2018</v>
      </c>
      <c r="B729" s="11" t="s">
        <v>4</v>
      </c>
      <c r="C729" s="12" t="s">
        <v>66</v>
      </c>
      <c r="D729" s="12" t="s">
        <v>5</v>
      </c>
      <c r="E729" s="12" t="s">
        <v>8009</v>
      </c>
      <c r="F729" s="12" t="s">
        <v>8010</v>
      </c>
      <c r="G729" s="12" t="s">
        <v>8011</v>
      </c>
      <c r="H729" s="11" t="str">
        <f t="shared" si="11"/>
        <v xml:space="preserve"> 50 ROUTE DE ROCHEFORT </v>
      </c>
      <c r="I729" s="10"/>
      <c r="J729" s="12" t="s">
        <v>8012</v>
      </c>
      <c r="K729" s="12"/>
      <c r="L729" s="12" t="s">
        <v>8013</v>
      </c>
      <c r="M729" s="12" t="s">
        <v>8014</v>
      </c>
      <c r="N729" s="12" t="s">
        <v>54</v>
      </c>
      <c r="O729" s="12" t="s">
        <v>33</v>
      </c>
      <c r="P729" s="13">
        <v>49742</v>
      </c>
      <c r="Q729" s="10">
        <v>3</v>
      </c>
      <c r="R729" s="10" t="s">
        <v>10</v>
      </c>
      <c r="S729" s="12" t="s">
        <v>18209</v>
      </c>
    </row>
    <row r="730" spans="1:19" x14ac:dyDescent="0.25">
      <c r="A730" s="10">
        <v>2018</v>
      </c>
      <c r="B730" s="11" t="s">
        <v>4</v>
      </c>
      <c r="C730" s="12" t="s">
        <v>66</v>
      </c>
      <c r="D730" s="12" t="s">
        <v>5</v>
      </c>
      <c r="E730" s="12" t="s">
        <v>8015</v>
      </c>
      <c r="F730" s="12" t="s">
        <v>8016</v>
      </c>
      <c r="G730" s="12" t="s">
        <v>8017</v>
      </c>
      <c r="H730" s="11" t="str">
        <f t="shared" si="11"/>
        <v xml:space="preserve">CHATEAU ROUGE 278 AVENUE DE LA MARNE </v>
      </c>
      <c r="I730" s="10" t="s">
        <v>8018</v>
      </c>
      <c r="J730" s="12" t="s">
        <v>8019</v>
      </c>
      <c r="K730" s="12"/>
      <c r="L730" s="12" t="s">
        <v>2507</v>
      </c>
      <c r="M730" s="12" t="s">
        <v>2508</v>
      </c>
      <c r="N730" s="12" t="s">
        <v>54</v>
      </c>
      <c r="O730" s="12" t="s">
        <v>33</v>
      </c>
      <c r="P730" s="13">
        <v>99376</v>
      </c>
      <c r="Q730" s="10">
        <v>3</v>
      </c>
      <c r="R730" s="10" t="s">
        <v>10</v>
      </c>
      <c r="S730" s="12" t="s">
        <v>18209</v>
      </c>
    </row>
    <row r="731" spans="1:19" x14ac:dyDescent="0.25">
      <c r="A731" s="10">
        <v>2018</v>
      </c>
      <c r="B731" s="11" t="s">
        <v>4</v>
      </c>
      <c r="C731" s="12" t="s">
        <v>66</v>
      </c>
      <c r="D731" s="12" t="s">
        <v>7424</v>
      </c>
      <c r="E731" s="12" t="s">
        <v>8020</v>
      </c>
      <c r="F731" s="12" t="s">
        <v>8021</v>
      </c>
      <c r="G731" s="12" t="s">
        <v>8022</v>
      </c>
      <c r="H731" s="11" t="str">
        <f t="shared" si="11"/>
        <v xml:space="preserve">ZAC LES 3 MARCHES 12 RUE DES MARECHALES </v>
      </c>
      <c r="I731" s="10" t="s">
        <v>8023</v>
      </c>
      <c r="J731" s="12" t="s">
        <v>8024</v>
      </c>
      <c r="K731" s="12"/>
      <c r="L731" s="12" t="s">
        <v>975</v>
      </c>
      <c r="M731" s="12" t="s">
        <v>976</v>
      </c>
      <c r="N731" s="12" t="s">
        <v>54</v>
      </c>
      <c r="O731" s="12" t="s">
        <v>33</v>
      </c>
      <c r="P731" s="13">
        <v>444970</v>
      </c>
      <c r="Q731" s="10">
        <v>16</v>
      </c>
      <c r="R731" s="10" t="s">
        <v>18208</v>
      </c>
      <c r="S731" s="12" t="s">
        <v>18209</v>
      </c>
    </row>
    <row r="732" spans="1:19" x14ac:dyDescent="0.25">
      <c r="A732" s="10">
        <v>2018</v>
      </c>
      <c r="B732" s="11" t="s">
        <v>4</v>
      </c>
      <c r="C732" s="12" t="s">
        <v>66</v>
      </c>
      <c r="D732" s="12" t="s">
        <v>28</v>
      </c>
      <c r="E732" s="12" t="s">
        <v>8025</v>
      </c>
      <c r="F732" s="12" t="s">
        <v>8026</v>
      </c>
      <c r="G732" s="12" t="s">
        <v>8027</v>
      </c>
      <c r="H732" s="11" t="str">
        <f t="shared" si="11"/>
        <v xml:space="preserve"> 43 RUE DE VARENNES </v>
      </c>
      <c r="I732" s="10"/>
      <c r="J732" s="12" t="s">
        <v>8028</v>
      </c>
      <c r="K732" s="12"/>
      <c r="L732" s="12" t="s">
        <v>8029</v>
      </c>
      <c r="M732" s="12" t="s">
        <v>8030</v>
      </c>
      <c r="N732" s="12" t="s">
        <v>54</v>
      </c>
      <c r="O732" s="12" t="s">
        <v>33</v>
      </c>
      <c r="P732" s="13">
        <v>206976</v>
      </c>
      <c r="Q732" s="10">
        <v>8</v>
      </c>
      <c r="R732" s="10" t="s">
        <v>10</v>
      </c>
      <c r="S732" s="12" t="s">
        <v>18209</v>
      </c>
    </row>
    <row r="733" spans="1:19" x14ac:dyDescent="0.25">
      <c r="A733" s="10">
        <v>2018</v>
      </c>
      <c r="B733" s="11" t="s">
        <v>4</v>
      </c>
      <c r="C733" s="12" t="s">
        <v>66</v>
      </c>
      <c r="D733" s="12" t="s">
        <v>5</v>
      </c>
      <c r="E733" s="12" t="s">
        <v>8031</v>
      </c>
      <c r="F733" s="12" t="s">
        <v>8032</v>
      </c>
      <c r="G733" s="12" t="s">
        <v>8033</v>
      </c>
      <c r="H733" s="11" t="str">
        <f t="shared" si="11"/>
        <v xml:space="preserve"> 16 RUE DE LA POTERIE </v>
      </c>
      <c r="I733" s="10"/>
      <c r="J733" s="12" t="s">
        <v>8034</v>
      </c>
      <c r="K733" s="12"/>
      <c r="L733" s="12" t="s">
        <v>932</v>
      </c>
      <c r="M733" s="12" t="s">
        <v>3215</v>
      </c>
      <c r="N733" s="12" t="s">
        <v>54</v>
      </c>
      <c r="O733" s="12" t="s">
        <v>33</v>
      </c>
      <c r="P733" s="13">
        <v>925919</v>
      </c>
      <c r="Q733" s="10">
        <v>35</v>
      </c>
      <c r="R733" s="10" t="s">
        <v>18208</v>
      </c>
      <c r="S733" s="12" t="s">
        <v>18209</v>
      </c>
    </row>
    <row r="734" spans="1:19" x14ac:dyDescent="0.25">
      <c r="A734" s="10">
        <v>2018</v>
      </c>
      <c r="B734" s="11" t="s">
        <v>4</v>
      </c>
      <c r="C734" s="12" t="s">
        <v>66</v>
      </c>
      <c r="D734" s="12" t="s">
        <v>5</v>
      </c>
      <c r="E734" s="12" t="s">
        <v>8035</v>
      </c>
      <c r="F734" s="12" t="s">
        <v>8036</v>
      </c>
      <c r="G734" s="12" t="s">
        <v>8037</v>
      </c>
      <c r="H734" s="11" t="str">
        <f t="shared" si="11"/>
        <v xml:space="preserve"> 54 RUE SAINT ANTOINE </v>
      </c>
      <c r="I734" s="10"/>
      <c r="J734" s="12" t="s">
        <v>8038</v>
      </c>
      <c r="K734" s="10"/>
      <c r="L734" s="12" t="s">
        <v>3965</v>
      </c>
      <c r="M734" s="12" t="s">
        <v>3966</v>
      </c>
      <c r="N734" s="12" t="s">
        <v>54</v>
      </c>
      <c r="O734" s="12" t="s">
        <v>9</v>
      </c>
      <c r="P734" s="13">
        <v>145477</v>
      </c>
      <c r="Q734" s="10">
        <v>3</v>
      </c>
      <c r="R734" s="10" t="s">
        <v>10</v>
      </c>
      <c r="S734" s="12" t="s">
        <v>18211</v>
      </c>
    </row>
    <row r="735" spans="1:19" x14ac:dyDescent="0.25">
      <c r="A735" s="10">
        <v>2018</v>
      </c>
      <c r="B735" s="11" t="s">
        <v>4</v>
      </c>
      <c r="C735" s="12" t="s">
        <v>66</v>
      </c>
      <c r="D735" s="12" t="s">
        <v>487</v>
      </c>
      <c r="E735" s="12" t="s">
        <v>8039</v>
      </c>
      <c r="F735" s="12" t="s">
        <v>8040</v>
      </c>
      <c r="G735" s="12" t="s">
        <v>8041</v>
      </c>
      <c r="H735" s="11" t="str">
        <f t="shared" si="11"/>
        <v xml:space="preserve">ZAC MONTAVAS 2 RUE COLBERT </v>
      </c>
      <c r="I735" s="12" t="s">
        <v>6715</v>
      </c>
      <c r="J735" s="12" t="s">
        <v>2782</v>
      </c>
      <c r="K735" s="10"/>
      <c r="L735" s="12" t="s">
        <v>1482</v>
      </c>
      <c r="M735" s="12" t="s">
        <v>1483</v>
      </c>
      <c r="N735" s="12" t="s">
        <v>54</v>
      </c>
      <c r="O735" s="12" t="s">
        <v>9</v>
      </c>
      <c r="P735" s="13">
        <v>2177425</v>
      </c>
      <c r="Q735" s="10">
        <v>47</v>
      </c>
      <c r="R735" s="10" t="s">
        <v>18208</v>
      </c>
      <c r="S735" s="12" t="s">
        <v>18211</v>
      </c>
    </row>
    <row r="736" spans="1:19" x14ac:dyDescent="0.25">
      <c r="A736" s="10">
        <v>2018</v>
      </c>
      <c r="B736" s="11" t="s">
        <v>4</v>
      </c>
      <c r="C736" s="12" t="s">
        <v>66</v>
      </c>
      <c r="D736" s="12" t="s">
        <v>835</v>
      </c>
      <c r="E736" s="12" t="s">
        <v>17295</v>
      </c>
      <c r="F736" s="12" t="s">
        <v>17296</v>
      </c>
      <c r="G736" s="12" t="s">
        <v>17297</v>
      </c>
      <c r="H736" s="11" t="str">
        <f t="shared" si="11"/>
        <v xml:space="preserve">86 A 90 86 RUE DU DOME </v>
      </c>
      <c r="I736" s="10" t="s">
        <v>17298</v>
      </c>
      <c r="J736" s="12" t="s">
        <v>17299</v>
      </c>
      <c r="K736" s="12"/>
      <c r="L736" s="12" t="s">
        <v>2685</v>
      </c>
      <c r="M736" s="12" t="s">
        <v>2686</v>
      </c>
      <c r="N736" s="12" t="s">
        <v>2368</v>
      </c>
      <c r="O736" s="12" t="s">
        <v>33</v>
      </c>
      <c r="P736" s="13">
        <v>2094772</v>
      </c>
      <c r="Q736" s="10">
        <v>37</v>
      </c>
      <c r="R736" s="10" t="s">
        <v>18208</v>
      </c>
      <c r="S736" s="12" t="s">
        <v>18209</v>
      </c>
    </row>
    <row r="737" spans="1:19" x14ac:dyDescent="0.25">
      <c r="A737" s="10">
        <v>2018</v>
      </c>
      <c r="B737" s="11" t="s">
        <v>4</v>
      </c>
      <c r="C737" s="12" t="s">
        <v>66</v>
      </c>
      <c r="D737" s="12" t="s">
        <v>5</v>
      </c>
      <c r="E737" s="12" t="s">
        <v>8042</v>
      </c>
      <c r="F737" s="12" t="s">
        <v>8043</v>
      </c>
      <c r="G737" s="12" t="s">
        <v>8044</v>
      </c>
      <c r="H737" s="11" t="str">
        <f t="shared" si="11"/>
        <v xml:space="preserve"> 84 AVENUE MARECHAL FOCH </v>
      </c>
      <c r="I737" s="10"/>
      <c r="J737" s="12" t="s">
        <v>8045</v>
      </c>
      <c r="K737" s="10"/>
      <c r="L737" s="12" t="s">
        <v>8046</v>
      </c>
      <c r="M737" s="12" t="s">
        <v>101</v>
      </c>
      <c r="N737" s="12" t="s">
        <v>54</v>
      </c>
      <c r="O737" s="12" t="s">
        <v>9</v>
      </c>
      <c r="P737" s="13">
        <v>15631</v>
      </c>
      <c r="Q737" s="10">
        <v>2</v>
      </c>
      <c r="R737" s="10" t="s">
        <v>10</v>
      </c>
      <c r="S737" s="12" t="s">
        <v>18211</v>
      </c>
    </row>
    <row r="738" spans="1:19" x14ac:dyDescent="0.25">
      <c r="A738" s="10">
        <v>2018</v>
      </c>
      <c r="B738" s="11" t="s">
        <v>4</v>
      </c>
      <c r="C738" s="12" t="s">
        <v>66</v>
      </c>
      <c r="D738" s="12" t="s">
        <v>8047</v>
      </c>
      <c r="E738" s="12" t="s">
        <v>8048</v>
      </c>
      <c r="F738" s="12" t="s">
        <v>8049</v>
      </c>
      <c r="G738" s="12" t="s">
        <v>8050</v>
      </c>
      <c r="H738" s="11" t="str">
        <f t="shared" si="11"/>
        <v xml:space="preserve"> 12 RUE DU GENERAL DE GAULLE </v>
      </c>
      <c r="I738" s="10"/>
      <c r="J738" s="12" t="s">
        <v>3399</v>
      </c>
      <c r="K738" s="12"/>
      <c r="L738" s="12" t="s">
        <v>1017</v>
      </c>
      <c r="M738" s="12" t="s">
        <v>1770</v>
      </c>
      <c r="N738" s="12" t="s">
        <v>54</v>
      </c>
      <c r="O738" s="12" t="s">
        <v>33</v>
      </c>
      <c r="P738" s="13">
        <v>130227</v>
      </c>
      <c r="Q738" s="10">
        <v>4</v>
      </c>
      <c r="R738" s="10" t="s">
        <v>10</v>
      </c>
      <c r="S738" s="12" t="s">
        <v>18209</v>
      </c>
    </row>
    <row r="739" spans="1:19" x14ac:dyDescent="0.25">
      <c r="A739" s="10">
        <v>2018</v>
      </c>
      <c r="B739" s="11" t="s">
        <v>4</v>
      </c>
      <c r="C739" s="12" t="s">
        <v>66</v>
      </c>
      <c r="D739" s="12" t="s">
        <v>259</v>
      </c>
      <c r="E739" s="12" t="s">
        <v>747</v>
      </c>
      <c r="F739" s="12" t="s">
        <v>8051</v>
      </c>
      <c r="G739" s="12" t="s">
        <v>748</v>
      </c>
      <c r="H739" s="11" t="str">
        <f t="shared" si="11"/>
        <v xml:space="preserve"> ROUTE DEPARTEMENTALE 4096 </v>
      </c>
      <c r="I739" s="10"/>
      <c r="J739" s="12" t="s">
        <v>8052</v>
      </c>
      <c r="K739" s="12"/>
      <c r="L739" s="12" t="s">
        <v>749</v>
      </c>
      <c r="M739" s="12" t="s">
        <v>750</v>
      </c>
      <c r="N739" s="12" t="s">
        <v>54</v>
      </c>
      <c r="O739" s="12" t="s">
        <v>33</v>
      </c>
      <c r="P739" s="13">
        <v>259117</v>
      </c>
      <c r="Q739" s="10">
        <v>12</v>
      </c>
      <c r="R739" s="10" t="s">
        <v>18208</v>
      </c>
      <c r="S739" s="12" t="s">
        <v>18209</v>
      </c>
    </row>
    <row r="740" spans="1:19" x14ac:dyDescent="0.25">
      <c r="A740" s="10">
        <v>2018</v>
      </c>
      <c r="B740" s="11" t="s">
        <v>4</v>
      </c>
      <c r="C740" s="12" t="s">
        <v>66</v>
      </c>
      <c r="D740" s="12" t="s">
        <v>111</v>
      </c>
      <c r="E740" s="12" t="s">
        <v>751</v>
      </c>
      <c r="F740" s="12" t="s">
        <v>8053</v>
      </c>
      <c r="G740" s="12" t="s">
        <v>752</v>
      </c>
      <c r="H740" s="11" t="str">
        <f t="shared" si="11"/>
        <v xml:space="preserve"> LA ROUGERIE </v>
      </c>
      <c r="I740" s="10"/>
      <c r="J740" s="12" t="s">
        <v>8054</v>
      </c>
      <c r="K740" s="12"/>
      <c r="L740" s="12" t="s">
        <v>474</v>
      </c>
      <c r="M740" s="12" t="s">
        <v>8055</v>
      </c>
      <c r="N740" s="12" t="s">
        <v>54</v>
      </c>
      <c r="O740" s="12" t="s">
        <v>33</v>
      </c>
      <c r="P740" s="13">
        <v>4116274</v>
      </c>
      <c r="Q740" s="10">
        <v>117</v>
      </c>
      <c r="R740" s="10" t="s">
        <v>18208</v>
      </c>
      <c r="S740" s="12" t="s">
        <v>18209</v>
      </c>
    </row>
    <row r="741" spans="1:19" x14ac:dyDescent="0.25">
      <c r="A741" s="10">
        <v>2018</v>
      </c>
      <c r="B741" s="11" t="s">
        <v>4</v>
      </c>
      <c r="C741" s="12" t="s">
        <v>66</v>
      </c>
      <c r="D741" s="12" t="s">
        <v>5</v>
      </c>
      <c r="E741" s="12" t="s">
        <v>8056</v>
      </c>
      <c r="F741" s="12" t="s">
        <v>8057</v>
      </c>
      <c r="G741" s="12" t="s">
        <v>8058</v>
      </c>
      <c r="H741" s="11" t="str">
        <f t="shared" si="11"/>
        <v xml:space="preserve">ZAC LA PALUD 243 RUE ANDRE CITROEN </v>
      </c>
      <c r="I741" s="10" t="s">
        <v>8059</v>
      </c>
      <c r="J741" s="12" t="s">
        <v>8060</v>
      </c>
      <c r="K741" s="12"/>
      <c r="L741" s="12" t="s">
        <v>897</v>
      </c>
      <c r="M741" s="12" t="s">
        <v>898</v>
      </c>
      <c r="N741" s="12" t="s">
        <v>54</v>
      </c>
      <c r="O741" s="12" t="s">
        <v>33</v>
      </c>
      <c r="P741" s="13">
        <v>24688</v>
      </c>
      <c r="Q741" s="10">
        <v>2</v>
      </c>
      <c r="R741" s="10" t="s">
        <v>10</v>
      </c>
      <c r="S741" s="12" t="s">
        <v>18209</v>
      </c>
    </row>
    <row r="742" spans="1:19" x14ac:dyDescent="0.25">
      <c r="A742" s="10">
        <v>2018</v>
      </c>
      <c r="B742" s="12" t="s">
        <v>18210</v>
      </c>
      <c r="C742" s="12" t="s">
        <v>66</v>
      </c>
      <c r="D742" s="12" t="s">
        <v>157</v>
      </c>
      <c r="E742" s="12" t="s">
        <v>10559</v>
      </c>
      <c r="F742" s="12" t="s">
        <v>18015</v>
      </c>
      <c r="G742" s="12" t="s">
        <v>18310</v>
      </c>
      <c r="H742" s="11" t="str">
        <f t="shared" si="11"/>
        <v xml:space="preserve">41 ROUTE DE MALESHERBES  </v>
      </c>
      <c r="I742" s="12" t="s">
        <v>18016</v>
      </c>
      <c r="J742" s="12"/>
      <c r="K742" s="14"/>
      <c r="L742" s="12" t="s">
        <v>18017</v>
      </c>
      <c r="M742" s="12" t="s">
        <v>18018</v>
      </c>
      <c r="N742" s="12" t="s">
        <v>156</v>
      </c>
      <c r="O742" s="12" t="s">
        <v>33</v>
      </c>
      <c r="P742" s="13">
        <v>433522</v>
      </c>
      <c r="Q742" s="10">
        <v>8</v>
      </c>
      <c r="R742" s="10" t="s">
        <v>10</v>
      </c>
      <c r="S742" s="12" t="s">
        <v>18209</v>
      </c>
    </row>
    <row r="743" spans="1:19" x14ac:dyDescent="0.25">
      <c r="A743" s="10">
        <v>2018</v>
      </c>
      <c r="B743" s="11" t="s">
        <v>4</v>
      </c>
      <c r="C743" s="12" t="s">
        <v>66</v>
      </c>
      <c r="D743" s="12" t="s">
        <v>5</v>
      </c>
      <c r="E743" s="12" t="s">
        <v>8061</v>
      </c>
      <c r="F743" s="12" t="s">
        <v>8062</v>
      </c>
      <c r="G743" s="12" t="s">
        <v>8063</v>
      </c>
      <c r="H743" s="11" t="str">
        <f t="shared" si="11"/>
        <v xml:space="preserve"> LES BOIS HUS </v>
      </c>
      <c r="I743" s="10"/>
      <c r="J743" s="12" t="s">
        <v>8064</v>
      </c>
      <c r="K743" s="12"/>
      <c r="L743" s="12" t="s">
        <v>1863</v>
      </c>
      <c r="M743" s="12" t="s">
        <v>1864</v>
      </c>
      <c r="N743" s="12" t="s">
        <v>54</v>
      </c>
      <c r="O743" s="12" t="s">
        <v>33</v>
      </c>
      <c r="P743" s="13">
        <v>48670</v>
      </c>
      <c r="Q743" s="10">
        <v>2</v>
      </c>
      <c r="R743" s="10" t="s">
        <v>10</v>
      </c>
      <c r="S743" s="12" t="s">
        <v>18209</v>
      </c>
    </row>
    <row r="744" spans="1:19" x14ac:dyDescent="0.25">
      <c r="A744" s="10">
        <v>2018</v>
      </c>
      <c r="B744" s="11" t="s">
        <v>4</v>
      </c>
      <c r="C744" s="12" t="s">
        <v>66</v>
      </c>
      <c r="D744" s="12" t="s">
        <v>5</v>
      </c>
      <c r="E744" s="12" t="s">
        <v>15862</v>
      </c>
      <c r="F744" s="12" t="s">
        <v>15863</v>
      </c>
      <c r="G744" s="12" t="s">
        <v>15864</v>
      </c>
      <c r="H744" s="11" t="str">
        <f t="shared" si="11"/>
        <v xml:space="preserve">ZA DU BATAILLER LOT 25 RUE DU BATAILLER </v>
      </c>
      <c r="I744" s="10" t="s">
        <v>15865</v>
      </c>
      <c r="J744" s="12" t="s">
        <v>15866</v>
      </c>
      <c r="K744" s="12"/>
      <c r="L744" s="12" t="s">
        <v>3817</v>
      </c>
      <c r="M744" s="12" t="s">
        <v>3818</v>
      </c>
      <c r="N744" s="12" t="s">
        <v>1605</v>
      </c>
      <c r="O744" s="12" t="s">
        <v>33</v>
      </c>
      <c r="P744" s="13">
        <v>214350</v>
      </c>
      <c r="Q744" s="10">
        <v>8</v>
      </c>
      <c r="R744" s="10" t="s">
        <v>10</v>
      </c>
      <c r="S744" s="12" t="s">
        <v>18209</v>
      </c>
    </row>
    <row r="745" spans="1:19" x14ac:dyDescent="0.25">
      <c r="A745" s="10">
        <v>2018</v>
      </c>
      <c r="B745" s="11" t="s">
        <v>4</v>
      </c>
      <c r="C745" s="12" t="s">
        <v>66</v>
      </c>
      <c r="D745" s="12" t="s">
        <v>5</v>
      </c>
      <c r="E745" s="12" t="s">
        <v>15867</v>
      </c>
      <c r="F745" s="12" t="s">
        <v>15868</v>
      </c>
      <c r="G745" s="12" t="s">
        <v>15869</v>
      </c>
      <c r="H745" s="11" t="str">
        <f t="shared" si="11"/>
        <v xml:space="preserve"> LA FORET </v>
      </c>
      <c r="I745" s="10"/>
      <c r="J745" s="12" t="s">
        <v>15870</v>
      </c>
      <c r="K745" s="12"/>
      <c r="L745" s="12" t="s">
        <v>11345</v>
      </c>
      <c r="M745" s="12" t="s">
        <v>15871</v>
      </c>
      <c r="N745" s="12" t="s">
        <v>1605</v>
      </c>
      <c r="O745" s="12" t="s">
        <v>33</v>
      </c>
      <c r="P745" s="13">
        <v>122698</v>
      </c>
      <c r="Q745" s="10">
        <v>3</v>
      </c>
      <c r="R745" s="10" t="s">
        <v>10</v>
      </c>
      <c r="S745" s="12" t="s">
        <v>18209</v>
      </c>
    </row>
    <row r="746" spans="1:19" x14ac:dyDescent="0.25">
      <c r="A746" s="10">
        <v>2018</v>
      </c>
      <c r="B746" s="11" t="s">
        <v>4</v>
      </c>
      <c r="C746" s="12" t="s">
        <v>66</v>
      </c>
      <c r="D746" s="12" t="s">
        <v>226</v>
      </c>
      <c r="E746" s="12" t="s">
        <v>8065</v>
      </c>
      <c r="F746" s="12" t="s">
        <v>8066</v>
      </c>
      <c r="G746" s="12" t="s">
        <v>8067</v>
      </c>
      <c r="H746" s="11" t="str">
        <f t="shared" si="11"/>
        <v xml:space="preserve"> 125 ROUTE DE BIDACHE </v>
      </c>
      <c r="I746" s="10"/>
      <c r="J746" s="12" t="s">
        <v>8068</v>
      </c>
      <c r="K746" s="12"/>
      <c r="L746" s="12" t="s">
        <v>1594</v>
      </c>
      <c r="M746" s="12" t="s">
        <v>4088</v>
      </c>
      <c r="N746" s="12" t="s">
        <v>54</v>
      </c>
      <c r="O746" s="12" t="s">
        <v>33</v>
      </c>
      <c r="P746" s="13">
        <v>255984</v>
      </c>
      <c r="Q746" s="10">
        <v>13</v>
      </c>
      <c r="R746" s="10" t="s">
        <v>18208</v>
      </c>
      <c r="S746" s="12" t="s">
        <v>18209</v>
      </c>
    </row>
    <row r="747" spans="1:19" x14ac:dyDescent="0.25">
      <c r="A747" s="10">
        <v>2018</v>
      </c>
      <c r="B747" s="11" t="s">
        <v>4</v>
      </c>
      <c r="C747" s="12" t="s">
        <v>66</v>
      </c>
      <c r="D747" s="12" t="s">
        <v>184</v>
      </c>
      <c r="E747" s="12" t="s">
        <v>17300</v>
      </c>
      <c r="F747" s="12" t="s">
        <v>17301</v>
      </c>
      <c r="G747" s="12" t="s">
        <v>17302</v>
      </c>
      <c r="H747" s="11" t="str">
        <f t="shared" si="11"/>
        <v xml:space="preserve">ENTRE 2 MERS 126 AVENUE DE L CHEMIN DE GALOUIN </v>
      </c>
      <c r="I747" s="10" t="s">
        <v>17303</v>
      </c>
      <c r="J747" s="12" t="s">
        <v>17304</v>
      </c>
      <c r="K747" s="12"/>
      <c r="L747" s="12" t="s">
        <v>2486</v>
      </c>
      <c r="M747" s="12" t="s">
        <v>2487</v>
      </c>
      <c r="N747" s="12" t="s">
        <v>2368</v>
      </c>
      <c r="O747" s="12" t="s">
        <v>33</v>
      </c>
      <c r="P747" s="13">
        <v>6870</v>
      </c>
      <c r="Q747" s="10">
        <v>1</v>
      </c>
      <c r="R747" s="10" t="s">
        <v>10</v>
      </c>
      <c r="S747" s="12" t="s">
        <v>18209</v>
      </c>
    </row>
    <row r="748" spans="1:19" x14ac:dyDescent="0.25">
      <c r="A748" s="10">
        <v>2017</v>
      </c>
      <c r="B748" s="12" t="s">
        <v>18219</v>
      </c>
      <c r="C748" s="10" t="s">
        <v>66</v>
      </c>
      <c r="D748" s="12" t="s">
        <v>5</v>
      </c>
      <c r="E748" s="12" t="s">
        <v>2249</v>
      </c>
      <c r="F748" s="12" t="s">
        <v>8069</v>
      </c>
      <c r="G748" s="12" t="s">
        <v>2250</v>
      </c>
      <c r="H748" s="11" t="str">
        <f t="shared" si="11"/>
        <v xml:space="preserve">7 RUE JACQUES MAWAS  </v>
      </c>
      <c r="I748" s="12" t="s">
        <v>8070</v>
      </c>
      <c r="J748" s="12"/>
      <c r="K748" s="14"/>
      <c r="L748" s="12" t="s">
        <v>916</v>
      </c>
      <c r="M748" s="12" t="s">
        <v>183</v>
      </c>
      <c r="N748" s="12" t="s">
        <v>54</v>
      </c>
      <c r="O748" s="12" t="s">
        <v>33</v>
      </c>
      <c r="P748" s="14"/>
      <c r="Q748" s="10">
        <v>2</v>
      </c>
      <c r="R748" s="10" t="s">
        <v>10</v>
      </c>
      <c r="S748" s="12" t="s">
        <v>18220</v>
      </c>
    </row>
    <row r="749" spans="1:19" x14ac:dyDescent="0.25">
      <c r="A749" s="10">
        <v>2018</v>
      </c>
      <c r="B749" s="11" t="s">
        <v>239</v>
      </c>
      <c r="C749" s="12" t="s">
        <v>66</v>
      </c>
      <c r="D749" s="12" t="s">
        <v>279</v>
      </c>
      <c r="E749" s="12" t="s">
        <v>754</v>
      </c>
      <c r="F749" s="12" t="s">
        <v>8071</v>
      </c>
      <c r="G749" s="12" t="s">
        <v>755</v>
      </c>
      <c r="H749" s="11" t="str">
        <f t="shared" si="11"/>
        <v xml:space="preserve"> 18 ROUTE DE L ECLUSE </v>
      </c>
      <c r="I749" s="10"/>
      <c r="J749" s="12" t="s">
        <v>8072</v>
      </c>
      <c r="K749" s="12"/>
      <c r="L749" s="12" t="s">
        <v>757</v>
      </c>
      <c r="M749" s="12" t="s">
        <v>758</v>
      </c>
      <c r="N749" s="12" t="s">
        <v>54</v>
      </c>
      <c r="O749" s="12" t="s">
        <v>33</v>
      </c>
      <c r="P749" s="13">
        <v>652330</v>
      </c>
      <c r="Q749" s="10">
        <v>16</v>
      </c>
      <c r="R749" s="10" t="s">
        <v>18208</v>
      </c>
      <c r="S749" s="12" t="s">
        <v>18209</v>
      </c>
    </row>
    <row r="750" spans="1:19" x14ac:dyDescent="0.25">
      <c r="A750" s="10">
        <v>2018</v>
      </c>
      <c r="B750" s="11" t="s">
        <v>4</v>
      </c>
      <c r="C750" s="12" t="s">
        <v>66</v>
      </c>
      <c r="D750" s="12" t="s">
        <v>5</v>
      </c>
      <c r="E750" s="12" t="s">
        <v>759</v>
      </c>
      <c r="F750" s="12" t="s">
        <v>8073</v>
      </c>
      <c r="G750" s="12" t="s">
        <v>760</v>
      </c>
      <c r="H750" s="11" t="str">
        <f t="shared" si="11"/>
        <v xml:space="preserve"> 30 RUE CHARLES BAUDELAIRE </v>
      </c>
      <c r="I750" s="10"/>
      <c r="J750" s="12" t="s">
        <v>8074</v>
      </c>
      <c r="K750" s="12"/>
      <c r="L750" s="12" t="s">
        <v>207</v>
      </c>
      <c r="M750" s="12" t="s">
        <v>183</v>
      </c>
      <c r="N750" s="12" t="s">
        <v>54</v>
      </c>
      <c r="O750" s="12" t="s">
        <v>33</v>
      </c>
      <c r="P750" s="13">
        <v>92903</v>
      </c>
      <c r="Q750" s="10">
        <v>2</v>
      </c>
      <c r="R750" s="10" t="s">
        <v>10</v>
      </c>
      <c r="S750" s="12" t="s">
        <v>18209</v>
      </c>
    </row>
    <row r="751" spans="1:19" x14ac:dyDescent="0.25">
      <c r="A751" s="10">
        <v>2018</v>
      </c>
      <c r="B751" s="11" t="s">
        <v>4</v>
      </c>
      <c r="C751" s="12" t="s">
        <v>66</v>
      </c>
      <c r="D751" s="12" t="s">
        <v>5</v>
      </c>
      <c r="E751" s="12" t="s">
        <v>8075</v>
      </c>
      <c r="F751" s="12" t="s">
        <v>8076</v>
      </c>
      <c r="G751" s="12" t="s">
        <v>8077</v>
      </c>
      <c r="H751" s="11" t="str">
        <f t="shared" si="11"/>
        <v xml:space="preserve">ZONE INDUSTRIELLE ST JEAN 1332 RUE DE LA PAIX </v>
      </c>
      <c r="I751" s="10" t="s">
        <v>8078</v>
      </c>
      <c r="J751" s="12" t="s">
        <v>8079</v>
      </c>
      <c r="K751" s="12"/>
      <c r="L751" s="12" t="s">
        <v>2931</v>
      </c>
      <c r="M751" s="12" t="s">
        <v>2932</v>
      </c>
      <c r="N751" s="12" t="s">
        <v>54</v>
      </c>
      <c r="O751" s="12" t="s">
        <v>33</v>
      </c>
      <c r="P751" s="13">
        <v>261502</v>
      </c>
      <c r="Q751" s="10">
        <v>9</v>
      </c>
      <c r="R751" s="10" t="s">
        <v>10</v>
      </c>
      <c r="S751" s="12" t="s">
        <v>18209</v>
      </c>
    </row>
    <row r="752" spans="1:19" x14ac:dyDescent="0.25">
      <c r="A752" s="10">
        <v>2018</v>
      </c>
      <c r="B752" s="11" t="s">
        <v>4</v>
      </c>
      <c r="C752" s="12" t="s">
        <v>66</v>
      </c>
      <c r="D752" s="12" t="s">
        <v>259</v>
      </c>
      <c r="E752" s="12" t="s">
        <v>3477</v>
      </c>
      <c r="F752" s="12" t="s">
        <v>8080</v>
      </c>
      <c r="G752" s="12" t="s">
        <v>3478</v>
      </c>
      <c r="H752" s="11" t="str">
        <f t="shared" si="11"/>
        <v xml:space="preserve"> LIEU DIT LE BASSIN </v>
      </c>
      <c r="I752" s="10"/>
      <c r="J752" s="12" t="s">
        <v>8081</v>
      </c>
      <c r="K752" s="12"/>
      <c r="L752" s="12" t="s">
        <v>8082</v>
      </c>
      <c r="M752" s="12" t="s">
        <v>8083</v>
      </c>
      <c r="N752" s="12" t="s">
        <v>54</v>
      </c>
      <c r="O752" s="12" t="s">
        <v>33</v>
      </c>
      <c r="P752" s="13">
        <v>1765549</v>
      </c>
      <c r="Q752" s="10">
        <v>64</v>
      </c>
      <c r="R752" s="10" t="s">
        <v>18208</v>
      </c>
      <c r="S752" s="12" t="s">
        <v>18209</v>
      </c>
    </row>
    <row r="753" spans="1:19" x14ac:dyDescent="0.25">
      <c r="A753" s="10">
        <v>2018</v>
      </c>
      <c r="B753" s="11" t="s">
        <v>4</v>
      </c>
      <c r="C753" s="12" t="s">
        <v>66</v>
      </c>
      <c r="D753" s="12" t="s">
        <v>28</v>
      </c>
      <c r="E753" s="12" t="s">
        <v>8084</v>
      </c>
      <c r="F753" s="12" t="s">
        <v>8085</v>
      </c>
      <c r="G753" s="12" t="s">
        <v>8086</v>
      </c>
      <c r="H753" s="11" t="str">
        <f t="shared" si="11"/>
        <v xml:space="preserve">ROUTE DE GOURIN 51 RUE DE PORTZ EN HAIE </v>
      </c>
      <c r="I753" s="10" t="s">
        <v>8087</v>
      </c>
      <c r="J753" s="12" t="s">
        <v>8088</v>
      </c>
      <c r="K753" s="12"/>
      <c r="L753" s="12" t="s">
        <v>8089</v>
      </c>
      <c r="M753" s="12" t="s">
        <v>8090</v>
      </c>
      <c r="N753" s="12" t="s">
        <v>54</v>
      </c>
      <c r="O753" s="12" t="s">
        <v>33</v>
      </c>
      <c r="P753" s="13">
        <v>93282</v>
      </c>
      <c r="Q753" s="10">
        <v>4</v>
      </c>
      <c r="R753" s="10" t="s">
        <v>10</v>
      </c>
      <c r="S753" s="12" t="s">
        <v>18209</v>
      </c>
    </row>
    <row r="754" spans="1:19" x14ac:dyDescent="0.25">
      <c r="A754" s="10">
        <v>2018</v>
      </c>
      <c r="B754" s="11" t="s">
        <v>4</v>
      </c>
      <c r="C754" s="12" t="s">
        <v>66</v>
      </c>
      <c r="D754" s="12" t="s">
        <v>448</v>
      </c>
      <c r="E754" s="12" t="s">
        <v>8091</v>
      </c>
      <c r="F754" s="12" t="s">
        <v>8092</v>
      </c>
      <c r="G754" s="12" t="s">
        <v>8093</v>
      </c>
      <c r="H754" s="11" t="str">
        <f t="shared" si="11"/>
        <v xml:space="preserve">CHAMPAGNE 7 AVENUE DE LA ROCHELAMBERT </v>
      </c>
      <c r="I754" s="10" t="s">
        <v>8094</v>
      </c>
      <c r="J754" s="12" t="s">
        <v>8095</v>
      </c>
      <c r="K754" s="12"/>
      <c r="L754" s="12" t="s">
        <v>8096</v>
      </c>
      <c r="M754" s="12" t="s">
        <v>8097</v>
      </c>
      <c r="N754" s="12" t="s">
        <v>54</v>
      </c>
      <c r="O754" s="12" t="s">
        <v>33</v>
      </c>
      <c r="P754" s="13">
        <v>351053</v>
      </c>
      <c r="Q754" s="10">
        <v>12</v>
      </c>
      <c r="R754" s="10" t="s">
        <v>18208</v>
      </c>
      <c r="S754" s="12" t="s">
        <v>18209</v>
      </c>
    </row>
    <row r="755" spans="1:19" x14ac:dyDescent="0.25">
      <c r="A755" s="10">
        <v>2018</v>
      </c>
      <c r="B755" s="11" t="s">
        <v>4</v>
      </c>
      <c r="C755" s="12" t="s">
        <v>66</v>
      </c>
      <c r="D755" s="12" t="s">
        <v>5</v>
      </c>
      <c r="E755" s="12" t="s">
        <v>3479</v>
      </c>
      <c r="F755" s="12" t="s">
        <v>8098</v>
      </c>
      <c r="G755" s="12" t="s">
        <v>3480</v>
      </c>
      <c r="H755" s="11" t="str">
        <f t="shared" si="11"/>
        <v xml:space="preserve">ZI HEILLECOURT 7 ALLEE DES PEUPLIERS </v>
      </c>
      <c r="I755" s="10" t="s">
        <v>8099</v>
      </c>
      <c r="J755" s="12" t="s">
        <v>8100</v>
      </c>
      <c r="K755" s="12"/>
      <c r="L755" s="12" t="s">
        <v>3481</v>
      </c>
      <c r="M755" s="12" t="s">
        <v>3482</v>
      </c>
      <c r="N755" s="12" t="s">
        <v>54</v>
      </c>
      <c r="O755" s="12" t="s">
        <v>33</v>
      </c>
      <c r="P755" s="13">
        <v>148053</v>
      </c>
      <c r="Q755" s="10">
        <v>3</v>
      </c>
      <c r="R755" s="10" t="s">
        <v>10</v>
      </c>
      <c r="S755" s="12" t="s">
        <v>18209</v>
      </c>
    </row>
    <row r="756" spans="1:19" x14ac:dyDescent="0.25">
      <c r="A756" s="10">
        <v>2018</v>
      </c>
      <c r="B756" s="11" t="s">
        <v>4</v>
      </c>
      <c r="C756" s="12" t="s">
        <v>66</v>
      </c>
      <c r="D756" s="12" t="s">
        <v>5</v>
      </c>
      <c r="E756" s="12" t="s">
        <v>15872</v>
      </c>
      <c r="F756" s="12" t="s">
        <v>15873</v>
      </c>
      <c r="G756" s="12" t="s">
        <v>15874</v>
      </c>
      <c r="H756" s="11" t="str">
        <f t="shared" si="11"/>
        <v xml:space="preserve"> 140 AVENUE ANDRE AMPERE </v>
      </c>
      <c r="I756" s="10"/>
      <c r="J756" s="12" t="s">
        <v>15875</v>
      </c>
      <c r="K756" s="12"/>
      <c r="L756" s="12" t="s">
        <v>1941</v>
      </c>
      <c r="M756" s="12" t="s">
        <v>1942</v>
      </c>
      <c r="N756" s="12" t="s">
        <v>1605</v>
      </c>
      <c r="O756" s="12" t="s">
        <v>33</v>
      </c>
      <c r="P756" s="13">
        <v>243979</v>
      </c>
      <c r="Q756" s="10">
        <v>6</v>
      </c>
      <c r="R756" s="10" t="s">
        <v>10</v>
      </c>
      <c r="S756" s="12" t="s">
        <v>18209</v>
      </c>
    </row>
    <row r="757" spans="1:19" x14ac:dyDescent="0.25">
      <c r="A757" s="10">
        <v>2018</v>
      </c>
      <c r="B757" s="11" t="s">
        <v>4</v>
      </c>
      <c r="C757" s="12" t="s">
        <v>66</v>
      </c>
      <c r="D757" s="12" t="s">
        <v>5</v>
      </c>
      <c r="E757" s="12" t="s">
        <v>8101</v>
      </c>
      <c r="F757" s="12" t="s">
        <v>8102</v>
      </c>
      <c r="G757" s="12" t="s">
        <v>8103</v>
      </c>
      <c r="H757" s="11" t="str">
        <f t="shared" si="11"/>
        <v xml:space="preserve"> 271 RUE DENIS CORDONNIER </v>
      </c>
      <c r="I757" s="10"/>
      <c r="J757" s="12" t="s">
        <v>8104</v>
      </c>
      <c r="K757" s="12"/>
      <c r="L757" s="12" t="s">
        <v>8105</v>
      </c>
      <c r="M757" s="12" t="s">
        <v>8106</v>
      </c>
      <c r="N757" s="12" t="s">
        <v>54</v>
      </c>
      <c r="O757" s="12" t="s">
        <v>33</v>
      </c>
      <c r="P757" s="13">
        <v>101360</v>
      </c>
      <c r="Q757" s="10">
        <v>4</v>
      </c>
      <c r="R757" s="10" t="s">
        <v>10</v>
      </c>
      <c r="S757" s="12" t="s">
        <v>18209</v>
      </c>
    </row>
    <row r="758" spans="1:19" x14ac:dyDescent="0.25">
      <c r="A758" s="10">
        <v>2018</v>
      </c>
      <c r="B758" s="11" t="s">
        <v>4</v>
      </c>
      <c r="C758" s="12" t="s">
        <v>66</v>
      </c>
      <c r="D758" s="12" t="s">
        <v>5</v>
      </c>
      <c r="E758" s="12" t="s">
        <v>2270</v>
      </c>
      <c r="F758" s="12" t="s">
        <v>3483</v>
      </c>
      <c r="G758" s="12" t="s">
        <v>2271</v>
      </c>
      <c r="H758" s="11" t="str">
        <f t="shared" si="11"/>
        <v xml:space="preserve">ZONE INDUSTRIELLE BALEONE </v>
      </c>
      <c r="I758" s="10" t="s">
        <v>22</v>
      </c>
      <c r="J758" s="12" t="s">
        <v>18311</v>
      </c>
      <c r="K758" s="12"/>
      <c r="L758" s="12" t="s">
        <v>4503</v>
      </c>
      <c r="M758" s="12" t="s">
        <v>10568</v>
      </c>
      <c r="N758" s="12" t="s">
        <v>172</v>
      </c>
      <c r="O758" s="12" t="s">
        <v>33</v>
      </c>
      <c r="P758" s="13">
        <v>83793</v>
      </c>
      <c r="Q758" s="10">
        <v>3</v>
      </c>
      <c r="R758" s="10" t="s">
        <v>10</v>
      </c>
      <c r="S758" s="12" t="s">
        <v>18209</v>
      </c>
    </row>
    <row r="759" spans="1:19" x14ac:dyDescent="0.25">
      <c r="A759" s="10">
        <v>2018</v>
      </c>
      <c r="B759" s="11" t="s">
        <v>4</v>
      </c>
      <c r="C759" s="12" t="s">
        <v>66</v>
      </c>
      <c r="D759" s="12" t="s">
        <v>5</v>
      </c>
      <c r="E759" s="12" t="s">
        <v>8107</v>
      </c>
      <c r="F759" s="12" t="s">
        <v>8108</v>
      </c>
      <c r="G759" s="12" t="s">
        <v>8109</v>
      </c>
      <c r="H759" s="11" t="str">
        <f t="shared" si="11"/>
        <v xml:space="preserve"> 33 AVENUE DE SAINT LOUBES </v>
      </c>
      <c r="I759" s="10"/>
      <c r="J759" s="12" t="s">
        <v>8110</v>
      </c>
      <c r="K759" s="12"/>
      <c r="L759" s="12" t="s">
        <v>8111</v>
      </c>
      <c r="M759" s="12" t="s">
        <v>8112</v>
      </c>
      <c r="N759" s="12" t="s">
        <v>54</v>
      </c>
      <c r="O759" s="12" t="s">
        <v>33</v>
      </c>
      <c r="P759" s="13">
        <v>182777</v>
      </c>
      <c r="Q759" s="10">
        <v>6</v>
      </c>
      <c r="R759" s="10" t="s">
        <v>10</v>
      </c>
      <c r="S759" s="12" t="s">
        <v>18209</v>
      </c>
    </row>
    <row r="760" spans="1:19" x14ac:dyDescent="0.25">
      <c r="A760" s="10">
        <v>2018</v>
      </c>
      <c r="B760" s="11" t="s">
        <v>4</v>
      </c>
      <c r="C760" s="12" t="s">
        <v>66</v>
      </c>
      <c r="D760" s="12" t="s">
        <v>184</v>
      </c>
      <c r="E760" s="12" t="s">
        <v>8113</v>
      </c>
      <c r="F760" s="12" t="s">
        <v>8114</v>
      </c>
      <c r="G760" s="12" t="s">
        <v>8115</v>
      </c>
      <c r="H760" s="11" t="str">
        <f t="shared" si="11"/>
        <v xml:space="preserve"> 38 ROUTE DE PORTBAIL BP 27</v>
      </c>
      <c r="I760" s="10"/>
      <c r="J760" s="12" t="s">
        <v>8116</v>
      </c>
      <c r="K760" s="12" t="s">
        <v>4119</v>
      </c>
      <c r="L760" s="12" t="s">
        <v>8117</v>
      </c>
      <c r="M760" s="12" t="s">
        <v>8118</v>
      </c>
      <c r="N760" s="12" t="s">
        <v>54</v>
      </c>
      <c r="O760" s="12" t="s">
        <v>33</v>
      </c>
      <c r="P760" s="13">
        <v>828124</v>
      </c>
      <c r="Q760" s="10">
        <v>32</v>
      </c>
      <c r="R760" s="10" t="s">
        <v>18208</v>
      </c>
      <c r="S760" s="12" t="s">
        <v>18209</v>
      </c>
    </row>
    <row r="761" spans="1:19" x14ac:dyDescent="0.25">
      <c r="A761" s="10">
        <v>2018</v>
      </c>
      <c r="B761" s="11" t="s">
        <v>4</v>
      </c>
      <c r="C761" s="12" t="s">
        <v>66</v>
      </c>
      <c r="D761" s="12" t="s">
        <v>762</v>
      </c>
      <c r="E761" s="12" t="s">
        <v>763</v>
      </c>
      <c r="F761" s="12" t="s">
        <v>8119</v>
      </c>
      <c r="G761" s="12" t="s">
        <v>764</v>
      </c>
      <c r="H761" s="11" t="str">
        <f t="shared" si="11"/>
        <v>ZONE INDUSTRIELLE RUE CLAUDE BERNARD BP 254</v>
      </c>
      <c r="I761" s="12" t="s">
        <v>22</v>
      </c>
      <c r="J761" s="12" t="s">
        <v>8120</v>
      </c>
      <c r="K761" s="12" t="s">
        <v>8121</v>
      </c>
      <c r="L761" s="12" t="s">
        <v>8122</v>
      </c>
      <c r="M761" s="12" t="s">
        <v>8123</v>
      </c>
      <c r="N761" s="12" t="s">
        <v>54</v>
      </c>
      <c r="O761" s="12" t="s">
        <v>9</v>
      </c>
      <c r="P761" s="13">
        <v>3744600</v>
      </c>
      <c r="Q761" s="10">
        <v>105</v>
      </c>
      <c r="R761" s="10" t="s">
        <v>18208</v>
      </c>
      <c r="S761" s="12" t="s">
        <v>18211</v>
      </c>
    </row>
    <row r="762" spans="1:19" x14ac:dyDescent="0.25">
      <c r="A762" s="10">
        <v>2018</v>
      </c>
      <c r="B762" s="11" t="s">
        <v>4</v>
      </c>
      <c r="C762" s="12" t="s">
        <v>66</v>
      </c>
      <c r="D762" s="12" t="s">
        <v>5</v>
      </c>
      <c r="E762" s="12" t="s">
        <v>8124</v>
      </c>
      <c r="F762" s="12" t="s">
        <v>8125</v>
      </c>
      <c r="G762" s="12" t="s">
        <v>8126</v>
      </c>
      <c r="H762" s="11" t="str">
        <f t="shared" si="11"/>
        <v xml:space="preserve">ZONE INDUSTRIELLE 2 RUE PIERRE NOBEL </v>
      </c>
      <c r="I762" s="10" t="s">
        <v>22</v>
      </c>
      <c r="J762" s="12" t="s">
        <v>8127</v>
      </c>
      <c r="K762" s="12"/>
      <c r="L762" s="12" t="s">
        <v>4056</v>
      </c>
      <c r="M762" s="12" t="s">
        <v>4057</v>
      </c>
      <c r="N762" s="12" t="s">
        <v>54</v>
      </c>
      <c r="O762" s="12" t="s">
        <v>33</v>
      </c>
      <c r="P762" s="13">
        <v>195796</v>
      </c>
      <c r="Q762" s="10">
        <v>9</v>
      </c>
      <c r="R762" s="10" t="s">
        <v>10</v>
      </c>
      <c r="S762" s="12" t="s">
        <v>18209</v>
      </c>
    </row>
    <row r="763" spans="1:19" x14ac:dyDescent="0.25">
      <c r="A763" s="10">
        <v>2018</v>
      </c>
      <c r="B763" s="11" t="s">
        <v>18213</v>
      </c>
      <c r="C763" s="12" t="s">
        <v>66</v>
      </c>
      <c r="D763" s="12" t="s">
        <v>5</v>
      </c>
      <c r="E763" s="12" t="s">
        <v>18313</v>
      </c>
      <c r="F763" s="12" t="s">
        <v>18312</v>
      </c>
      <c r="G763" s="12" t="s">
        <v>18314</v>
      </c>
      <c r="H763" s="11" t="str">
        <f t="shared" si="11"/>
        <v xml:space="preserve"> 1 RUE DES PLANCHES </v>
      </c>
      <c r="I763" s="10"/>
      <c r="J763" s="12" t="s">
        <v>18315</v>
      </c>
      <c r="K763" s="12"/>
      <c r="L763" s="12" t="s">
        <v>10081</v>
      </c>
      <c r="M763" s="12" t="s">
        <v>10082</v>
      </c>
      <c r="N763" s="12" t="s">
        <v>54</v>
      </c>
      <c r="O763" s="12" t="s">
        <v>33</v>
      </c>
      <c r="P763" s="13">
        <v>1772965</v>
      </c>
      <c r="Q763" s="10">
        <v>49</v>
      </c>
      <c r="R763" s="10" t="s">
        <v>18208</v>
      </c>
      <c r="S763" s="12" t="s">
        <v>18209</v>
      </c>
    </row>
    <row r="764" spans="1:19" x14ac:dyDescent="0.25">
      <c r="A764" s="10">
        <v>2018</v>
      </c>
      <c r="B764" s="11" t="s">
        <v>4</v>
      </c>
      <c r="C764" s="12" t="s">
        <v>66</v>
      </c>
      <c r="D764" s="12" t="s">
        <v>5</v>
      </c>
      <c r="E764" s="12" t="s">
        <v>15876</v>
      </c>
      <c r="F764" s="12" t="s">
        <v>15877</v>
      </c>
      <c r="G764" s="12" t="s">
        <v>15878</v>
      </c>
      <c r="H764" s="11" t="str">
        <f t="shared" si="11"/>
        <v xml:space="preserve">VILLA BELVEDERE 55 AVENUE DE FARCIENNES </v>
      </c>
      <c r="I764" s="10" t="s">
        <v>15879</v>
      </c>
      <c r="J764" s="12" t="s">
        <v>15880</v>
      </c>
      <c r="K764" s="12"/>
      <c r="L764" s="12" t="s">
        <v>3101</v>
      </c>
      <c r="M764" s="12" t="s">
        <v>5616</v>
      </c>
      <c r="N764" s="12" t="s">
        <v>1605</v>
      </c>
      <c r="O764" s="12" t="s">
        <v>33</v>
      </c>
      <c r="P764" s="13">
        <v>91602</v>
      </c>
      <c r="Q764" s="10">
        <v>3</v>
      </c>
      <c r="R764" s="10" t="s">
        <v>10</v>
      </c>
      <c r="S764" s="12" t="s">
        <v>18209</v>
      </c>
    </row>
    <row r="765" spans="1:19" x14ac:dyDescent="0.25">
      <c r="A765" s="10">
        <v>2018</v>
      </c>
      <c r="B765" s="11" t="s">
        <v>4</v>
      </c>
      <c r="C765" s="12" t="s">
        <v>66</v>
      </c>
      <c r="D765" s="12" t="s">
        <v>448</v>
      </c>
      <c r="E765" s="12" t="s">
        <v>8128</v>
      </c>
      <c r="F765" s="12" t="s">
        <v>8129</v>
      </c>
      <c r="G765" s="12" t="s">
        <v>8130</v>
      </c>
      <c r="H765" s="11" t="str">
        <f t="shared" si="11"/>
        <v xml:space="preserve"> 730 ROUTE DE MURET </v>
      </c>
      <c r="I765" s="10"/>
      <c r="J765" s="12" t="s">
        <v>8131</v>
      </c>
      <c r="K765" s="12"/>
      <c r="L765" s="12" t="s">
        <v>905</v>
      </c>
      <c r="M765" s="12" t="s">
        <v>4410</v>
      </c>
      <c r="N765" s="12" t="s">
        <v>54</v>
      </c>
      <c r="O765" s="12" t="s">
        <v>33</v>
      </c>
      <c r="P765" s="13">
        <v>100945</v>
      </c>
      <c r="Q765" s="10">
        <v>3</v>
      </c>
      <c r="R765" s="10" t="s">
        <v>10</v>
      </c>
      <c r="S765" s="12" t="s">
        <v>18209</v>
      </c>
    </row>
    <row r="766" spans="1:19" x14ac:dyDescent="0.25">
      <c r="A766" s="10">
        <v>2018</v>
      </c>
      <c r="B766" s="11" t="s">
        <v>4</v>
      </c>
      <c r="C766" s="12" t="s">
        <v>66</v>
      </c>
      <c r="D766" s="12" t="s">
        <v>184</v>
      </c>
      <c r="E766" s="12" t="s">
        <v>15881</v>
      </c>
      <c r="F766" s="12" t="s">
        <v>15882</v>
      </c>
      <c r="G766" s="12" t="s">
        <v>15883</v>
      </c>
      <c r="H766" s="11" t="str">
        <f t="shared" si="11"/>
        <v xml:space="preserve"> ZONE ARTISANALE LES VAUVRES BP 28</v>
      </c>
      <c r="I766" s="10"/>
      <c r="J766" s="12" t="s">
        <v>15884</v>
      </c>
      <c r="K766" s="12" t="s">
        <v>90</v>
      </c>
      <c r="L766" s="12" t="s">
        <v>15885</v>
      </c>
      <c r="M766" s="12" t="s">
        <v>15886</v>
      </c>
      <c r="N766" s="12" t="s">
        <v>1605</v>
      </c>
      <c r="O766" s="12" t="s">
        <v>33</v>
      </c>
      <c r="P766" s="13">
        <v>1300451</v>
      </c>
      <c r="Q766" s="10">
        <v>43</v>
      </c>
      <c r="R766" s="10" t="s">
        <v>18208</v>
      </c>
      <c r="S766" s="12" t="s">
        <v>18209</v>
      </c>
    </row>
    <row r="767" spans="1:19" x14ac:dyDescent="0.25">
      <c r="A767" s="10">
        <v>2018</v>
      </c>
      <c r="B767" s="11" t="s">
        <v>4</v>
      </c>
      <c r="C767" s="12" t="s">
        <v>66</v>
      </c>
      <c r="D767" s="12" t="s">
        <v>448</v>
      </c>
      <c r="E767" s="12" t="s">
        <v>767</v>
      </c>
      <c r="F767" s="12" t="s">
        <v>8132</v>
      </c>
      <c r="G767" s="12" t="s">
        <v>768</v>
      </c>
      <c r="H767" s="11" t="str">
        <f t="shared" si="11"/>
        <v xml:space="preserve"> ZONE ARTISANALE LA FORET </v>
      </c>
      <c r="I767" s="10"/>
      <c r="J767" s="12" t="s">
        <v>8133</v>
      </c>
      <c r="K767" s="12"/>
      <c r="L767" s="12" t="s">
        <v>770</v>
      </c>
      <c r="M767" s="12" t="s">
        <v>771</v>
      </c>
      <c r="N767" s="12" t="s">
        <v>54</v>
      </c>
      <c r="O767" s="12" t="s">
        <v>33</v>
      </c>
      <c r="P767" s="13">
        <v>263112</v>
      </c>
      <c r="Q767" s="10">
        <v>9</v>
      </c>
      <c r="R767" s="10" t="s">
        <v>10</v>
      </c>
      <c r="S767" s="12" t="s">
        <v>18209</v>
      </c>
    </row>
    <row r="768" spans="1:19" x14ac:dyDescent="0.25">
      <c r="A768" s="10">
        <v>2018</v>
      </c>
      <c r="B768" s="11" t="s">
        <v>4</v>
      </c>
      <c r="C768" s="12" t="s">
        <v>66</v>
      </c>
      <c r="D768" s="12" t="s">
        <v>5</v>
      </c>
      <c r="E768" s="12" t="s">
        <v>2129</v>
      </c>
      <c r="F768" s="12" t="s">
        <v>15887</v>
      </c>
      <c r="G768" s="12" t="s">
        <v>2130</v>
      </c>
      <c r="H768" s="11" t="str">
        <f t="shared" si="11"/>
        <v xml:space="preserve"> CHEMIN DE LA BURTHE </v>
      </c>
      <c r="I768" s="10"/>
      <c r="J768" s="12" t="s">
        <v>15888</v>
      </c>
      <c r="K768" s="12"/>
      <c r="L768" s="12" t="s">
        <v>1034</v>
      </c>
      <c r="M768" s="12" t="s">
        <v>1035</v>
      </c>
      <c r="N768" s="12" t="s">
        <v>1605</v>
      </c>
      <c r="O768" s="12" t="s">
        <v>33</v>
      </c>
      <c r="P768" s="13">
        <v>244553</v>
      </c>
      <c r="Q768" s="10">
        <v>8</v>
      </c>
      <c r="R768" s="10" t="s">
        <v>10</v>
      </c>
      <c r="S768" s="12" t="s">
        <v>18209</v>
      </c>
    </row>
    <row r="769" spans="1:19" x14ac:dyDescent="0.25">
      <c r="A769" s="10">
        <v>2018</v>
      </c>
      <c r="B769" s="11" t="s">
        <v>4</v>
      </c>
      <c r="C769" s="12" t="s">
        <v>66</v>
      </c>
      <c r="D769" s="12" t="s">
        <v>637</v>
      </c>
      <c r="E769" s="12" t="s">
        <v>3484</v>
      </c>
      <c r="F769" s="12" t="s">
        <v>8134</v>
      </c>
      <c r="G769" s="12" t="s">
        <v>3485</v>
      </c>
      <c r="H769" s="11" t="str">
        <f t="shared" si="11"/>
        <v>CHE DEPARTEMENTAL 21 ROUTE DE CARNON BP 30005</v>
      </c>
      <c r="I769" s="10" t="s">
        <v>8135</v>
      </c>
      <c r="J769" s="12" t="s">
        <v>8136</v>
      </c>
      <c r="K769" s="12" t="s">
        <v>8137</v>
      </c>
      <c r="L769" s="12" t="s">
        <v>8138</v>
      </c>
      <c r="M769" s="12" t="s">
        <v>8139</v>
      </c>
      <c r="N769" s="12" t="s">
        <v>54</v>
      </c>
      <c r="O769" s="12" t="s">
        <v>33</v>
      </c>
      <c r="P769" s="13">
        <v>813608</v>
      </c>
      <c r="Q769" s="10">
        <v>25</v>
      </c>
      <c r="R769" s="10" t="s">
        <v>18208</v>
      </c>
      <c r="S769" s="12" t="s">
        <v>18209</v>
      </c>
    </row>
    <row r="770" spans="1:19" x14ac:dyDescent="0.25">
      <c r="A770" s="10">
        <v>2018</v>
      </c>
      <c r="B770" s="11" t="s">
        <v>4</v>
      </c>
      <c r="C770" s="12" t="s">
        <v>66</v>
      </c>
      <c r="D770" s="12" t="s">
        <v>5</v>
      </c>
      <c r="E770" s="12" t="s">
        <v>8140</v>
      </c>
      <c r="F770" s="12" t="s">
        <v>8141</v>
      </c>
      <c r="G770" s="12" t="s">
        <v>8142</v>
      </c>
      <c r="H770" s="11" t="str">
        <f t="shared" si="11"/>
        <v xml:space="preserve"> 397 ROUTE DE TOULOUSE </v>
      </c>
      <c r="I770" s="10"/>
      <c r="J770" s="12" t="s">
        <v>8143</v>
      </c>
      <c r="K770" s="12"/>
      <c r="L770" s="12" t="s">
        <v>8144</v>
      </c>
      <c r="M770" s="12" t="s">
        <v>8145</v>
      </c>
      <c r="N770" s="12" t="s">
        <v>54</v>
      </c>
      <c r="O770" s="12" t="s">
        <v>33</v>
      </c>
      <c r="P770" s="13">
        <v>219971</v>
      </c>
      <c r="Q770" s="10">
        <v>5</v>
      </c>
      <c r="R770" s="10" t="s">
        <v>10</v>
      </c>
      <c r="S770" s="12" t="s">
        <v>18209</v>
      </c>
    </row>
    <row r="771" spans="1:19" x14ac:dyDescent="0.25">
      <c r="A771" s="10">
        <v>2018</v>
      </c>
      <c r="B771" s="11" t="s">
        <v>4</v>
      </c>
      <c r="C771" s="12" t="s">
        <v>66</v>
      </c>
      <c r="D771" s="12" t="s">
        <v>5</v>
      </c>
      <c r="E771" s="12" t="s">
        <v>8146</v>
      </c>
      <c r="F771" s="12" t="s">
        <v>8147</v>
      </c>
      <c r="G771" s="12" t="s">
        <v>8148</v>
      </c>
      <c r="H771" s="11" t="str">
        <f t="shared" ref="H771:H834" si="12">CONCATENATE(I771," ",J771," ",K771)</f>
        <v xml:space="preserve"> ZONE INDUSTRIELLE JEAN MALEZE </v>
      </c>
      <c r="I771" s="10"/>
      <c r="J771" s="12" t="s">
        <v>8149</v>
      </c>
      <c r="K771" s="12"/>
      <c r="L771" s="12" t="s">
        <v>4708</v>
      </c>
      <c r="M771" s="12" t="s">
        <v>4709</v>
      </c>
      <c r="N771" s="12" t="s">
        <v>54</v>
      </c>
      <c r="O771" s="12" t="s">
        <v>33</v>
      </c>
      <c r="P771" s="13">
        <v>52626</v>
      </c>
      <c r="Q771" s="10">
        <v>2</v>
      </c>
      <c r="R771" s="10" t="s">
        <v>10</v>
      </c>
      <c r="S771" s="12" t="s">
        <v>18209</v>
      </c>
    </row>
    <row r="772" spans="1:19" x14ac:dyDescent="0.25">
      <c r="A772" s="10">
        <v>2018</v>
      </c>
      <c r="B772" s="11" t="s">
        <v>18213</v>
      </c>
      <c r="C772" s="12" t="s">
        <v>66</v>
      </c>
      <c r="D772" s="12" t="s">
        <v>5</v>
      </c>
      <c r="E772" s="12" t="s">
        <v>18317</v>
      </c>
      <c r="F772" s="12" t="s">
        <v>18316</v>
      </c>
      <c r="G772" s="12" t="s">
        <v>18318</v>
      </c>
      <c r="H772" s="11" t="str">
        <f t="shared" si="12"/>
        <v xml:space="preserve"> 5 RUE DE DOUAI </v>
      </c>
      <c r="I772" s="10"/>
      <c r="J772" s="12" t="s">
        <v>18319</v>
      </c>
      <c r="K772" s="12"/>
      <c r="L772" s="12" t="s">
        <v>5145</v>
      </c>
      <c r="M772" s="12" t="s">
        <v>183</v>
      </c>
      <c r="N772" s="12" t="s">
        <v>54</v>
      </c>
      <c r="O772" s="12" t="s">
        <v>33</v>
      </c>
      <c r="P772" s="13">
        <v>231618</v>
      </c>
      <c r="Q772" s="10">
        <v>4</v>
      </c>
      <c r="R772" s="10" t="s">
        <v>10</v>
      </c>
      <c r="S772" s="12" t="s">
        <v>18209</v>
      </c>
    </row>
    <row r="773" spans="1:19" x14ac:dyDescent="0.25">
      <c r="A773" s="10">
        <v>2018</v>
      </c>
      <c r="B773" s="11" t="s">
        <v>4</v>
      </c>
      <c r="C773" s="12" t="s">
        <v>66</v>
      </c>
      <c r="D773" s="12" t="s">
        <v>259</v>
      </c>
      <c r="E773" s="12" t="s">
        <v>8150</v>
      </c>
      <c r="F773" s="12" t="s">
        <v>8151</v>
      </c>
      <c r="G773" s="12" t="s">
        <v>8152</v>
      </c>
      <c r="H773" s="11" t="str">
        <f t="shared" si="12"/>
        <v>ZONE INDUSTRIELLE BREZET 9 RUE NICOLAS JOSEPH CUGNOT BP 17</v>
      </c>
      <c r="I773" s="12" t="s">
        <v>8153</v>
      </c>
      <c r="J773" s="12" t="s">
        <v>8154</v>
      </c>
      <c r="K773" s="12" t="s">
        <v>2476</v>
      </c>
      <c r="L773" s="12" t="s">
        <v>8155</v>
      </c>
      <c r="M773" s="12" t="s">
        <v>8156</v>
      </c>
      <c r="N773" s="12" t="s">
        <v>54</v>
      </c>
      <c r="O773" s="12" t="s">
        <v>9</v>
      </c>
      <c r="P773" s="13">
        <v>1250352</v>
      </c>
      <c r="Q773" s="10">
        <v>38</v>
      </c>
      <c r="R773" s="10" t="s">
        <v>18208</v>
      </c>
      <c r="S773" s="12" t="s">
        <v>18211</v>
      </c>
    </row>
    <row r="774" spans="1:19" x14ac:dyDescent="0.25">
      <c r="A774" s="10">
        <v>2018</v>
      </c>
      <c r="B774" s="11" t="s">
        <v>4</v>
      </c>
      <c r="C774" s="12" t="s">
        <v>66</v>
      </c>
      <c r="D774" s="12" t="s">
        <v>5</v>
      </c>
      <c r="E774" s="12" t="s">
        <v>8157</v>
      </c>
      <c r="F774" s="12" t="s">
        <v>8158</v>
      </c>
      <c r="G774" s="12" t="s">
        <v>8159</v>
      </c>
      <c r="H774" s="11" t="str">
        <f t="shared" si="12"/>
        <v xml:space="preserve">PARC CHATEAU ROUQUEY 9 RUE EULER </v>
      </c>
      <c r="I774" s="12" t="s">
        <v>8160</v>
      </c>
      <c r="J774" s="12" t="s">
        <v>8161</v>
      </c>
      <c r="K774" s="10"/>
      <c r="L774" s="12" t="s">
        <v>400</v>
      </c>
      <c r="M774" s="12" t="s">
        <v>401</v>
      </c>
      <c r="N774" s="12" t="s">
        <v>54</v>
      </c>
      <c r="O774" s="12" t="s">
        <v>9</v>
      </c>
      <c r="P774" s="13">
        <v>270322</v>
      </c>
      <c r="Q774" s="10">
        <v>10</v>
      </c>
      <c r="R774" s="10" t="s">
        <v>10</v>
      </c>
      <c r="S774" s="12" t="s">
        <v>18211</v>
      </c>
    </row>
    <row r="775" spans="1:19" x14ac:dyDescent="0.25">
      <c r="A775" s="10">
        <v>2018</v>
      </c>
      <c r="B775" s="11" t="s">
        <v>4</v>
      </c>
      <c r="C775" s="12" t="s">
        <v>66</v>
      </c>
      <c r="D775" s="12" t="s">
        <v>5</v>
      </c>
      <c r="E775" s="12" t="s">
        <v>1625</v>
      </c>
      <c r="F775" s="12" t="s">
        <v>1626</v>
      </c>
      <c r="G775" s="12" t="s">
        <v>1627</v>
      </c>
      <c r="H775" s="11" t="str">
        <f t="shared" si="12"/>
        <v xml:space="preserve">ZONE INDUSTRIELLE NORD 14 RUE DE LA MAISON ROUGE </v>
      </c>
      <c r="I775" s="10" t="s">
        <v>1628</v>
      </c>
      <c r="J775" s="12" t="s">
        <v>1629</v>
      </c>
      <c r="K775" s="12"/>
      <c r="L775" s="12" t="s">
        <v>1630</v>
      </c>
      <c r="M775" s="12" t="s">
        <v>1631</v>
      </c>
      <c r="N775" s="12" t="s">
        <v>54</v>
      </c>
      <c r="O775" s="12" t="s">
        <v>33</v>
      </c>
      <c r="P775" s="13">
        <v>52851</v>
      </c>
      <c r="Q775" s="10">
        <v>3</v>
      </c>
      <c r="R775" s="10" t="s">
        <v>10</v>
      </c>
      <c r="S775" s="12" t="s">
        <v>18209</v>
      </c>
    </row>
    <row r="776" spans="1:19" x14ac:dyDescent="0.25">
      <c r="A776" s="10">
        <v>2018</v>
      </c>
      <c r="B776" s="11" t="s">
        <v>4</v>
      </c>
      <c r="C776" s="12" t="s">
        <v>66</v>
      </c>
      <c r="D776" s="12" t="s">
        <v>5</v>
      </c>
      <c r="E776" s="12" t="s">
        <v>8166</v>
      </c>
      <c r="F776" s="12" t="s">
        <v>8167</v>
      </c>
      <c r="G776" s="12" t="s">
        <v>8168</v>
      </c>
      <c r="H776" s="11" t="str">
        <f t="shared" si="12"/>
        <v xml:space="preserve">ZONE INDUSTRIELLE SUD EST 12 RUE DU NOYER </v>
      </c>
      <c r="I776" s="12" t="s">
        <v>680</v>
      </c>
      <c r="J776" s="12" t="s">
        <v>8169</v>
      </c>
      <c r="K776" s="10"/>
      <c r="L776" s="12" t="s">
        <v>128</v>
      </c>
      <c r="M776" s="12" t="s">
        <v>129</v>
      </c>
      <c r="N776" s="12" t="s">
        <v>54</v>
      </c>
      <c r="O776" s="12" t="s">
        <v>9</v>
      </c>
      <c r="P776" s="13">
        <v>99347</v>
      </c>
      <c r="Q776" s="10">
        <v>5</v>
      </c>
      <c r="R776" s="10" t="s">
        <v>10</v>
      </c>
      <c r="S776" s="12" t="s">
        <v>18211</v>
      </c>
    </row>
    <row r="777" spans="1:19" x14ac:dyDescent="0.25">
      <c r="A777" s="10">
        <v>2018</v>
      </c>
      <c r="B777" s="11" t="s">
        <v>4</v>
      </c>
      <c r="C777" s="12" t="s">
        <v>66</v>
      </c>
      <c r="D777" s="12" t="s">
        <v>5</v>
      </c>
      <c r="E777" s="12" t="s">
        <v>15889</v>
      </c>
      <c r="F777" s="12" t="s">
        <v>15890</v>
      </c>
      <c r="G777" s="12" t="s">
        <v>15891</v>
      </c>
      <c r="H777" s="11" t="str">
        <f t="shared" si="12"/>
        <v xml:space="preserve">PA LE GEAI AVENUE DE LYON </v>
      </c>
      <c r="I777" s="10" t="s">
        <v>15892</v>
      </c>
      <c r="J777" s="12" t="s">
        <v>15893</v>
      </c>
      <c r="K777" s="12"/>
      <c r="L777" s="12" t="s">
        <v>1592</v>
      </c>
      <c r="M777" s="12" t="s">
        <v>1593</v>
      </c>
      <c r="N777" s="12" t="s">
        <v>1605</v>
      </c>
      <c r="O777" s="12" t="s">
        <v>33</v>
      </c>
      <c r="P777" s="13">
        <v>69266</v>
      </c>
      <c r="Q777" s="10">
        <v>3</v>
      </c>
      <c r="R777" s="10" t="s">
        <v>10</v>
      </c>
      <c r="S777" s="12" t="s">
        <v>18209</v>
      </c>
    </row>
    <row r="778" spans="1:19" x14ac:dyDescent="0.25">
      <c r="A778" s="10">
        <v>2018</v>
      </c>
      <c r="B778" s="11" t="s">
        <v>4</v>
      </c>
      <c r="C778" s="12" t="s">
        <v>66</v>
      </c>
      <c r="D778" s="12" t="s">
        <v>28</v>
      </c>
      <c r="E778" s="12" t="s">
        <v>8170</v>
      </c>
      <c r="F778" s="12" t="s">
        <v>8171</v>
      </c>
      <c r="G778" s="12" t="s">
        <v>8172</v>
      </c>
      <c r="H778" s="11" t="str">
        <f t="shared" si="12"/>
        <v xml:space="preserve"> RUE DES TRAMWAYS </v>
      </c>
      <c r="I778" s="10"/>
      <c r="J778" s="12" t="s">
        <v>8173</v>
      </c>
      <c r="K778" s="12"/>
      <c r="L778" s="12" t="s">
        <v>8174</v>
      </c>
      <c r="M778" s="12" t="s">
        <v>8175</v>
      </c>
      <c r="N778" s="12" t="s">
        <v>54</v>
      </c>
      <c r="O778" s="12" t="s">
        <v>33</v>
      </c>
      <c r="P778" s="13">
        <v>77760</v>
      </c>
      <c r="Q778" s="10">
        <v>4</v>
      </c>
      <c r="R778" s="10" t="s">
        <v>10</v>
      </c>
      <c r="S778" s="12" t="s">
        <v>18209</v>
      </c>
    </row>
    <row r="779" spans="1:19" x14ac:dyDescent="0.25">
      <c r="A779" s="10">
        <v>2018</v>
      </c>
      <c r="B779" s="11" t="s">
        <v>4</v>
      </c>
      <c r="C779" s="12" t="s">
        <v>66</v>
      </c>
      <c r="D779" s="12" t="s">
        <v>111</v>
      </c>
      <c r="E779" s="12" t="s">
        <v>772</v>
      </c>
      <c r="F779" s="12" t="s">
        <v>8176</v>
      </c>
      <c r="G779" s="12" t="s">
        <v>773</v>
      </c>
      <c r="H779" s="11" t="str">
        <f t="shared" si="12"/>
        <v>ROUTE DE BELZ ZONE INDUSTRIELLE DU MOUSTOIR BP 40105</v>
      </c>
      <c r="I779" s="10" t="s">
        <v>8177</v>
      </c>
      <c r="J779" s="12" t="s">
        <v>8178</v>
      </c>
      <c r="K779" s="12" t="s">
        <v>8179</v>
      </c>
      <c r="L779" s="12" t="s">
        <v>8180</v>
      </c>
      <c r="M779" s="12" t="s">
        <v>8181</v>
      </c>
      <c r="N779" s="12" t="s">
        <v>54</v>
      </c>
      <c r="O779" s="12" t="s">
        <v>33</v>
      </c>
      <c r="P779" s="13">
        <v>4310156</v>
      </c>
      <c r="Q779" s="10">
        <v>149</v>
      </c>
      <c r="R779" s="10" t="s">
        <v>18208</v>
      </c>
      <c r="S779" s="12" t="s">
        <v>18209</v>
      </c>
    </row>
    <row r="780" spans="1:19" x14ac:dyDescent="0.25">
      <c r="A780" s="10">
        <v>2018</v>
      </c>
      <c r="B780" s="11" t="s">
        <v>4</v>
      </c>
      <c r="C780" s="12" t="s">
        <v>66</v>
      </c>
      <c r="D780" s="12" t="s">
        <v>5</v>
      </c>
      <c r="E780" s="12" t="s">
        <v>2806</v>
      </c>
      <c r="F780" s="12" t="s">
        <v>8182</v>
      </c>
      <c r="G780" s="12" t="s">
        <v>2807</v>
      </c>
      <c r="H780" s="11" t="str">
        <f t="shared" si="12"/>
        <v xml:space="preserve"> 19 AVENUE DU 8 MAI 1945 BP 14</v>
      </c>
      <c r="I780" s="10"/>
      <c r="J780" s="12" t="s">
        <v>8183</v>
      </c>
      <c r="K780" s="12" t="s">
        <v>3969</v>
      </c>
      <c r="L780" s="12" t="s">
        <v>2809</v>
      </c>
      <c r="M780" s="12" t="s">
        <v>2810</v>
      </c>
      <c r="N780" s="12" t="s">
        <v>54</v>
      </c>
      <c r="O780" s="12" t="s">
        <v>33</v>
      </c>
      <c r="P780" s="13">
        <v>159885</v>
      </c>
      <c r="Q780" s="10">
        <v>6</v>
      </c>
      <c r="R780" s="10" t="s">
        <v>10</v>
      </c>
      <c r="S780" s="12" t="s">
        <v>18209</v>
      </c>
    </row>
    <row r="781" spans="1:19" x14ac:dyDescent="0.25">
      <c r="A781" s="10">
        <v>2018</v>
      </c>
      <c r="B781" s="11" t="s">
        <v>4</v>
      </c>
      <c r="C781" s="12" t="s">
        <v>66</v>
      </c>
      <c r="D781" s="12" t="s">
        <v>5</v>
      </c>
      <c r="E781" s="12" t="s">
        <v>4317</v>
      </c>
      <c r="F781" s="12" t="s">
        <v>4318</v>
      </c>
      <c r="G781" s="12" t="s">
        <v>4319</v>
      </c>
      <c r="H781" s="11" t="str">
        <f t="shared" si="12"/>
        <v xml:space="preserve"> 31 AVENUE DE CAP D AIL </v>
      </c>
      <c r="I781" s="10"/>
      <c r="J781" s="12" t="s">
        <v>4320</v>
      </c>
      <c r="K781" s="10"/>
      <c r="L781" s="12" t="s">
        <v>4321</v>
      </c>
      <c r="M781" s="12" t="s">
        <v>4322</v>
      </c>
      <c r="N781" s="12" t="s">
        <v>49</v>
      </c>
      <c r="O781" s="12" t="s">
        <v>9</v>
      </c>
      <c r="P781" s="13">
        <v>18488</v>
      </c>
      <c r="Q781" s="10">
        <v>2</v>
      </c>
      <c r="R781" s="10" t="s">
        <v>10</v>
      </c>
      <c r="S781" s="12" t="s">
        <v>18211</v>
      </c>
    </row>
    <row r="782" spans="1:19" x14ac:dyDescent="0.25">
      <c r="A782" s="10">
        <v>2018</v>
      </c>
      <c r="B782" s="11" t="s">
        <v>4</v>
      </c>
      <c r="C782" s="12" t="s">
        <v>66</v>
      </c>
      <c r="D782" s="12" t="s">
        <v>5</v>
      </c>
      <c r="E782" s="12" t="s">
        <v>8184</v>
      </c>
      <c r="F782" s="12" t="s">
        <v>8185</v>
      </c>
      <c r="G782" s="12" t="s">
        <v>8186</v>
      </c>
      <c r="H782" s="11" t="str">
        <f t="shared" si="12"/>
        <v xml:space="preserve"> 250 ROUTE DE VARENNES CS 90518 CHASSAGNY</v>
      </c>
      <c r="I782" s="10"/>
      <c r="J782" s="12" t="s">
        <v>8187</v>
      </c>
      <c r="K782" s="12" t="s">
        <v>8188</v>
      </c>
      <c r="L782" s="12" t="s">
        <v>1970</v>
      </c>
      <c r="M782" s="12" t="s">
        <v>8189</v>
      </c>
      <c r="N782" s="12" t="s">
        <v>54</v>
      </c>
      <c r="O782" s="12" t="s">
        <v>33</v>
      </c>
      <c r="P782" s="13">
        <v>427955</v>
      </c>
      <c r="Q782" s="10">
        <v>12</v>
      </c>
      <c r="R782" s="10" t="s">
        <v>18208</v>
      </c>
      <c r="S782" s="12" t="s">
        <v>18209</v>
      </c>
    </row>
    <row r="783" spans="1:19" x14ac:dyDescent="0.25">
      <c r="A783" s="10">
        <v>2018</v>
      </c>
      <c r="B783" s="11" t="s">
        <v>4</v>
      </c>
      <c r="C783" s="12" t="s">
        <v>66</v>
      </c>
      <c r="D783" s="12" t="s">
        <v>5</v>
      </c>
      <c r="E783" s="12" t="s">
        <v>9480</v>
      </c>
      <c r="F783" s="12" t="s">
        <v>9481</v>
      </c>
      <c r="G783" s="12" t="s">
        <v>9482</v>
      </c>
      <c r="H783" s="11" t="str">
        <f t="shared" si="12"/>
        <v xml:space="preserve">ZA 4 RUE DES METIERS </v>
      </c>
      <c r="I783" s="10" t="s">
        <v>769</v>
      </c>
      <c r="J783" s="12" t="s">
        <v>9483</v>
      </c>
      <c r="K783" s="12"/>
      <c r="L783" s="12" t="s">
        <v>9484</v>
      </c>
      <c r="M783" s="12" t="s">
        <v>9485</v>
      </c>
      <c r="N783" s="12" t="s">
        <v>54</v>
      </c>
      <c r="O783" s="12" t="s">
        <v>33</v>
      </c>
      <c r="P783" s="13">
        <v>100029</v>
      </c>
      <c r="Q783" s="10">
        <v>3</v>
      </c>
      <c r="R783" s="10" t="s">
        <v>10</v>
      </c>
      <c r="S783" s="12" t="s">
        <v>18209</v>
      </c>
    </row>
    <row r="784" spans="1:19" x14ac:dyDescent="0.25">
      <c r="A784" s="10">
        <v>2018</v>
      </c>
      <c r="B784" s="11" t="s">
        <v>4</v>
      </c>
      <c r="C784" s="12" t="s">
        <v>66</v>
      </c>
      <c r="D784" s="12" t="s">
        <v>259</v>
      </c>
      <c r="E784" s="12" t="s">
        <v>8195</v>
      </c>
      <c r="F784" s="12" t="s">
        <v>8196</v>
      </c>
      <c r="G784" s="12" t="s">
        <v>8197</v>
      </c>
      <c r="H784" s="11" t="str">
        <f t="shared" si="12"/>
        <v xml:space="preserve">ZONE INDUSTRIELLE ALBI ST JUERY 2 RUE ANTOINE LAVOISIER </v>
      </c>
      <c r="I784" s="12" t="s">
        <v>8198</v>
      </c>
      <c r="J784" s="12" t="s">
        <v>8199</v>
      </c>
      <c r="K784" s="10"/>
      <c r="L784" s="12" t="s">
        <v>3607</v>
      </c>
      <c r="M784" s="12" t="s">
        <v>3608</v>
      </c>
      <c r="N784" s="12" t="s">
        <v>54</v>
      </c>
      <c r="O784" s="12" t="s">
        <v>9</v>
      </c>
      <c r="P784" s="13">
        <v>467338</v>
      </c>
      <c r="Q784" s="10">
        <v>15</v>
      </c>
      <c r="R784" s="10" t="s">
        <v>18208</v>
      </c>
      <c r="S784" s="12" t="s">
        <v>18211</v>
      </c>
    </row>
    <row r="785" spans="1:19" x14ac:dyDescent="0.25">
      <c r="A785" s="10">
        <v>2018</v>
      </c>
      <c r="B785" s="11" t="s">
        <v>4</v>
      </c>
      <c r="C785" s="12" t="s">
        <v>66</v>
      </c>
      <c r="D785" s="12" t="s">
        <v>3486</v>
      </c>
      <c r="E785" s="12" t="s">
        <v>3487</v>
      </c>
      <c r="F785" s="12" t="s">
        <v>4390</v>
      </c>
      <c r="G785" s="12" t="s">
        <v>3486</v>
      </c>
      <c r="H785" s="11" t="str">
        <f t="shared" si="12"/>
        <v xml:space="preserve">ZONE DACTIVITE DE TERRE NEUVE 697 ROUTE DES CHENES </v>
      </c>
      <c r="I785" s="10" t="s">
        <v>4391</v>
      </c>
      <c r="J785" s="12" t="s">
        <v>4392</v>
      </c>
      <c r="K785" s="12"/>
      <c r="L785" s="12" t="s">
        <v>2788</v>
      </c>
      <c r="M785" s="12" t="s">
        <v>4393</v>
      </c>
      <c r="N785" s="12" t="s">
        <v>4394</v>
      </c>
      <c r="O785" s="12" t="s">
        <v>33</v>
      </c>
      <c r="P785" s="13">
        <v>392541</v>
      </c>
      <c r="Q785" s="10">
        <v>15</v>
      </c>
      <c r="R785" s="10" t="s">
        <v>18208</v>
      </c>
      <c r="S785" s="12" t="s">
        <v>18209</v>
      </c>
    </row>
    <row r="786" spans="1:19" x14ac:dyDescent="0.25">
      <c r="A786" s="10">
        <v>2018</v>
      </c>
      <c r="B786" s="11" t="s">
        <v>4</v>
      </c>
      <c r="C786" s="12" t="s">
        <v>66</v>
      </c>
      <c r="D786" s="12" t="s">
        <v>5</v>
      </c>
      <c r="E786" s="12" t="s">
        <v>3488</v>
      </c>
      <c r="F786" s="12" t="s">
        <v>8200</v>
      </c>
      <c r="G786" s="12" t="s">
        <v>3489</v>
      </c>
      <c r="H786" s="11" t="str">
        <f t="shared" si="12"/>
        <v xml:space="preserve"> 33 RUE ETIENNE CHEVALIER </v>
      </c>
      <c r="I786" s="10"/>
      <c r="J786" s="12" t="s">
        <v>8201</v>
      </c>
      <c r="K786" s="12"/>
      <c r="L786" s="12" t="s">
        <v>3618</v>
      </c>
      <c r="M786" s="12" t="s">
        <v>3619</v>
      </c>
      <c r="N786" s="12" t="s">
        <v>54</v>
      </c>
      <c r="O786" s="12" t="s">
        <v>33</v>
      </c>
      <c r="P786" s="13">
        <v>138245</v>
      </c>
      <c r="Q786" s="10">
        <v>3</v>
      </c>
      <c r="R786" s="10" t="s">
        <v>10</v>
      </c>
      <c r="S786" s="12" t="s">
        <v>18209</v>
      </c>
    </row>
    <row r="787" spans="1:19" x14ac:dyDescent="0.25">
      <c r="A787" s="10">
        <v>2018</v>
      </c>
      <c r="B787" s="11" t="s">
        <v>4</v>
      </c>
      <c r="C787" s="12" t="s">
        <v>66</v>
      </c>
      <c r="D787" s="12" t="s">
        <v>513</v>
      </c>
      <c r="E787" s="12" t="s">
        <v>8202</v>
      </c>
      <c r="F787" s="12" t="s">
        <v>8203</v>
      </c>
      <c r="G787" s="12" t="s">
        <v>8204</v>
      </c>
      <c r="H787" s="11" t="str">
        <f t="shared" si="12"/>
        <v>CRT EXT AEROPORT LILLE LESQUIN RUE JULES VERNE BP 20443</v>
      </c>
      <c r="I787" s="10" t="s">
        <v>8205</v>
      </c>
      <c r="J787" s="12" t="s">
        <v>6469</v>
      </c>
      <c r="K787" s="12" t="s">
        <v>8206</v>
      </c>
      <c r="L787" s="12" t="s">
        <v>501</v>
      </c>
      <c r="M787" s="12" t="s">
        <v>502</v>
      </c>
      <c r="N787" s="12" t="s">
        <v>54</v>
      </c>
      <c r="O787" s="12" t="s">
        <v>33</v>
      </c>
      <c r="P787" s="13">
        <v>102716</v>
      </c>
      <c r="Q787" s="10">
        <v>2</v>
      </c>
      <c r="R787" s="10" t="s">
        <v>10</v>
      </c>
      <c r="S787" s="12" t="s">
        <v>18209</v>
      </c>
    </row>
    <row r="788" spans="1:19" x14ac:dyDescent="0.25">
      <c r="A788" s="10">
        <v>2018</v>
      </c>
      <c r="B788" s="11" t="s">
        <v>4</v>
      </c>
      <c r="C788" s="12" t="s">
        <v>66</v>
      </c>
      <c r="D788" s="12" t="s">
        <v>5</v>
      </c>
      <c r="E788" s="12" t="s">
        <v>17305</v>
      </c>
      <c r="F788" s="12" t="s">
        <v>17306</v>
      </c>
      <c r="G788" s="12" t="s">
        <v>17307</v>
      </c>
      <c r="H788" s="11" t="str">
        <f t="shared" si="12"/>
        <v xml:space="preserve">SUR YON ROUTE DE LA ROCHE </v>
      </c>
      <c r="I788" s="10" t="s">
        <v>17308</v>
      </c>
      <c r="J788" s="12" t="s">
        <v>17309</v>
      </c>
      <c r="K788" s="12"/>
      <c r="L788" s="12" t="s">
        <v>3348</v>
      </c>
      <c r="M788" s="12" t="s">
        <v>3349</v>
      </c>
      <c r="N788" s="12" t="s">
        <v>2368</v>
      </c>
      <c r="O788" s="12" t="s">
        <v>33</v>
      </c>
      <c r="P788" s="13">
        <v>928940</v>
      </c>
      <c r="Q788" s="10">
        <v>8</v>
      </c>
      <c r="R788" s="10" t="s">
        <v>10</v>
      </c>
      <c r="S788" s="12" t="s">
        <v>18209</v>
      </c>
    </row>
    <row r="789" spans="1:19" x14ac:dyDescent="0.25">
      <c r="A789" s="10">
        <v>2018</v>
      </c>
      <c r="B789" s="11" t="s">
        <v>4</v>
      </c>
      <c r="C789" s="12" t="s">
        <v>66</v>
      </c>
      <c r="D789" s="12" t="s">
        <v>279</v>
      </c>
      <c r="E789" s="12" t="s">
        <v>774</v>
      </c>
      <c r="F789" s="12" t="s">
        <v>8207</v>
      </c>
      <c r="G789" s="12" t="s">
        <v>775</v>
      </c>
      <c r="H789" s="11" t="str">
        <f t="shared" si="12"/>
        <v xml:space="preserve"> 9241 ROUTE NATIONALE SAINT MARTIN BP 20018</v>
      </c>
      <c r="I789" s="10"/>
      <c r="J789" s="12" t="s">
        <v>8208</v>
      </c>
      <c r="K789" s="12" t="s">
        <v>776</v>
      </c>
      <c r="L789" s="12" t="s">
        <v>6236</v>
      </c>
      <c r="M789" s="12" t="s">
        <v>6237</v>
      </c>
      <c r="N789" s="12" t="s">
        <v>54</v>
      </c>
      <c r="O789" s="12" t="s">
        <v>33</v>
      </c>
      <c r="P789" s="13">
        <v>21790</v>
      </c>
      <c r="Q789" s="10">
        <v>1</v>
      </c>
      <c r="R789" s="10" t="s">
        <v>10</v>
      </c>
      <c r="S789" s="12" t="s">
        <v>18209</v>
      </c>
    </row>
    <row r="790" spans="1:19" x14ac:dyDescent="0.25">
      <c r="A790" s="10">
        <v>2018</v>
      </c>
      <c r="B790" s="11" t="s">
        <v>4</v>
      </c>
      <c r="C790" s="12" t="s">
        <v>66</v>
      </c>
      <c r="D790" s="12" t="s">
        <v>5</v>
      </c>
      <c r="E790" s="12" t="s">
        <v>3490</v>
      </c>
      <c r="F790" s="12" t="s">
        <v>8209</v>
      </c>
      <c r="G790" s="12" t="s">
        <v>3491</v>
      </c>
      <c r="H790" s="11" t="str">
        <f t="shared" si="12"/>
        <v xml:space="preserve"> CHEMIN DU MOULIN GAZAY </v>
      </c>
      <c r="I790" s="10"/>
      <c r="J790" s="12" t="s">
        <v>8210</v>
      </c>
      <c r="K790" s="12"/>
      <c r="L790" s="12" t="s">
        <v>1537</v>
      </c>
      <c r="M790" s="12" t="s">
        <v>61</v>
      </c>
      <c r="N790" s="12" t="s">
        <v>54</v>
      </c>
      <c r="O790" s="12" t="s">
        <v>33</v>
      </c>
      <c r="P790" s="13">
        <v>23579</v>
      </c>
      <c r="Q790" s="10">
        <v>1</v>
      </c>
      <c r="R790" s="10" t="s">
        <v>10</v>
      </c>
      <c r="S790" s="12" t="s">
        <v>18209</v>
      </c>
    </row>
    <row r="791" spans="1:19" x14ac:dyDescent="0.25">
      <c r="A791" s="10">
        <v>2018</v>
      </c>
      <c r="B791" s="11" t="s">
        <v>4</v>
      </c>
      <c r="C791" s="12" t="s">
        <v>66</v>
      </c>
      <c r="D791" s="12" t="s">
        <v>5</v>
      </c>
      <c r="E791" s="12" t="s">
        <v>8211</v>
      </c>
      <c r="F791" s="12" t="s">
        <v>8212</v>
      </c>
      <c r="G791" s="12" t="s">
        <v>8213</v>
      </c>
      <c r="H791" s="11" t="str">
        <f t="shared" si="12"/>
        <v xml:space="preserve">LES HUNAUDIERES LIEU DIT LES CANIERES </v>
      </c>
      <c r="I791" s="10" t="s">
        <v>8214</v>
      </c>
      <c r="J791" s="12" t="s">
        <v>8215</v>
      </c>
      <c r="K791" s="12"/>
      <c r="L791" s="12" t="s">
        <v>2903</v>
      </c>
      <c r="M791" s="12" t="s">
        <v>3819</v>
      </c>
      <c r="N791" s="12" t="s">
        <v>54</v>
      </c>
      <c r="O791" s="12" t="s">
        <v>33</v>
      </c>
      <c r="P791" s="13">
        <v>54613</v>
      </c>
      <c r="Q791" s="10">
        <v>1</v>
      </c>
      <c r="R791" s="10" t="s">
        <v>10</v>
      </c>
      <c r="S791" s="12" t="s">
        <v>18209</v>
      </c>
    </row>
    <row r="792" spans="1:19" x14ac:dyDescent="0.25">
      <c r="A792" s="10">
        <v>2018</v>
      </c>
      <c r="B792" s="11" t="s">
        <v>4</v>
      </c>
      <c r="C792" s="12" t="s">
        <v>66</v>
      </c>
      <c r="D792" s="12" t="s">
        <v>5</v>
      </c>
      <c r="E792" s="12" t="s">
        <v>3492</v>
      </c>
      <c r="F792" s="12" t="s">
        <v>8216</v>
      </c>
      <c r="G792" s="12" t="s">
        <v>3493</v>
      </c>
      <c r="H792" s="11" t="str">
        <f t="shared" si="12"/>
        <v xml:space="preserve"> 1 RUE FAROUILLE </v>
      </c>
      <c r="I792" s="10"/>
      <c r="J792" s="12" t="s">
        <v>3494</v>
      </c>
      <c r="K792" s="12"/>
      <c r="L792" s="12" t="s">
        <v>3495</v>
      </c>
      <c r="M792" s="12" t="s">
        <v>3496</v>
      </c>
      <c r="N792" s="12" t="s">
        <v>54</v>
      </c>
      <c r="O792" s="12" t="s">
        <v>33</v>
      </c>
      <c r="P792" s="13">
        <v>271375</v>
      </c>
      <c r="Q792" s="10">
        <v>6</v>
      </c>
      <c r="R792" s="10" t="s">
        <v>10</v>
      </c>
      <c r="S792" s="12" t="s">
        <v>18209</v>
      </c>
    </row>
    <row r="793" spans="1:19" x14ac:dyDescent="0.25">
      <c r="A793" s="10">
        <v>2018</v>
      </c>
      <c r="B793" s="11" t="s">
        <v>4</v>
      </c>
      <c r="C793" s="12" t="s">
        <v>66</v>
      </c>
      <c r="D793" s="12" t="s">
        <v>226</v>
      </c>
      <c r="E793" s="12" t="s">
        <v>8217</v>
      </c>
      <c r="F793" s="12" t="s">
        <v>8218</v>
      </c>
      <c r="G793" s="12" t="s">
        <v>8219</v>
      </c>
      <c r="H793" s="11" t="str">
        <f t="shared" si="12"/>
        <v xml:space="preserve">ZONE INDUSTRIELLE LYON NORD 425 RUE AMPERE </v>
      </c>
      <c r="I793" s="10" t="s">
        <v>8220</v>
      </c>
      <c r="J793" s="12" t="s">
        <v>8221</v>
      </c>
      <c r="K793" s="12"/>
      <c r="L793" s="12" t="s">
        <v>8222</v>
      </c>
      <c r="M793" s="12" t="s">
        <v>8223</v>
      </c>
      <c r="N793" s="12" t="s">
        <v>54</v>
      </c>
      <c r="O793" s="12" t="s">
        <v>33</v>
      </c>
      <c r="P793" s="13">
        <v>238449</v>
      </c>
      <c r="Q793" s="10">
        <v>8</v>
      </c>
      <c r="R793" s="10" t="s">
        <v>10</v>
      </c>
      <c r="S793" s="12" t="s">
        <v>18209</v>
      </c>
    </row>
    <row r="794" spans="1:19" x14ac:dyDescent="0.25">
      <c r="A794" s="10">
        <v>2018</v>
      </c>
      <c r="B794" s="11" t="s">
        <v>4</v>
      </c>
      <c r="C794" s="12" t="s">
        <v>66</v>
      </c>
      <c r="D794" s="12" t="s">
        <v>5</v>
      </c>
      <c r="E794" s="12" t="s">
        <v>4636</v>
      </c>
      <c r="F794" s="12" t="s">
        <v>4637</v>
      </c>
      <c r="G794" s="12" t="s">
        <v>4638</v>
      </c>
      <c r="H794" s="11" t="str">
        <f t="shared" si="12"/>
        <v xml:space="preserve">ZONE INDUSTRIELLE PLAISANCE 12 AVENUE DU CHAMP DE MARS </v>
      </c>
      <c r="I794" s="10" t="s">
        <v>4639</v>
      </c>
      <c r="J794" s="12" t="s">
        <v>4640</v>
      </c>
      <c r="K794" s="12"/>
      <c r="L794" s="12" t="s">
        <v>1803</v>
      </c>
      <c r="M794" s="12" t="s">
        <v>1804</v>
      </c>
      <c r="N794" s="12" t="s">
        <v>200</v>
      </c>
      <c r="O794" s="12" t="s">
        <v>33</v>
      </c>
      <c r="P794" s="13">
        <v>307456</v>
      </c>
      <c r="Q794" s="10">
        <v>8</v>
      </c>
      <c r="R794" s="10" t="s">
        <v>10</v>
      </c>
      <c r="S794" s="12" t="s">
        <v>18209</v>
      </c>
    </row>
    <row r="795" spans="1:19" x14ac:dyDescent="0.25">
      <c r="A795" s="10">
        <v>2017</v>
      </c>
      <c r="B795" s="12" t="s">
        <v>18219</v>
      </c>
      <c r="C795" s="10" t="s">
        <v>66</v>
      </c>
      <c r="D795" s="12" t="s">
        <v>5</v>
      </c>
      <c r="E795" s="12" t="s">
        <v>8224</v>
      </c>
      <c r="F795" s="12" t="s">
        <v>8225</v>
      </c>
      <c r="G795" s="12" t="s">
        <v>8226</v>
      </c>
      <c r="H795" s="11" t="str">
        <f t="shared" si="12"/>
        <v xml:space="preserve">1055 CHEMIN DE LA RAVISATE  </v>
      </c>
      <c r="I795" s="12" t="s">
        <v>8227</v>
      </c>
      <c r="J795" s="12"/>
      <c r="K795" s="14"/>
      <c r="L795" s="12" t="s">
        <v>8228</v>
      </c>
      <c r="M795" s="12" t="s">
        <v>8229</v>
      </c>
      <c r="N795" s="12" t="s">
        <v>54</v>
      </c>
      <c r="O795" s="12" t="s">
        <v>33</v>
      </c>
      <c r="P795" s="14"/>
      <c r="Q795" s="10">
        <v>1</v>
      </c>
      <c r="R795" s="10" t="s">
        <v>10</v>
      </c>
      <c r="S795" s="12" t="s">
        <v>18220</v>
      </c>
    </row>
    <row r="796" spans="1:19" x14ac:dyDescent="0.25">
      <c r="A796" s="10">
        <v>2018</v>
      </c>
      <c r="B796" s="11" t="s">
        <v>4</v>
      </c>
      <c r="C796" s="12" t="s">
        <v>66</v>
      </c>
      <c r="D796" s="12" t="s">
        <v>5</v>
      </c>
      <c r="E796" s="12" t="s">
        <v>16683</v>
      </c>
      <c r="F796" s="12" t="s">
        <v>16684</v>
      </c>
      <c r="G796" s="12" t="s">
        <v>16685</v>
      </c>
      <c r="H796" s="11" t="str">
        <f t="shared" si="12"/>
        <v xml:space="preserve">ZONE INDUSTRIELLE DES GATINES 1 AVENUE DU GARIGLIANO </v>
      </c>
      <c r="I796" s="12" t="s">
        <v>16686</v>
      </c>
      <c r="J796" s="12" t="s">
        <v>16687</v>
      </c>
      <c r="K796" s="10"/>
      <c r="L796" s="12" t="s">
        <v>10087</v>
      </c>
      <c r="M796" s="12" t="s">
        <v>10088</v>
      </c>
      <c r="N796" s="12" t="s">
        <v>16688</v>
      </c>
      <c r="O796" s="12" t="s">
        <v>9</v>
      </c>
      <c r="P796" s="13">
        <v>306533</v>
      </c>
      <c r="Q796" s="10">
        <v>5</v>
      </c>
      <c r="R796" s="10" t="s">
        <v>10</v>
      </c>
      <c r="S796" s="12" t="s">
        <v>18211</v>
      </c>
    </row>
    <row r="797" spans="1:19" x14ac:dyDescent="0.25">
      <c r="A797" s="10">
        <v>2018</v>
      </c>
      <c r="B797" s="11" t="s">
        <v>4</v>
      </c>
      <c r="C797" s="12" t="s">
        <v>66</v>
      </c>
      <c r="D797" s="12" t="s">
        <v>5</v>
      </c>
      <c r="E797" s="12" t="s">
        <v>8230</v>
      </c>
      <c r="F797" s="12" t="s">
        <v>8231</v>
      </c>
      <c r="G797" s="12" t="s">
        <v>8232</v>
      </c>
      <c r="H797" s="11" t="str">
        <f t="shared" si="12"/>
        <v xml:space="preserve"> LES CHARGES D EN BAS </v>
      </c>
      <c r="I797" s="10"/>
      <c r="J797" s="12" t="s">
        <v>8233</v>
      </c>
      <c r="K797" s="10"/>
      <c r="L797" s="12" t="s">
        <v>8234</v>
      </c>
      <c r="M797" s="12" t="s">
        <v>8235</v>
      </c>
      <c r="N797" s="12" t="s">
        <v>54</v>
      </c>
      <c r="O797" s="12" t="s">
        <v>9</v>
      </c>
      <c r="P797" s="13">
        <v>2628</v>
      </c>
      <c r="Q797" s="10">
        <v>1</v>
      </c>
      <c r="R797" s="10" t="s">
        <v>10</v>
      </c>
      <c r="S797" s="12" t="s">
        <v>18211</v>
      </c>
    </row>
    <row r="798" spans="1:19" x14ac:dyDescent="0.25">
      <c r="A798" s="10">
        <v>2018</v>
      </c>
      <c r="B798" s="11" t="s">
        <v>18213</v>
      </c>
      <c r="C798" s="12" t="s">
        <v>66</v>
      </c>
      <c r="D798" s="12" t="s">
        <v>5</v>
      </c>
      <c r="E798" s="12" t="s">
        <v>18321</v>
      </c>
      <c r="F798" s="12" t="s">
        <v>18320</v>
      </c>
      <c r="G798" s="12" t="s">
        <v>18322</v>
      </c>
      <c r="H798" s="11" t="str">
        <f t="shared" si="12"/>
        <v xml:space="preserve">LIEU DIT TELEGRAPHE CHEMIN DU TELEGRAPHE </v>
      </c>
      <c r="I798" s="10" t="s">
        <v>18323</v>
      </c>
      <c r="J798" s="12" t="s">
        <v>18324</v>
      </c>
      <c r="K798" s="12"/>
      <c r="L798" s="12" t="s">
        <v>2092</v>
      </c>
      <c r="M798" s="12" t="s">
        <v>18325</v>
      </c>
      <c r="N798" s="12" t="s">
        <v>54</v>
      </c>
      <c r="O798" s="12" t="s">
        <v>33</v>
      </c>
      <c r="P798" s="13">
        <v>43441</v>
      </c>
      <c r="Q798" s="10">
        <v>1</v>
      </c>
      <c r="R798" s="10" t="s">
        <v>10</v>
      </c>
      <c r="S798" s="12" t="s">
        <v>18209</v>
      </c>
    </row>
    <row r="799" spans="1:19" x14ac:dyDescent="0.25">
      <c r="A799" s="10">
        <v>2018</v>
      </c>
      <c r="B799" s="11" t="s">
        <v>4</v>
      </c>
      <c r="C799" s="12" t="s">
        <v>66</v>
      </c>
      <c r="D799" s="12" t="s">
        <v>5</v>
      </c>
      <c r="E799" s="12" t="s">
        <v>2131</v>
      </c>
      <c r="F799" s="12" t="s">
        <v>15894</v>
      </c>
      <c r="G799" s="12" t="s">
        <v>2132</v>
      </c>
      <c r="H799" s="11" t="str">
        <f t="shared" si="12"/>
        <v xml:space="preserve">PARC D ACTIVITES BIEVRE DAUPHINE 309 RUE ALPHONSE GOURJU </v>
      </c>
      <c r="I799" s="10" t="s">
        <v>15895</v>
      </c>
      <c r="J799" s="12" t="s">
        <v>2133</v>
      </c>
      <c r="K799" s="12"/>
      <c r="L799" s="12" t="s">
        <v>1387</v>
      </c>
      <c r="M799" s="12" t="s">
        <v>2134</v>
      </c>
      <c r="N799" s="12" t="s">
        <v>1605</v>
      </c>
      <c r="O799" s="12" t="s">
        <v>33</v>
      </c>
      <c r="P799" s="13">
        <v>427072</v>
      </c>
      <c r="Q799" s="10">
        <v>11</v>
      </c>
      <c r="R799" s="10" t="s">
        <v>18208</v>
      </c>
      <c r="S799" s="12" t="s">
        <v>18209</v>
      </c>
    </row>
    <row r="800" spans="1:19" x14ac:dyDescent="0.25">
      <c r="A800" s="10">
        <v>2018</v>
      </c>
      <c r="B800" s="11" t="s">
        <v>4</v>
      </c>
      <c r="C800" s="12" t="s">
        <v>66</v>
      </c>
      <c r="D800" s="12" t="s">
        <v>5</v>
      </c>
      <c r="E800" s="12" t="s">
        <v>8236</v>
      </c>
      <c r="F800" s="12" t="s">
        <v>8237</v>
      </c>
      <c r="G800" s="12" t="s">
        <v>8238</v>
      </c>
      <c r="H800" s="11" t="str">
        <f t="shared" si="12"/>
        <v xml:space="preserve"> 1957 ROUTE DES PALUDS DE NOVES </v>
      </c>
      <c r="I800" s="10"/>
      <c r="J800" s="12" t="s">
        <v>8239</v>
      </c>
      <c r="K800" s="12"/>
      <c r="L800" s="12" t="s">
        <v>8240</v>
      </c>
      <c r="M800" s="12" t="s">
        <v>8241</v>
      </c>
      <c r="N800" s="12" t="s">
        <v>54</v>
      </c>
      <c r="O800" s="12" t="s">
        <v>33</v>
      </c>
      <c r="P800" s="13">
        <v>238514</v>
      </c>
      <c r="Q800" s="10">
        <v>7</v>
      </c>
      <c r="R800" s="10" t="s">
        <v>10</v>
      </c>
      <c r="S800" s="12" t="s">
        <v>18209</v>
      </c>
    </row>
    <row r="801" spans="1:19" x14ac:dyDescent="0.25">
      <c r="A801" s="10">
        <v>2018</v>
      </c>
      <c r="B801" s="11" t="s">
        <v>4</v>
      </c>
      <c r="C801" s="12" t="s">
        <v>66</v>
      </c>
      <c r="D801" s="12" t="s">
        <v>5</v>
      </c>
      <c r="E801" s="12" t="s">
        <v>8242</v>
      </c>
      <c r="F801" s="12" t="s">
        <v>8243</v>
      </c>
      <c r="G801" s="12" t="s">
        <v>8244</v>
      </c>
      <c r="H801" s="11" t="str">
        <f t="shared" si="12"/>
        <v xml:space="preserve"> 17 RUE DAVAL </v>
      </c>
      <c r="I801" s="10"/>
      <c r="J801" s="12" t="s">
        <v>8245</v>
      </c>
      <c r="K801" s="10"/>
      <c r="L801" s="12" t="s">
        <v>1647</v>
      </c>
      <c r="M801" s="12" t="s">
        <v>183</v>
      </c>
      <c r="N801" s="12" t="s">
        <v>54</v>
      </c>
      <c r="O801" s="12" t="s">
        <v>9</v>
      </c>
      <c r="P801" s="13">
        <v>181907</v>
      </c>
      <c r="Q801" s="10">
        <v>2</v>
      </c>
      <c r="R801" s="10" t="s">
        <v>10</v>
      </c>
      <c r="S801" s="12" t="s">
        <v>18211</v>
      </c>
    </row>
    <row r="802" spans="1:19" x14ac:dyDescent="0.25">
      <c r="A802" s="10">
        <v>2018</v>
      </c>
      <c r="B802" s="11" t="s">
        <v>239</v>
      </c>
      <c r="C802" s="12" t="s">
        <v>66</v>
      </c>
      <c r="D802" s="12" t="s">
        <v>5</v>
      </c>
      <c r="E802" s="12" t="s">
        <v>17221</v>
      </c>
      <c r="F802" s="12" t="s">
        <v>17222</v>
      </c>
      <c r="G802" s="12" t="s">
        <v>17223</v>
      </c>
      <c r="H802" s="11" t="str">
        <f t="shared" si="12"/>
        <v xml:space="preserve"> ZONE INDUSTRIELLE DE BEZUET </v>
      </c>
      <c r="I802" s="10"/>
      <c r="J802" s="12" t="s">
        <v>17224</v>
      </c>
      <c r="K802" s="12"/>
      <c r="L802" s="12" t="s">
        <v>516</v>
      </c>
      <c r="M802" s="12" t="s">
        <v>17225</v>
      </c>
      <c r="N802" s="12" t="s">
        <v>4201</v>
      </c>
      <c r="O802" s="12" t="s">
        <v>33</v>
      </c>
      <c r="P802" s="13">
        <v>177448</v>
      </c>
      <c r="Q802" s="10">
        <v>7</v>
      </c>
      <c r="R802" s="10" t="s">
        <v>10</v>
      </c>
      <c r="S802" s="12" t="s">
        <v>18209</v>
      </c>
    </row>
    <row r="803" spans="1:19" x14ac:dyDescent="0.25">
      <c r="A803" s="10">
        <v>2018</v>
      </c>
      <c r="B803" s="11" t="s">
        <v>4</v>
      </c>
      <c r="C803" s="12" t="s">
        <v>66</v>
      </c>
      <c r="D803" s="12" t="s">
        <v>448</v>
      </c>
      <c r="E803" s="12" t="s">
        <v>779</v>
      </c>
      <c r="F803" s="12" t="s">
        <v>8246</v>
      </c>
      <c r="G803" s="12" t="s">
        <v>780</v>
      </c>
      <c r="H803" s="11" t="str">
        <f t="shared" si="12"/>
        <v xml:space="preserve"> 1446 ROUTE DE CAZERES </v>
      </c>
      <c r="I803" s="10"/>
      <c r="J803" s="12" t="s">
        <v>8247</v>
      </c>
      <c r="K803" s="12"/>
      <c r="L803" s="12" t="s">
        <v>781</v>
      </c>
      <c r="M803" s="12" t="s">
        <v>782</v>
      </c>
      <c r="N803" s="12" t="s">
        <v>172</v>
      </c>
      <c r="O803" s="12" t="s">
        <v>33</v>
      </c>
      <c r="P803" s="13">
        <v>27692</v>
      </c>
      <c r="Q803" s="10">
        <v>1</v>
      </c>
      <c r="R803" s="10" t="s">
        <v>10</v>
      </c>
      <c r="S803" s="12" t="s">
        <v>18209</v>
      </c>
    </row>
    <row r="804" spans="1:19" x14ac:dyDescent="0.25">
      <c r="A804" s="10">
        <v>2018</v>
      </c>
      <c r="B804" s="11" t="s">
        <v>239</v>
      </c>
      <c r="C804" s="12" t="s">
        <v>66</v>
      </c>
      <c r="D804" s="12" t="s">
        <v>5</v>
      </c>
      <c r="E804" s="12" t="s">
        <v>8248</v>
      </c>
      <c r="F804" s="12" t="s">
        <v>8249</v>
      </c>
      <c r="G804" s="12" t="s">
        <v>8250</v>
      </c>
      <c r="H804" s="11" t="str">
        <f t="shared" si="12"/>
        <v xml:space="preserve">ZONE INDUSTRIELLE PAHIN 6 BOULEVARD MARCEL PAUL </v>
      </c>
      <c r="I804" s="10" t="s">
        <v>8251</v>
      </c>
      <c r="J804" s="12" t="s">
        <v>8252</v>
      </c>
      <c r="K804" s="12"/>
      <c r="L804" s="12" t="s">
        <v>8253</v>
      </c>
      <c r="M804" s="12" t="s">
        <v>8254</v>
      </c>
      <c r="N804" s="12" t="s">
        <v>54</v>
      </c>
      <c r="O804" s="12" t="s">
        <v>33</v>
      </c>
      <c r="P804" s="13">
        <v>114242</v>
      </c>
      <c r="Q804" s="10">
        <v>5</v>
      </c>
      <c r="R804" s="10" t="s">
        <v>10</v>
      </c>
      <c r="S804" s="12" t="s">
        <v>18209</v>
      </c>
    </row>
    <row r="805" spans="1:19" x14ac:dyDescent="0.25">
      <c r="A805" s="10">
        <v>2018</v>
      </c>
      <c r="B805" s="11" t="s">
        <v>4</v>
      </c>
      <c r="C805" s="12" t="s">
        <v>66</v>
      </c>
      <c r="D805" s="12" t="s">
        <v>5</v>
      </c>
      <c r="E805" s="12" t="s">
        <v>3497</v>
      </c>
      <c r="F805" s="12" t="s">
        <v>8255</v>
      </c>
      <c r="G805" s="12" t="s">
        <v>3498</v>
      </c>
      <c r="H805" s="11" t="str">
        <f t="shared" si="12"/>
        <v xml:space="preserve"> 20 RUE FRESNEL </v>
      </c>
      <c r="I805" s="10"/>
      <c r="J805" s="12" t="s">
        <v>8256</v>
      </c>
      <c r="K805" s="12"/>
      <c r="L805" s="12" t="s">
        <v>668</v>
      </c>
      <c r="M805" s="12" t="s">
        <v>669</v>
      </c>
      <c r="N805" s="12" t="s">
        <v>54</v>
      </c>
      <c r="O805" s="12" t="s">
        <v>33</v>
      </c>
      <c r="P805" s="13">
        <v>379348</v>
      </c>
      <c r="Q805" s="10">
        <v>6</v>
      </c>
      <c r="R805" s="10" t="s">
        <v>10</v>
      </c>
      <c r="S805" s="12" t="s">
        <v>18209</v>
      </c>
    </row>
    <row r="806" spans="1:19" x14ac:dyDescent="0.25">
      <c r="A806" s="10">
        <v>2018</v>
      </c>
      <c r="B806" s="11" t="s">
        <v>18213</v>
      </c>
      <c r="C806" s="12" t="s">
        <v>66</v>
      </c>
      <c r="D806" s="12" t="s">
        <v>5</v>
      </c>
      <c r="E806" s="12" t="s">
        <v>18327</v>
      </c>
      <c r="F806" s="12" t="s">
        <v>18326</v>
      </c>
      <c r="G806" s="12" t="s">
        <v>18328</v>
      </c>
      <c r="H806" s="11" t="str">
        <f t="shared" si="12"/>
        <v xml:space="preserve"> 27 RUE D AMIENS BP 50159</v>
      </c>
      <c r="I806" s="10"/>
      <c r="J806" s="12" t="s">
        <v>18329</v>
      </c>
      <c r="K806" s="12" t="s">
        <v>18330</v>
      </c>
      <c r="L806" s="12" t="s">
        <v>14477</v>
      </c>
      <c r="M806" s="12" t="s">
        <v>14478</v>
      </c>
      <c r="N806" s="12" t="s">
        <v>54</v>
      </c>
      <c r="O806" s="12" t="s">
        <v>9</v>
      </c>
      <c r="P806" s="13">
        <v>49672</v>
      </c>
      <c r="Q806" s="10">
        <v>2</v>
      </c>
      <c r="R806" s="10" t="s">
        <v>10</v>
      </c>
      <c r="S806" s="12" t="s">
        <v>18211</v>
      </c>
    </row>
    <row r="807" spans="1:19" x14ac:dyDescent="0.25">
      <c r="A807" s="10">
        <v>2018</v>
      </c>
      <c r="B807" s="11" t="s">
        <v>4</v>
      </c>
      <c r="C807" s="12" t="s">
        <v>66</v>
      </c>
      <c r="D807" s="12" t="s">
        <v>1841</v>
      </c>
      <c r="E807" s="12" t="s">
        <v>2811</v>
      </c>
      <c r="F807" s="12" t="s">
        <v>8257</v>
      </c>
      <c r="G807" s="12" t="s">
        <v>2812</v>
      </c>
      <c r="H807" s="11" t="str">
        <f t="shared" si="12"/>
        <v xml:space="preserve">ZONE INDUSTRIELLE TECHNI PARC 11 AVENUE CONDORCET </v>
      </c>
      <c r="I807" s="12" t="s">
        <v>2813</v>
      </c>
      <c r="J807" s="12" t="s">
        <v>8258</v>
      </c>
      <c r="K807" s="10"/>
      <c r="L807" s="12" t="s">
        <v>2814</v>
      </c>
      <c r="M807" s="12" t="s">
        <v>2815</v>
      </c>
      <c r="N807" s="12" t="s">
        <v>54</v>
      </c>
      <c r="O807" s="12" t="s">
        <v>9</v>
      </c>
      <c r="P807" s="13">
        <v>616568</v>
      </c>
      <c r="Q807" s="10">
        <v>16</v>
      </c>
      <c r="R807" s="10" t="s">
        <v>18208</v>
      </c>
      <c r="S807" s="12" t="s">
        <v>18211</v>
      </c>
    </row>
    <row r="808" spans="1:19" x14ac:dyDescent="0.25">
      <c r="A808" s="10">
        <v>2018</v>
      </c>
      <c r="B808" s="11" t="s">
        <v>4</v>
      </c>
      <c r="C808" s="12" t="s">
        <v>66</v>
      </c>
      <c r="D808" s="12" t="s">
        <v>5</v>
      </c>
      <c r="E808" s="12" t="s">
        <v>4269</v>
      </c>
      <c r="F808" s="12" t="s">
        <v>4270</v>
      </c>
      <c r="G808" s="12" t="s">
        <v>4271</v>
      </c>
      <c r="H808" s="11" t="str">
        <f t="shared" si="12"/>
        <v xml:space="preserve">LIEU DIT LES ACACIAS ROUTE DEPARTEMENTALE 817 </v>
      </c>
      <c r="I808" s="12" t="s">
        <v>4272</v>
      </c>
      <c r="J808" s="12" t="s">
        <v>4273</v>
      </c>
      <c r="K808" s="10"/>
      <c r="L808" s="12" t="s">
        <v>1952</v>
      </c>
      <c r="M808" s="12" t="s">
        <v>4274</v>
      </c>
      <c r="N808" s="12" t="s">
        <v>4264</v>
      </c>
      <c r="O808" s="12" t="s">
        <v>9</v>
      </c>
      <c r="P808" s="13">
        <v>329275</v>
      </c>
      <c r="Q808" s="10">
        <v>7</v>
      </c>
      <c r="R808" s="10" t="s">
        <v>10</v>
      </c>
      <c r="S808" s="12" t="s">
        <v>18211</v>
      </c>
    </row>
    <row r="809" spans="1:19" x14ac:dyDescent="0.25">
      <c r="A809" s="10">
        <v>2018</v>
      </c>
      <c r="B809" s="11" t="s">
        <v>4</v>
      </c>
      <c r="C809" s="12" t="s">
        <v>66</v>
      </c>
      <c r="D809" s="12" t="s">
        <v>28</v>
      </c>
      <c r="E809" s="12" t="s">
        <v>8259</v>
      </c>
      <c r="F809" s="12" t="s">
        <v>8260</v>
      </c>
      <c r="G809" s="12" t="s">
        <v>8261</v>
      </c>
      <c r="H809" s="11" t="str">
        <f t="shared" si="12"/>
        <v xml:space="preserve"> 43 RUE CASIMIR DELAVIGNE </v>
      </c>
      <c r="I809" s="10"/>
      <c r="J809" s="12" t="s">
        <v>8262</v>
      </c>
      <c r="K809" s="12"/>
      <c r="L809" s="12" t="s">
        <v>8263</v>
      </c>
      <c r="M809" s="12" t="s">
        <v>8264</v>
      </c>
      <c r="N809" s="12" t="s">
        <v>54</v>
      </c>
      <c r="O809" s="12" t="s">
        <v>33</v>
      </c>
      <c r="P809" s="13">
        <v>98670</v>
      </c>
      <c r="Q809" s="10">
        <v>4</v>
      </c>
      <c r="R809" s="10" t="s">
        <v>10</v>
      </c>
      <c r="S809" s="12" t="s">
        <v>18209</v>
      </c>
    </row>
    <row r="810" spans="1:19" x14ac:dyDescent="0.25">
      <c r="A810" s="10">
        <v>2018</v>
      </c>
      <c r="B810" s="11" t="s">
        <v>4</v>
      </c>
      <c r="C810" s="12" t="s">
        <v>66</v>
      </c>
      <c r="D810" s="12" t="s">
        <v>259</v>
      </c>
      <c r="E810" s="12" t="s">
        <v>8265</v>
      </c>
      <c r="F810" s="12" t="s">
        <v>8266</v>
      </c>
      <c r="G810" s="12" t="s">
        <v>8267</v>
      </c>
      <c r="H810" s="11" t="str">
        <f t="shared" si="12"/>
        <v xml:space="preserve"> 25 ROUTE DE COGNAC </v>
      </c>
      <c r="I810" s="10"/>
      <c r="J810" s="12" t="s">
        <v>8268</v>
      </c>
      <c r="K810" s="10"/>
      <c r="L810" s="12" t="s">
        <v>8269</v>
      </c>
      <c r="M810" s="12" t="s">
        <v>8270</v>
      </c>
      <c r="N810" s="12" t="s">
        <v>54</v>
      </c>
      <c r="O810" s="12" t="s">
        <v>9</v>
      </c>
      <c r="P810" s="13">
        <v>109517</v>
      </c>
      <c r="Q810" s="10">
        <v>5</v>
      </c>
      <c r="R810" s="10" t="s">
        <v>10</v>
      </c>
      <c r="S810" s="12" t="s">
        <v>18211</v>
      </c>
    </row>
    <row r="811" spans="1:19" x14ac:dyDescent="0.25">
      <c r="A811" s="10">
        <v>2018</v>
      </c>
      <c r="B811" s="11" t="s">
        <v>4</v>
      </c>
      <c r="C811" s="12" t="s">
        <v>66</v>
      </c>
      <c r="D811" s="12" t="s">
        <v>259</v>
      </c>
      <c r="E811" s="12" t="s">
        <v>8271</v>
      </c>
      <c r="F811" s="12" t="s">
        <v>8272</v>
      </c>
      <c r="G811" s="12" t="s">
        <v>8273</v>
      </c>
      <c r="H811" s="11" t="str">
        <f t="shared" si="12"/>
        <v>ROUTE NATIONALE 193 AVENUE DE BORGO VALROSE</v>
      </c>
      <c r="I811" s="10" t="s">
        <v>1704</v>
      </c>
      <c r="J811" s="12" t="s">
        <v>8274</v>
      </c>
      <c r="K811" s="12" t="s">
        <v>8275</v>
      </c>
      <c r="L811" s="12" t="s">
        <v>8276</v>
      </c>
      <c r="M811" s="12" t="s">
        <v>8277</v>
      </c>
      <c r="N811" s="12" t="s">
        <v>54</v>
      </c>
      <c r="O811" s="12" t="s">
        <v>33</v>
      </c>
      <c r="P811" s="13">
        <v>582379</v>
      </c>
      <c r="Q811" s="10">
        <v>17</v>
      </c>
      <c r="R811" s="10" t="s">
        <v>18208</v>
      </c>
      <c r="S811" s="12" t="s">
        <v>18209</v>
      </c>
    </row>
    <row r="812" spans="1:19" x14ac:dyDescent="0.25">
      <c r="A812" s="10">
        <v>2018</v>
      </c>
      <c r="B812" s="11" t="s">
        <v>4</v>
      </c>
      <c r="C812" s="12" t="s">
        <v>66</v>
      </c>
      <c r="D812" s="12" t="s">
        <v>28</v>
      </c>
      <c r="E812" s="12" t="s">
        <v>8278</v>
      </c>
      <c r="F812" s="12" t="s">
        <v>8279</v>
      </c>
      <c r="G812" s="12" t="s">
        <v>8280</v>
      </c>
      <c r="H812" s="11" t="str">
        <f t="shared" si="12"/>
        <v xml:space="preserve">REGALETTE ROUTE DE BARJOLS </v>
      </c>
      <c r="I812" s="10" t="s">
        <v>8281</v>
      </c>
      <c r="J812" s="12" t="s">
        <v>8282</v>
      </c>
      <c r="K812" s="12"/>
      <c r="L812" s="12" t="s">
        <v>2316</v>
      </c>
      <c r="M812" s="12" t="s">
        <v>8283</v>
      </c>
      <c r="N812" s="12" t="s">
        <v>54</v>
      </c>
      <c r="O812" s="12" t="s">
        <v>33</v>
      </c>
      <c r="P812" s="13">
        <v>69284</v>
      </c>
      <c r="Q812" s="10">
        <v>1</v>
      </c>
      <c r="R812" s="10" t="s">
        <v>10</v>
      </c>
      <c r="S812" s="12" t="s">
        <v>18209</v>
      </c>
    </row>
    <row r="813" spans="1:19" x14ac:dyDescent="0.25">
      <c r="A813" s="10">
        <v>2018</v>
      </c>
      <c r="B813" s="11" t="s">
        <v>4</v>
      </c>
      <c r="C813" s="12" t="s">
        <v>66</v>
      </c>
      <c r="D813" s="12" t="s">
        <v>5</v>
      </c>
      <c r="E813" s="12" t="s">
        <v>8162</v>
      </c>
      <c r="F813" s="12" t="s">
        <v>8284</v>
      </c>
      <c r="G813" s="12" t="s">
        <v>8163</v>
      </c>
      <c r="H813" s="11" t="str">
        <f t="shared" si="12"/>
        <v>ZONE INDUSTRIELLE 1 3 RUE DENIS PAPIN CS 10238</v>
      </c>
      <c r="I813" s="10" t="s">
        <v>3147</v>
      </c>
      <c r="J813" s="12" t="s">
        <v>8285</v>
      </c>
      <c r="K813" s="12" t="s">
        <v>8286</v>
      </c>
      <c r="L813" s="12" t="s">
        <v>8287</v>
      </c>
      <c r="M813" s="12" t="s">
        <v>8288</v>
      </c>
      <c r="N813" s="12" t="s">
        <v>54</v>
      </c>
      <c r="O813" s="12" t="s">
        <v>33</v>
      </c>
      <c r="P813" s="13">
        <v>60386672</v>
      </c>
      <c r="Q813" s="10">
        <v>2144</v>
      </c>
      <c r="R813" s="10" t="s">
        <v>18208</v>
      </c>
      <c r="S813" s="12" t="s">
        <v>18209</v>
      </c>
    </row>
    <row r="814" spans="1:19" x14ac:dyDescent="0.25">
      <c r="A814" s="10">
        <v>2018</v>
      </c>
      <c r="B814" s="11" t="s">
        <v>4</v>
      </c>
      <c r="C814" s="12" t="s">
        <v>66</v>
      </c>
      <c r="D814" s="12" t="s">
        <v>5</v>
      </c>
      <c r="E814" s="12" t="s">
        <v>8296</v>
      </c>
      <c r="F814" s="12" t="s">
        <v>8297</v>
      </c>
      <c r="G814" s="12" t="s">
        <v>8298</v>
      </c>
      <c r="H814" s="11" t="str">
        <f t="shared" si="12"/>
        <v xml:space="preserve"> LIEU DIT LA GARE </v>
      </c>
      <c r="I814" s="10"/>
      <c r="J814" s="12" t="s">
        <v>48</v>
      </c>
      <c r="K814" s="12"/>
      <c r="L814" s="12" t="s">
        <v>8299</v>
      </c>
      <c r="M814" s="12" t="s">
        <v>8300</v>
      </c>
      <c r="N814" s="12" t="s">
        <v>54</v>
      </c>
      <c r="O814" s="12" t="s">
        <v>33</v>
      </c>
      <c r="P814" s="13">
        <v>134613</v>
      </c>
      <c r="Q814" s="10">
        <v>4</v>
      </c>
      <c r="R814" s="10" t="s">
        <v>10</v>
      </c>
      <c r="S814" s="12" t="s">
        <v>18209</v>
      </c>
    </row>
    <row r="815" spans="1:19" x14ac:dyDescent="0.25">
      <c r="A815" s="10">
        <v>2018</v>
      </c>
      <c r="B815" s="11" t="s">
        <v>4</v>
      </c>
      <c r="C815" s="12" t="s">
        <v>66</v>
      </c>
      <c r="D815" s="12" t="s">
        <v>5</v>
      </c>
      <c r="E815" s="12" t="s">
        <v>8301</v>
      </c>
      <c r="F815" s="12" t="s">
        <v>8302</v>
      </c>
      <c r="G815" s="12" t="s">
        <v>8303</v>
      </c>
      <c r="H815" s="11" t="str">
        <f t="shared" si="12"/>
        <v xml:space="preserve">ZA 85 RUE DES BIGANONS </v>
      </c>
      <c r="I815" s="10" t="s">
        <v>769</v>
      </c>
      <c r="J815" s="12" t="s">
        <v>8304</v>
      </c>
      <c r="K815" s="12"/>
      <c r="L815" s="12" t="s">
        <v>4139</v>
      </c>
      <c r="M815" s="12" t="s">
        <v>8305</v>
      </c>
      <c r="N815" s="12" t="s">
        <v>54</v>
      </c>
      <c r="O815" s="12" t="s">
        <v>33</v>
      </c>
      <c r="P815" s="13">
        <v>46932</v>
      </c>
      <c r="Q815" s="10">
        <v>1</v>
      </c>
      <c r="R815" s="10" t="s">
        <v>10</v>
      </c>
      <c r="S815" s="12" t="s">
        <v>18209</v>
      </c>
    </row>
    <row r="816" spans="1:19" x14ac:dyDescent="0.25">
      <c r="A816" s="10">
        <v>2018</v>
      </c>
      <c r="B816" s="11" t="s">
        <v>4</v>
      </c>
      <c r="C816" s="12" t="s">
        <v>66</v>
      </c>
      <c r="D816" s="12" t="s">
        <v>5</v>
      </c>
      <c r="E816" s="12" t="s">
        <v>4221</v>
      </c>
      <c r="F816" s="12" t="s">
        <v>8306</v>
      </c>
      <c r="G816" s="12" t="s">
        <v>4222</v>
      </c>
      <c r="H816" s="11" t="str">
        <f t="shared" si="12"/>
        <v xml:space="preserve">ZONE INDUSTRIELLE ST LEGER ZI SAINT CHRISTOPHE </v>
      </c>
      <c r="I816" s="12" t="s">
        <v>8307</v>
      </c>
      <c r="J816" s="12" t="s">
        <v>8308</v>
      </c>
      <c r="K816" s="10"/>
      <c r="L816" s="12" t="s">
        <v>816</v>
      </c>
      <c r="M816" s="12" t="s">
        <v>8309</v>
      </c>
      <c r="N816" s="12" t="s">
        <v>54</v>
      </c>
      <c r="O816" s="12" t="s">
        <v>9</v>
      </c>
      <c r="P816" s="13">
        <v>125526</v>
      </c>
      <c r="Q816" s="10">
        <v>4</v>
      </c>
      <c r="R816" s="10" t="s">
        <v>10</v>
      </c>
      <c r="S816" s="12" t="s">
        <v>18211</v>
      </c>
    </row>
    <row r="817" spans="1:19" x14ac:dyDescent="0.25">
      <c r="A817" s="10">
        <v>2018</v>
      </c>
      <c r="B817" s="11" t="s">
        <v>4</v>
      </c>
      <c r="C817" s="12" t="s">
        <v>66</v>
      </c>
      <c r="D817" s="12" t="s">
        <v>259</v>
      </c>
      <c r="E817" s="12" t="s">
        <v>783</v>
      </c>
      <c r="F817" s="12" t="s">
        <v>8310</v>
      </c>
      <c r="G817" s="12" t="s">
        <v>784</v>
      </c>
      <c r="H817" s="11" t="str">
        <f t="shared" si="12"/>
        <v xml:space="preserve">ZA PEPINIERE 1 RUE D ESPAGNE </v>
      </c>
      <c r="I817" s="10" t="s">
        <v>8311</v>
      </c>
      <c r="J817" s="12" t="s">
        <v>8312</v>
      </c>
      <c r="K817" s="12"/>
      <c r="L817" s="12" t="s">
        <v>8313</v>
      </c>
      <c r="M817" s="12" t="s">
        <v>8314</v>
      </c>
      <c r="N817" s="12" t="s">
        <v>54</v>
      </c>
      <c r="O817" s="12" t="s">
        <v>33</v>
      </c>
      <c r="P817" s="13">
        <v>2113487</v>
      </c>
      <c r="Q817" s="10">
        <v>61</v>
      </c>
      <c r="R817" s="10" t="s">
        <v>18208</v>
      </c>
      <c r="S817" s="12" t="s">
        <v>18209</v>
      </c>
    </row>
    <row r="818" spans="1:19" x14ac:dyDescent="0.25">
      <c r="A818" s="10">
        <v>2018</v>
      </c>
      <c r="B818" s="11" t="s">
        <v>4</v>
      </c>
      <c r="C818" s="12" t="s">
        <v>66</v>
      </c>
      <c r="D818" s="12" t="s">
        <v>5</v>
      </c>
      <c r="E818" s="12" t="s">
        <v>2365</v>
      </c>
      <c r="F818" s="12" t="s">
        <v>17640</v>
      </c>
      <c r="G818" s="12" t="s">
        <v>2366</v>
      </c>
      <c r="H818" s="11" t="str">
        <f t="shared" si="12"/>
        <v xml:space="preserve"> ZONE INDUSTRIELLE BP 324</v>
      </c>
      <c r="I818" s="10"/>
      <c r="J818" s="12" t="s">
        <v>22</v>
      </c>
      <c r="K818" s="12" t="s">
        <v>17052</v>
      </c>
      <c r="L818" s="12" t="s">
        <v>5623</v>
      </c>
      <c r="M818" s="12" t="s">
        <v>5624</v>
      </c>
      <c r="N818" s="12" t="s">
        <v>2413</v>
      </c>
      <c r="O818" s="12" t="s">
        <v>33</v>
      </c>
      <c r="P818" s="13">
        <v>203701</v>
      </c>
      <c r="Q818" s="10">
        <v>5</v>
      </c>
      <c r="R818" s="10" t="s">
        <v>10</v>
      </c>
      <c r="S818" s="12" t="s">
        <v>18209</v>
      </c>
    </row>
    <row r="819" spans="1:19" x14ac:dyDescent="0.25">
      <c r="A819" s="10">
        <v>2018</v>
      </c>
      <c r="B819" s="11" t="s">
        <v>4</v>
      </c>
      <c r="C819" s="12" t="s">
        <v>66</v>
      </c>
      <c r="D819" s="12" t="s">
        <v>28</v>
      </c>
      <c r="E819" s="12" t="s">
        <v>3499</v>
      </c>
      <c r="F819" s="12" t="s">
        <v>8315</v>
      </c>
      <c r="G819" s="12" t="s">
        <v>3500</v>
      </c>
      <c r="H819" s="11" t="str">
        <f t="shared" si="12"/>
        <v xml:space="preserve"> ZA RUE VOLTAIRE </v>
      </c>
      <c r="I819" s="10"/>
      <c r="J819" s="12" t="s">
        <v>8316</v>
      </c>
      <c r="K819" s="12"/>
      <c r="L819" s="12" t="s">
        <v>3502</v>
      </c>
      <c r="M819" s="12" t="s">
        <v>3503</v>
      </c>
      <c r="N819" s="12" t="s">
        <v>54</v>
      </c>
      <c r="O819" s="12" t="s">
        <v>33</v>
      </c>
      <c r="P819" s="13">
        <v>335550</v>
      </c>
      <c r="Q819" s="10">
        <v>9</v>
      </c>
      <c r="R819" s="10" t="s">
        <v>10</v>
      </c>
      <c r="S819" s="12" t="s">
        <v>18209</v>
      </c>
    </row>
    <row r="820" spans="1:19" x14ac:dyDescent="0.25">
      <c r="A820" s="10">
        <v>2018</v>
      </c>
      <c r="B820" s="11" t="s">
        <v>4</v>
      </c>
      <c r="C820" s="12" t="s">
        <v>66</v>
      </c>
      <c r="D820" s="12" t="s">
        <v>259</v>
      </c>
      <c r="E820" s="12" t="s">
        <v>8317</v>
      </c>
      <c r="F820" s="12" t="s">
        <v>8318</v>
      </c>
      <c r="G820" s="12" t="s">
        <v>8319</v>
      </c>
      <c r="H820" s="11" t="str">
        <f t="shared" si="12"/>
        <v xml:space="preserve">ZONE INDUSTRIELLE DE MAINGOURNOIS 15 ROUTE DE SAINT MAMERT </v>
      </c>
      <c r="I820" s="10" t="s">
        <v>8320</v>
      </c>
      <c r="J820" s="12" t="s">
        <v>8321</v>
      </c>
      <c r="K820" s="12"/>
      <c r="L820" s="12" t="s">
        <v>8322</v>
      </c>
      <c r="M820" s="12" t="s">
        <v>8323</v>
      </c>
      <c r="N820" s="12" t="s">
        <v>54</v>
      </c>
      <c r="O820" s="12" t="s">
        <v>33</v>
      </c>
      <c r="P820" s="13">
        <v>213034</v>
      </c>
      <c r="Q820" s="10">
        <v>6</v>
      </c>
      <c r="R820" s="10" t="s">
        <v>10</v>
      </c>
      <c r="S820" s="12" t="s">
        <v>18209</v>
      </c>
    </row>
    <row r="821" spans="1:19" x14ac:dyDescent="0.25">
      <c r="A821" s="10">
        <v>2018</v>
      </c>
      <c r="B821" s="11" t="s">
        <v>4</v>
      </c>
      <c r="C821" s="12" t="s">
        <v>66</v>
      </c>
      <c r="D821" s="12" t="s">
        <v>279</v>
      </c>
      <c r="E821" s="12" t="s">
        <v>8324</v>
      </c>
      <c r="F821" s="12" t="s">
        <v>8325</v>
      </c>
      <c r="G821" s="12" t="s">
        <v>8326</v>
      </c>
      <c r="H821" s="11" t="str">
        <f t="shared" si="12"/>
        <v xml:space="preserve">MALASSISE 1 RUE DU GENERAL DESPEAUX </v>
      </c>
      <c r="I821" s="10" t="s">
        <v>8327</v>
      </c>
      <c r="J821" s="12" t="s">
        <v>8328</v>
      </c>
      <c r="K821" s="12"/>
      <c r="L821" s="12" t="s">
        <v>8329</v>
      </c>
      <c r="M821" s="12" t="s">
        <v>8330</v>
      </c>
      <c r="N821" s="12" t="s">
        <v>54</v>
      </c>
      <c r="O821" s="12" t="s">
        <v>33</v>
      </c>
      <c r="P821" s="13">
        <v>341223</v>
      </c>
      <c r="Q821" s="10">
        <v>11</v>
      </c>
      <c r="R821" s="10" t="s">
        <v>18208</v>
      </c>
      <c r="S821" s="12" t="s">
        <v>18209</v>
      </c>
    </row>
    <row r="822" spans="1:19" x14ac:dyDescent="0.25">
      <c r="A822" s="10">
        <v>2018</v>
      </c>
      <c r="B822" s="11" t="s">
        <v>4</v>
      </c>
      <c r="C822" s="12" t="s">
        <v>66</v>
      </c>
      <c r="D822" s="12" t="s">
        <v>434</v>
      </c>
      <c r="E822" s="12" t="s">
        <v>8331</v>
      </c>
      <c r="F822" s="12" t="s">
        <v>8332</v>
      </c>
      <c r="G822" s="12" t="s">
        <v>8333</v>
      </c>
      <c r="H822" s="11" t="str">
        <f t="shared" si="12"/>
        <v xml:space="preserve">PIERROTON SUD 10 AVENUE PASCAL BAGNERES </v>
      </c>
      <c r="I822" s="12" t="s">
        <v>8334</v>
      </c>
      <c r="J822" s="12" t="s">
        <v>8335</v>
      </c>
      <c r="K822" s="10"/>
      <c r="L822" s="12" t="s">
        <v>8336</v>
      </c>
      <c r="M822" s="12" t="s">
        <v>8337</v>
      </c>
      <c r="N822" s="12" t="s">
        <v>54</v>
      </c>
      <c r="O822" s="12" t="s">
        <v>9</v>
      </c>
      <c r="P822" s="13">
        <v>1538389</v>
      </c>
      <c r="Q822" s="10">
        <v>47</v>
      </c>
      <c r="R822" s="10" t="s">
        <v>18208</v>
      </c>
      <c r="S822" s="12" t="s">
        <v>18211</v>
      </c>
    </row>
    <row r="823" spans="1:19" x14ac:dyDescent="0.25">
      <c r="A823" s="10">
        <v>2018</v>
      </c>
      <c r="B823" s="11" t="s">
        <v>4</v>
      </c>
      <c r="C823" s="12" t="s">
        <v>66</v>
      </c>
      <c r="D823" s="12" t="s">
        <v>28</v>
      </c>
      <c r="E823" s="12" t="s">
        <v>8338</v>
      </c>
      <c r="F823" s="12" t="s">
        <v>8339</v>
      </c>
      <c r="G823" s="12" t="s">
        <v>8340</v>
      </c>
      <c r="H823" s="11" t="str">
        <f t="shared" si="12"/>
        <v xml:space="preserve"> ROUTE DE CHENEVREY BP 9</v>
      </c>
      <c r="I823" s="10"/>
      <c r="J823" s="12" t="s">
        <v>8341</v>
      </c>
      <c r="K823" s="12" t="s">
        <v>5910</v>
      </c>
      <c r="L823" s="12" t="s">
        <v>8342</v>
      </c>
      <c r="M823" s="12" t="s">
        <v>8343</v>
      </c>
      <c r="N823" s="12" t="s">
        <v>54</v>
      </c>
      <c r="O823" s="12" t="s">
        <v>33</v>
      </c>
      <c r="P823" s="13">
        <v>456661</v>
      </c>
      <c r="Q823" s="10">
        <v>15</v>
      </c>
      <c r="R823" s="10" t="s">
        <v>18208</v>
      </c>
      <c r="S823" s="12" t="s">
        <v>18209</v>
      </c>
    </row>
    <row r="824" spans="1:19" x14ac:dyDescent="0.25">
      <c r="A824" s="10">
        <v>2018</v>
      </c>
      <c r="B824" s="11" t="s">
        <v>4</v>
      </c>
      <c r="C824" s="12" t="s">
        <v>66</v>
      </c>
      <c r="D824" s="12" t="s">
        <v>5</v>
      </c>
      <c r="E824" s="12" t="s">
        <v>8344</v>
      </c>
      <c r="F824" s="12" t="s">
        <v>8345</v>
      </c>
      <c r="G824" s="12" t="s">
        <v>8346</v>
      </c>
      <c r="H824" s="11" t="str">
        <f t="shared" si="12"/>
        <v xml:space="preserve">CASSY 37 ROUTE DE BORDEAUX </v>
      </c>
      <c r="I824" s="10" t="s">
        <v>8347</v>
      </c>
      <c r="J824" s="12" t="s">
        <v>8348</v>
      </c>
      <c r="K824" s="12"/>
      <c r="L824" s="12" t="s">
        <v>8349</v>
      </c>
      <c r="M824" s="12" t="s">
        <v>8350</v>
      </c>
      <c r="N824" s="12" t="s">
        <v>54</v>
      </c>
      <c r="O824" s="12" t="s">
        <v>33</v>
      </c>
      <c r="P824" s="13">
        <v>18077</v>
      </c>
      <c r="Q824" s="10">
        <v>2</v>
      </c>
      <c r="R824" s="10" t="s">
        <v>10</v>
      </c>
      <c r="S824" s="12" t="s">
        <v>18209</v>
      </c>
    </row>
    <row r="825" spans="1:19" x14ac:dyDescent="0.25">
      <c r="A825" s="10">
        <v>2018</v>
      </c>
      <c r="B825" s="11" t="s">
        <v>4</v>
      </c>
      <c r="C825" s="12" t="s">
        <v>66</v>
      </c>
      <c r="D825" s="12" t="s">
        <v>5</v>
      </c>
      <c r="E825" s="12" t="s">
        <v>8351</v>
      </c>
      <c r="F825" s="12" t="s">
        <v>8352</v>
      </c>
      <c r="G825" s="12" t="s">
        <v>8353</v>
      </c>
      <c r="H825" s="11" t="str">
        <f t="shared" si="12"/>
        <v xml:space="preserve">RESIDENCE LE CHATEAU ROUGE 276 AVENUE DE LA MARNE </v>
      </c>
      <c r="I825" s="10" t="s">
        <v>8354</v>
      </c>
      <c r="J825" s="12" t="s">
        <v>8355</v>
      </c>
      <c r="K825" s="12"/>
      <c r="L825" s="12" t="s">
        <v>2507</v>
      </c>
      <c r="M825" s="12" t="s">
        <v>2508</v>
      </c>
      <c r="N825" s="12" t="s">
        <v>54</v>
      </c>
      <c r="O825" s="12" t="s">
        <v>33</v>
      </c>
      <c r="P825" s="13">
        <v>259650</v>
      </c>
      <c r="Q825" s="10">
        <v>3</v>
      </c>
      <c r="R825" s="10" t="s">
        <v>10</v>
      </c>
      <c r="S825" s="12" t="s">
        <v>18209</v>
      </c>
    </row>
    <row r="826" spans="1:19" x14ac:dyDescent="0.25">
      <c r="A826" s="10">
        <v>2017</v>
      </c>
      <c r="B826" s="12" t="s">
        <v>18219</v>
      </c>
      <c r="C826" s="10" t="s">
        <v>66</v>
      </c>
      <c r="D826" s="12" t="s">
        <v>5</v>
      </c>
      <c r="E826" s="12" t="s">
        <v>16565</v>
      </c>
      <c r="F826" s="12" t="s">
        <v>16566</v>
      </c>
      <c r="G826" s="12" t="s">
        <v>16567</v>
      </c>
      <c r="H826" s="11" t="str">
        <f t="shared" si="12"/>
        <v xml:space="preserve">ROUTE NATIONALE 193  </v>
      </c>
      <c r="I826" s="12" t="s">
        <v>1704</v>
      </c>
      <c r="J826" s="14"/>
      <c r="K826" s="14"/>
      <c r="L826" s="12" t="s">
        <v>2274</v>
      </c>
      <c r="M826" s="12" t="s">
        <v>5785</v>
      </c>
      <c r="N826" s="12" t="s">
        <v>2218</v>
      </c>
      <c r="O826" s="12" t="s">
        <v>33</v>
      </c>
      <c r="P826" s="14"/>
      <c r="Q826" s="10">
        <v>2</v>
      </c>
      <c r="R826" s="10" t="s">
        <v>10</v>
      </c>
      <c r="S826" s="12" t="s">
        <v>18220</v>
      </c>
    </row>
    <row r="827" spans="1:19" x14ac:dyDescent="0.25">
      <c r="A827" s="10">
        <v>2018</v>
      </c>
      <c r="B827" s="11" t="s">
        <v>4</v>
      </c>
      <c r="C827" s="12" t="s">
        <v>66</v>
      </c>
      <c r="D827" s="12" t="s">
        <v>5</v>
      </c>
      <c r="E827" s="12" t="s">
        <v>17576</v>
      </c>
      <c r="F827" s="12" t="s">
        <v>17577</v>
      </c>
      <c r="G827" s="12" t="s">
        <v>17578</v>
      </c>
      <c r="H827" s="11" t="str">
        <f t="shared" si="12"/>
        <v xml:space="preserve"> 48 ROUTE DU REVARD </v>
      </c>
      <c r="I827" s="10"/>
      <c r="J827" s="12" t="s">
        <v>17579</v>
      </c>
      <c r="K827" s="10"/>
      <c r="L827" s="12" t="s">
        <v>350</v>
      </c>
      <c r="M827" s="12" t="s">
        <v>17580</v>
      </c>
      <c r="N827" s="12" t="s">
        <v>2397</v>
      </c>
      <c r="O827" s="12" t="s">
        <v>9</v>
      </c>
      <c r="P827" s="13">
        <v>100803</v>
      </c>
      <c r="Q827" s="10">
        <v>4</v>
      </c>
      <c r="R827" s="10" t="s">
        <v>10</v>
      </c>
      <c r="S827" s="12" t="s">
        <v>18211</v>
      </c>
    </row>
    <row r="828" spans="1:19" x14ac:dyDescent="0.25">
      <c r="A828" s="10">
        <v>2018</v>
      </c>
      <c r="B828" s="11" t="s">
        <v>4</v>
      </c>
      <c r="C828" s="12" t="s">
        <v>66</v>
      </c>
      <c r="D828" s="12" t="s">
        <v>226</v>
      </c>
      <c r="E828" s="12" t="s">
        <v>8356</v>
      </c>
      <c r="F828" s="12" t="s">
        <v>8357</v>
      </c>
      <c r="G828" s="12" t="s">
        <v>8358</v>
      </c>
      <c r="H828" s="11" t="str">
        <f t="shared" si="12"/>
        <v xml:space="preserve"> 30 RUE DE PARIS </v>
      </c>
      <c r="I828" s="10"/>
      <c r="J828" s="12" t="s">
        <v>8359</v>
      </c>
      <c r="K828" s="12"/>
      <c r="L828" s="12" t="s">
        <v>8360</v>
      </c>
      <c r="M828" s="12" t="s">
        <v>8361</v>
      </c>
      <c r="N828" s="12" t="s">
        <v>54</v>
      </c>
      <c r="O828" s="12" t="s">
        <v>33</v>
      </c>
      <c r="P828" s="13">
        <v>115304</v>
      </c>
      <c r="Q828" s="10">
        <v>4</v>
      </c>
      <c r="R828" s="10" t="s">
        <v>10</v>
      </c>
      <c r="S828" s="12" t="s">
        <v>18209</v>
      </c>
    </row>
    <row r="829" spans="1:19" x14ac:dyDescent="0.25">
      <c r="A829" s="10">
        <v>2018</v>
      </c>
      <c r="B829" s="11" t="s">
        <v>4</v>
      </c>
      <c r="C829" s="12" t="s">
        <v>66</v>
      </c>
      <c r="D829" s="12" t="s">
        <v>5</v>
      </c>
      <c r="E829" s="12" t="s">
        <v>15896</v>
      </c>
      <c r="F829" s="12" t="s">
        <v>15897</v>
      </c>
      <c r="G829" s="12" t="s">
        <v>15898</v>
      </c>
      <c r="H829" s="11" t="str">
        <f t="shared" si="12"/>
        <v xml:space="preserve"> 8 RUE CAILLETTE </v>
      </c>
      <c r="I829" s="10"/>
      <c r="J829" s="12" t="s">
        <v>15899</v>
      </c>
      <c r="K829" s="12"/>
      <c r="L829" s="12" t="s">
        <v>8263</v>
      </c>
      <c r="M829" s="12" t="s">
        <v>8264</v>
      </c>
      <c r="N829" s="12" t="s">
        <v>1605</v>
      </c>
      <c r="O829" s="12" t="s">
        <v>33</v>
      </c>
      <c r="P829" s="13">
        <v>53615</v>
      </c>
      <c r="Q829" s="10">
        <v>2</v>
      </c>
      <c r="R829" s="10" t="s">
        <v>10</v>
      </c>
      <c r="S829" s="12" t="s">
        <v>18209</v>
      </c>
    </row>
    <row r="830" spans="1:19" x14ac:dyDescent="0.25">
      <c r="A830" s="10">
        <v>2018</v>
      </c>
      <c r="B830" s="11" t="s">
        <v>4</v>
      </c>
      <c r="C830" s="12" t="s">
        <v>66</v>
      </c>
      <c r="D830" s="12" t="s">
        <v>5</v>
      </c>
      <c r="E830" s="12" t="s">
        <v>8362</v>
      </c>
      <c r="F830" s="12" t="s">
        <v>8363</v>
      </c>
      <c r="G830" s="12" t="s">
        <v>8364</v>
      </c>
      <c r="H830" s="11" t="str">
        <f t="shared" si="12"/>
        <v xml:space="preserve"> 5 RUE DE LA LARGUE </v>
      </c>
      <c r="I830" s="10"/>
      <c r="J830" s="12" t="s">
        <v>8365</v>
      </c>
      <c r="K830" s="10"/>
      <c r="L830" s="12" t="s">
        <v>1193</v>
      </c>
      <c r="M830" s="12" t="s">
        <v>8366</v>
      </c>
      <c r="N830" s="12" t="s">
        <v>54</v>
      </c>
      <c r="O830" s="12" t="s">
        <v>9</v>
      </c>
      <c r="P830" s="13">
        <v>4593</v>
      </c>
      <c r="Q830" s="10">
        <v>1</v>
      </c>
      <c r="R830" s="10" t="s">
        <v>10</v>
      </c>
      <c r="S830" s="12" t="s">
        <v>18211</v>
      </c>
    </row>
    <row r="831" spans="1:19" x14ac:dyDescent="0.25">
      <c r="A831" s="10">
        <v>2018</v>
      </c>
      <c r="B831" s="11" t="s">
        <v>4</v>
      </c>
      <c r="C831" s="12" t="s">
        <v>66</v>
      </c>
      <c r="D831" s="12" t="s">
        <v>184</v>
      </c>
      <c r="E831" s="12" t="s">
        <v>8367</v>
      </c>
      <c r="F831" s="12" t="s">
        <v>8368</v>
      </c>
      <c r="G831" s="12" t="s">
        <v>8369</v>
      </c>
      <c r="H831" s="11" t="str">
        <f t="shared" si="12"/>
        <v xml:space="preserve"> 11 RUE DE COLMAR </v>
      </c>
      <c r="I831" s="10"/>
      <c r="J831" s="12" t="s">
        <v>8370</v>
      </c>
      <c r="K831" s="12"/>
      <c r="L831" s="12" t="s">
        <v>4029</v>
      </c>
      <c r="M831" s="12" t="s">
        <v>4030</v>
      </c>
      <c r="N831" s="12" t="s">
        <v>54</v>
      </c>
      <c r="O831" s="12" t="s">
        <v>33</v>
      </c>
      <c r="P831" s="13">
        <v>185948</v>
      </c>
      <c r="Q831" s="10">
        <v>5</v>
      </c>
      <c r="R831" s="10" t="s">
        <v>10</v>
      </c>
      <c r="S831" s="12" t="s">
        <v>18209</v>
      </c>
    </row>
    <row r="832" spans="1:19" x14ac:dyDescent="0.25">
      <c r="A832" s="10">
        <v>2018</v>
      </c>
      <c r="B832" s="11" t="s">
        <v>4</v>
      </c>
      <c r="C832" s="12" t="s">
        <v>66</v>
      </c>
      <c r="D832" s="12" t="s">
        <v>220</v>
      </c>
      <c r="E832" s="12" t="s">
        <v>8371</v>
      </c>
      <c r="F832" s="12" t="s">
        <v>8372</v>
      </c>
      <c r="G832" s="12" t="s">
        <v>8373</v>
      </c>
      <c r="H832" s="11" t="str">
        <f t="shared" si="12"/>
        <v xml:space="preserve"> 17 ROUTE NATIONALE 39 </v>
      </c>
      <c r="I832" s="10"/>
      <c r="J832" s="12" t="s">
        <v>2695</v>
      </c>
      <c r="K832" s="12"/>
      <c r="L832" s="12" t="s">
        <v>2696</v>
      </c>
      <c r="M832" s="12" t="s">
        <v>2697</v>
      </c>
      <c r="N832" s="12" t="s">
        <v>54</v>
      </c>
      <c r="O832" s="12" t="s">
        <v>33</v>
      </c>
      <c r="P832" s="13">
        <v>364680</v>
      </c>
      <c r="Q832" s="10">
        <v>14</v>
      </c>
      <c r="R832" s="10" t="s">
        <v>18208</v>
      </c>
      <c r="S832" s="12" t="s">
        <v>18209</v>
      </c>
    </row>
    <row r="833" spans="1:19" x14ac:dyDescent="0.25">
      <c r="A833" s="10">
        <v>2018</v>
      </c>
      <c r="B833" s="11" t="s">
        <v>4</v>
      </c>
      <c r="C833" s="12" t="s">
        <v>66</v>
      </c>
      <c r="D833" s="12" t="s">
        <v>220</v>
      </c>
      <c r="E833" s="12" t="s">
        <v>5155</v>
      </c>
      <c r="F833" s="12" t="s">
        <v>5156</v>
      </c>
      <c r="G833" s="12" t="s">
        <v>5157</v>
      </c>
      <c r="H833" s="11" t="str">
        <f t="shared" si="12"/>
        <v xml:space="preserve"> 17 ROUTE NATIONALE 39 </v>
      </c>
      <c r="I833" s="10"/>
      <c r="J833" s="12" t="s">
        <v>2695</v>
      </c>
      <c r="K833" s="12"/>
      <c r="L833" s="12" t="s">
        <v>2696</v>
      </c>
      <c r="M833" s="12" t="s">
        <v>2697</v>
      </c>
      <c r="N833" s="12" t="s">
        <v>262</v>
      </c>
      <c r="O833" s="12" t="s">
        <v>33</v>
      </c>
      <c r="P833" s="13">
        <v>205768</v>
      </c>
      <c r="Q833" s="10">
        <v>10</v>
      </c>
      <c r="R833" s="10" t="s">
        <v>10</v>
      </c>
      <c r="S833" s="12" t="s">
        <v>18209</v>
      </c>
    </row>
    <row r="834" spans="1:19" x14ac:dyDescent="0.25">
      <c r="A834" s="10">
        <v>2018</v>
      </c>
      <c r="B834" s="11" t="s">
        <v>18212</v>
      </c>
      <c r="C834" s="12" t="s">
        <v>66</v>
      </c>
      <c r="D834" s="12" t="s">
        <v>5</v>
      </c>
      <c r="E834" s="12" t="s">
        <v>8374</v>
      </c>
      <c r="F834" s="12" t="s">
        <v>8375</v>
      </c>
      <c r="G834" s="12" t="s">
        <v>8376</v>
      </c>
      <c r="H834" s="11" t="str">
        <f t="shared" si="12"/>
        <v xml:space="preserve"> 15 RUE DES CARRIERES </v>
      </c>
      <c r="I834" s="10"/>
      <c r="J834" s="12" t="s">
        <v>8377</v>
      </c>
      <c r="K834" s="12"/>
      <c r="L834" s="12" t="s">
        <v>3495</v>
      </c>
      <c r="M834" s="12" t="s">
        <v>3496</v>
      </c>
      <c r="N834" s="12" t="s">
        <v>54</v>
      </c>
      <c r="O834" s="12" t="s">
        <v>33</v>
      </c>
      <c r="P834" s="13">
        <v>362298</v>
      </c>
      <c r="Q834" s="10">
        <v>9</v>
      </c>
      <c r="R834" s="10" t="s">
        <v>10</v>
      </c>
      <c r="S834" s="12" t="s">
        <v>18209</v>
      </c>
    </row>
    <row r="835" spans="1:19" x14ac:dyDescent="0.25">
      <c r="A835" s="10">
        <v>2018</v>
      </c>
      <c r="B835" s="11" t="s">
        <v>4</v>
      </c>
      <c r="C835" s="12" t="s">
        <v>66</v>
      </c>
      <c r="D835" s="12" t="s">
        <v>226</v>
      </c>
      <c r="E835" s="12" t="s">
        <v>8378</v>
      </c>
      <c r="F835" s="12" t="s">
        <v>8379</v>
      </c>
      <c r="G835" s="12" t="s">
        <v>8380</v>
      </c>
      <c r="H835" s="11" t="str">
        <f t="shared" ref="H835:H898" si="13">CONCATENATE(I835," ",J835," ",K835)</f>
        <v xml:space="preserve"> 1457 RUE VILLAINE </v>
      </c>
      <c r="I835" s="10"/>
      <c r="J835" s="12" t="s">
        <v>8381</v>
      </c>
      <c r="K835" s="12"/>
      <c r="L835" s="12" t="s">
        <v>8382</v>
      </c>
      <c r="M835" s="12" t="s">
        <v>8383</v>
      </c>
      <c r="N835" s="12" t="s">
        <v>54</v>
      </c>
      <c r="O835" s="12" t="s">
        <v>33</v>
      </c>
      <c r="P835" s="13">
        <v>586761</v>
      </c>
      <c r="Q835" s="10">
        <v>17</v>
      </c>
      <c r="R835" s="10" t="s">
        <v>18208</v>
      </c>
      <c r="S835" s="12" t="s">
        <v>18209</v>
      </c>
    </row>
    <row r="836" spans="1:19" x14ac:dyDescent="0.25">
      <c r="A836" s="10">
        <v>2018</v>
      </c>
      <c r="B836" s="11" t="s">
        <v>4</v>
      </c>
      <c r="C836" s="12" t="s">
        <v>66</v>
      </c>
      <c r="D836" s="12" t="s">
        <v>220</v>
      </c>
      <c r="E836" s="12" t="s">
        <v>8384</v>
      </c>
      <c r="F836" s="12" t="s">
        <v>8385</v>
      </c>
      <c r="G836" s="12" t="s">
        <v>8386</v>
      </c>
      <c r="H836" s="11" t="str">
        <f t="shared" si="13"/>
        <v xml:space="preserve"> ROUTE NATIONALE </v>
      </c>
      <c r="I836" s="10"/>
      <c r="J836" s="12" t="s">
        <v>3337</v>
      </c>
      <c r="K836" s="12"/>
      <c r="L836" s="12" t="s">
        <v>4932</v>
      </c>
      <c r="M836" s="12" t="s">
        <v>8387</v>
      </c>
      <c r="N836" s="12" t="s">
        <v>54</v>
      </c>
      <c r="O836" s="12" t="s">
        <v>33</v>
      </c>
      <c r="P836" s="13">
        <v>266238</v>
      </c>
      <c r="Q836" s="10">
        <v>11</v>
      </c>
      <c r="R836" s="10" t="s">
        <v>18208</v>
      </c>
      <c r="S836" s="12" t="s">
        <v>18209</v>
      </c>
    </row>
    <row r="837" spans="1:19" x14ac:dyDescent="0.25">
      <c r="A837" s="10">
        <v>2018</v>
      </c>
      <c r="B837" s="11" t="s">
        <v>4</v>
      </c>
      <c r="C837" s="12" t="s">
        <v>66</v>
      </c>
      <c r="D837" s="12" t="s">
        <v>5</v>
      </c>
      <c r="E837" s="12" t="s">
        <v>8388</v>
      </c>
      <c r="F837" s="12" t="s">
        <v>8389</v>
      </c>
      <c r="G837" s="12" t="s">
        <v>8390</v>
      </c>
      <c r="H837" s="11" t="str">
        <f t="shared" si="13"/>
        <v xml:space="preserve">ZONE INDUSTRIELLE ALBASUD IMPASSE DE VALLADOLID </v>
      </c>
      <c r="I837" s="10" t="s">
        <v>8391</v>
      </c>
      <c r="J837" s="12" t="s">
        <v>8392</v>
      </c>
      <c r="K837" s="12"/>
      <c r="L837" s="12" t="s">
        <v>2602</v>
      </c>
      <c r="M837" s="12" t="s">
        <v>2603</v>
      </c>
      <c r="N837" s="12" t="s">
        <v>54</v>
      </c>
      <c r="O837" s="12" t="s">
        <v>33</v>
      </c>
      <c r="P837" s="13">
        <v>23127</v>
      </c>
      <c r="Q837" s="10">
        <v>1</v>
      </c>
      <c r="R837" s="10" t="s">
        <v>10</v>
      </c>
      <c r="S837" s="12" t="s">
        <v>18209</v>
      </c>
    </row>
    <row r="838" spans="1:19" x14ac:dyDescent="0.25">
      <c r="A838" s="10">
        <v>2018</v>
      </c>
      <c r="B838" s="11" t="s">
        <v>4</v>
      </c>
      <c r="C838" s="12" t="s">
        <v>66</v>
      </c>
      <c r="D838" s="12" t="s">
        <v>28</v>
      </c>
      <c r="E838" s="12" t="s">
        <v>3504</v>
      </c>
      <c r="F838" s="12" t="s">
        <v>8393</v>
      </c>
      <c r="G838" s="12" t="s">
        <v>3505</v>
      </c>
      <c r="H838" s="11" t="str">
        <f t="shared" si="13"/>
        <v xml:space="preserve"> PLACE DU MARCADIEU </v>
      </c>
      <c r="I838" s="10"/>
      <c r="J838" s="12" t="s">
        <v>5674</v>
      </c>
      <c r="K838" s="12"/>
      <c r="L838" s="12" t="s">
        <v>5675</v>
      </c>
      <c r="M838" s="12" t="s">
        <v>5676</v>
      </c>
      <c r="N838" s="12" t="s">
        <v>54</v>
      </c>
      <c r="O838" s="12" t="s">
        <v>33</v>
      </c>
      <c r="P838" s="13">
        <v>780817</v>
      </c>
      <c r="Q838" s="10">
        <v>28</v>
      </c>
      <c r="R838" s="10" t="s">
        <v>18208</v>
      </c>
      <c r="S838" s="12" t="s">
        <v>18209</v>
      </c>
    </row>
    <row r="839" spans="1:19" x14ac:dyDescent="0.25">
      <c r="A839" s="10">
        <v>2018</v>
      </c>
      <c r="B839" s="11" t="s">
        <v>4</v>
      </c>
      <c r="C839" s="12" t="s">
        <v>66</v>
      </c>
      <c r="D839" s="12" t="s">
        <v>5</v>
      </c>
      <c r="E839" s="12" t="s">
        <v>15900</v>
      </c>
      <c r="F839" s="12" t="s">
        <v>15901</v>
      </c>
      <c r="G839" s="12" t="s">
        <v>15902</v>
      </c>
      <c r="H839" s="11" t="str">
        <f t="shared" si="13"/>
        <v xml:space="preserve">ZONE INDUSTRIELLE N 1 NETREVILLE 21 RUE DE COCHEREL </v>
      </c>
      <c r="I839" s="10" t="s">
        <v>15903</v>
      </c>
      <c r="J839" s="12" t="s">
        <v>15904</v>
      </c>
      <c r="K839" s="12"/>
      <c r="L839" s="12" t="s">
        <v>2125</v>
      </c>
      <c r="M839" s="12" t="s">
        <v>2126</v>
      </c>
      <c r="N839" s="12" t="s">
        <v>1605</v>
      </c>
      <c r="O839" s="12" t="s">
        <v>33</v>
      </c>
      <c r="P839" s="13">
        <v>21267</v>
      </c>
      <c r="Q839" s="10">
        <v>1</v>
      </c>
      <c r="R839" s="10" t="s">
        <v>10</v>
      </c>
      <c r="S839" s="12" t="s">
        <v>18209</v>
      </c>
    </row>
    <row r="840" spans="1:19" x14ac:dyDescent="0.25">
      <c r="A840" s="10">
        <v>2017</v>
      </c>
      <c r="B840" s="12" t="s">
        <v>18219</v>
      </c>
      <c r="C840" s="10" t="s">
        <v>66</v>
      </c>
      <c r="D840" s="12" t="s">
        <v>5</v>
      </c>
      <c r="E840" s="12" t="s">
        <v>15905</v>
      </c>
      <c r="F840" s="12" t="s">
        <v>15906</v>
      </c>
      <c r="G840" s="12" t="s">
        <v>15907</v>
      </c>
      <c r="H840" s="11" t="str">
        <f t="shared" si="13"/>
        <v xml:space="preserve">59 AVENUE LEDRU ROLLIN  </v>
      </c>
      <c r="I840" s="12" t="s">
        <v>15908</v>
      </c>
      <c r="J840" s="12"/>
      <c r="K840" s="14"/>
      <c r="L840" s="12" t="s">
        <v>207</v>
      </c>
      <c r="M840" s="12" t="s">
        <v>183</v>
      </c>
      <c r="N840" s="12" t="s">
        <v>1605</v>
      </c>
      <c r="O840" s="12" t="s">
        <v>33</v>
      </c>
      <c r="P840" s="14"/>
      <c r="Q840" s="10">
        <v>2</v>
      </c>
      <c r="R840" s="10" t="s">
        <v>10</v>
      </c>
      <c r="S840" s="12" t="s">
        <v>18220</v>
      </c>
    </row>
    <row r="841" spans="1:19" x14ac:dyDescent="0.25">
      <c r="A841" s="10">
        <v>2018</v>
      </c>
      <c r="B841" s="11" t="s">
        <v>4</v>
      </c>
      <c r="C841" s="12" t="s">
        <v>66</v>
      </c>
      <c r="D841" s="12" t="s">
        <v>259</v>
      </c>
      <c r="E841" s="12" t="s">
        <v>785</v>
      </c>
      <c r="F841" s="12" t="s">
        <v>8394</v>
      </c>
      <c r="G841" s="12" t="s">
        <v>786</v>
      </c>
      <c r="H841" s="11" t="str">
        <f t="shared" si="13"/>
        <v xml:space="preserve"> 19 RUE JOAQUIN PEREZ </v>
      </c>
      <c r="I841" s="10"/>
      <c r="J841" s="12" t="s">
        <v>8395</v>
      </c>
      <c r="K841" s="12"/>
      <c r="L841" s="12" t="s">
        <v>451</v>
      </c>
      <c r="M841" s="12" t="s">
        <v>8396</v>
      </c>
      <c r="N841" s="12" t="s">
        <v>54</v>
      </c>
      <c r="O841" s="12" t="s">
        <v>33</v>
      </c>
      <c r="P841" s="13">
        <v>989944</v>
      </c>
      <c r="Q841" s="10">
        <v>30</v>
      </c>
      <c r="R841" s="10" t="s">
        <v>18208</v>
      </c>
      <c r="S841" s="12" t="s">
        <v>18209</v>
      </c>
    </row>
    <row r="842" spans="1:19" x14ac:dyDescent="0.25">
      <c r="A842" s="10">
        <v>2018</v>
      </c>
      <c r="B842" s="11" t="s">
        <v>4</v>
      </c>
      <c r="C842" s="12" t="s">
        <v>66</v>
      </c>
      <c r="D842" s="12" t="s">
        <v>28</v>
      </c>
      <c r="E842" s="12" t="s">
        <v>8397</v>
      </c>
      <c r="F842" s="12" t="s">
        <v>8398</v>
      </c>
      <c r="G842" s="12" t="s">
        <v>8399</v>
      </c>
      <c r="H842" s="11" t="str">
        <f t="shared" si="13"/>
        <v xml:space="preserve">LE PIGEON BLANC 144 RUE DE NANTES </v>
      </c>
      <c r="I842" s="10" t="s">
        <v>8400</v>
      </c>
      <c r="J842" s="12" t="s">
        <v>18331</v>
      </c>
      <c r="K842" s="12"/>
      <c r="L842" s="12" t="s">
        <v>3373</v>
      </c>
      <c r="M842" s="12" t="s">
        <v>3374</v>
      </c>
      <c r="N842" s="12" t="s">
        <v>54</v>
      </c>
      <c r="O842" s="12" t="s">
        <v>33</v>
      </c>
      <c r="P842" s="13">
        <v>83247</v>
      </c>
      <c r="Q842" s="10">
        <v>4</v>
      </c>
      <c r="R842" s="10" t="s">
        <v>10</v>
      </c>
      <c r="S842" s="12" t="s">
        <v>18209</v>
      </c>
    </row>
    <row r="843" spans="1:19" x14ac:dyDescent="0.25">
      <c r="A843" s="10">
        <v>2018</v>
      </c>
      <c r="B843" s="11" t="s">
        <v>4</v>
      </c>
      <c r="C843" s="12" t="s">
        <v>66</v>
      </c>
      <c r="D843" s="12" t="s">
        <v>28</v>
      </c>
      <c r="E843" s="12" t="s">
        <v>5419</v>
      </c>
      <c r="F843" s="12" t="s">
        <v>5420</v>
      </c>
      <c r="G843" s="12" t="s">
        <v>5421</v>
      </c>
      <c r="H843" s="11" t="str">
        <f t="shared" si="13"/>
        <v xml:space="preserve"> 4 CHEMIN DES VERNIERES </v>
      </c>
      <c r="I843" s="10"/>
      <c r="J843" s="12" t="s">
        <v>5422</v>
      </c>
      <c r="K843" s="12"/>
      <c r="L843" s="12" t="s">
        <v>5423</v>
      </c>
      <c r="M843" s="12" t="s">
        <v>5424</v>
      </c>
      <c r="N843" s="12" t="s">
        <v>5418</v>
      </c>
      <c r="O843" s="12" t="s">
        <v>33</v>
      </c>
      <c r="P843" s="13">
        <v>317046</v>
      </c>
      <c r="Q843" s="10">
        <v>11</v>
      </c>
      <c r="R843" s="10" t="s">
        <v>18208</v>
      </c>
      <c r="S843" s="12" t="s">
        <v>18209</v>
      </c>
    </row>
    <row r="844" spans="1:19" x14ac:dyDescent="0.25">
      <c r="A844" s="10">
        <v>2017</v>
      </c>
      <c r="B844" s="12" t="s">
        <v>18219</v>
      </c>
      <c r="C844" s="10" t="s">
        <v>66</v>
      </c>
      <c r="D844" s="12" t="s">
        <v>5</v>
      </c>
      <c r="E844" s="12" t="s">
        <v>8401</v>
      </c>
      <c r="F844" s="12" t="s">
        <v>8402</v>
      </c>
      <c r="G844" s="12" t="s">
        <v>8403</v>
      </c>
      <c r="H844" s="11" t="str">
        <f t="shared" si="13"/>
        <v xml:space="preserve">AVENUE DE LA GARE  </v>
      </c>
      <c r="I844" s="12" t="s">
        <v>1259</v>
      </c>
      <c r="J844" s="12"/>
      <c r="K844" s="14"/>
      <c r="L844" s="12" t="s">
        <v>8404</v>
      </c>
      <c r="M844" s="12" t="s">
        <v>8405</v>
      </c>
      <c r="N844" s="12" t="s">
        <v>54</v>
      </c>
      <c r="O844" s="12" t="s">
        <v>33</v>
      </c>
      <c r="P844" s="14"/>
      <c r="Q844" s="10">
        <v>2</v>
      </c>
      <c r="R844" s="10" t="s">
        <v>10</v>
      </c>
      <c r="S844" s="12" t="s">
        <v>18220</v>
      </c>
    </row>
    <row r="845" spans="1:19" x14ac:dyDescent="0.25">
      <c r="A845" s="10">
        <v>2018</v>
      </c>
      <c r="B845" s="11" t="s">
        <v>4</v>
      </c>
      <c r="C845" s="12" t="s">
        <v>66</v>
      </c>
      <c r="D845" s="12" t="s">
        <v>226</v>
      </c>
      <c r="E845" s="12" t="s">
        <v>3506</v>
      </c>
      <c r="F845" s="12" t="s">
        <v>8406</v>
      </c>
      <c r="G845" s="12" t="s">
        <v>3507</v>
      </c>
      <c r="H845" s="11" t="str">
        <f t="shared" si="13"/>
        <v xml:space="preserve">ZA 17 ROUTE DE LOUVIERS </v>
      </c>
      <c r="I845" s="10" t="s">
        <v>769</v>
      </c>
      <c r="J845" s="12" t="s">
        <v>3508</v>
      </c>
      <c r="K845" s="12"/>
      <c r="L845" s="12" t="s">
        <v>3133</v>
      </c>
      <c r="M845" s="12" t="s">
        <v>3509</v>
      </c>
      <c r="N845" s="12" t="s">
        <v>54</v>
      </c>
      <c r="O845" s="12" t="s">
        <v>33</v>
      </c>
      <c r="P845" s="13">
        <v>243655</v>
      </c>
      <c r="Q845" s="10">
        <v>7</v>
      </c>
      <c r="R845" s="10" t="s">
        <v>10</v>
      </c>
      <c r="S845" s="12" t="s">
        <v>18209</v>
      </c>
    </row>
    <row r="846" spans="1:19" x14ac:dyDescent="0.25">
      <c r="A846" s="10">
        <v>2018</v>
      </c>
      <c r="B846" s="11" t="s">
        <v>4</v>
      </c>
      <c r="C846" s="12" t="s">
        <v>66</v>
      </c>
      <c r="D846" s="12" t="s">
        <v>259</v>
      </c>
      <c r="E846" s="12" t="s">
        <v>8407</v>
      </c>
      <c r="F846" s="12" t="s">
        <v>8408</v>
      </c>
      <c r="G846" s="12" t="s">
        <v>8409</v>
      </c>
      <c r="H846" s="11" t="str">
        <f t="shared" si="13"/>
        <v xml:space="preserve"> LE CHAUSSAIS </v>
      </c>
      <c r="I846" s="10"/>
      <c r="J846" s="12" t="s">
        <v>8410</v>
      </c>
      <c r="K846" s="12"/>
      <c r="L846" s="12" t="s">
        <v>8411</v>
      </c>
      <c r="M846" s="12" t="s">
        <v>8412</v>
      </c>
      <c r="N846" s="12" t="s">
        <v>54</v>
      </c>
      <c r="O846" s="12" t="s">
        <v>33</v>
      </c>
      <c r="P846" s="13">
        <v>251444</v>
      </c>
      <c r="Q846" s="10">
        <v>9</v>
      </c>
      <c r="R846" s="10" t="s">
        <v>10</v>
      </c>
      <c r="S846" s="12" t="s">
        <v>18209</v>
      </c>
    </row>
    <row r="847" spans="1:19" x14ac:dyDescent="0.25">
      <c r="A847" s="10">
        <v>2018</v>
      </c>
      <c r="B847" s="11" t="s">
        <v>4</v>
      </c>
      <c r="C847" s="12" t="s">
        <v>66</v>
      </c>
      <c r="D847" s="12" t="s">
        <v>259</v>
      </c>
      <c r="E847" s="12" t="s">
        <v>8413</v>
      </c>
      <c r="F847" s="12" t="s">
        <v>8414</v>
      </c>
      <c r="G847" s="12" t="s">
        <v>8415</v>
      </c>
      <c r="H847" s="11" t="str">
        <f t="shared" si="13"/>
        <v xml:space="preserve"> 60 AVENUE CENTRALE </v>
      </c>
      <c r="I847" s="10"/>
      <c r="J847" s="12" t="s">
        <v>8416</v>
      </c>
      <c r="K847" s="12"/>
      <c r="L847" s="12" t="s">
        <v>8417</v>
      </c>
      <c r="M847" s="12" t="s">
        <v>8418</v>
      </c>
      <c r="N847" s="12" t="s">
        <v>54</v>
      </c>
      <c r="O847" s="12" t="s">
        <v>33</v>
      </c>
      <c r="P847" s="13">
        <v>1312222</v>
      </c>
      <c r="Q847" s="10">
        <v>36</v>
      </c>
      <c r="R847" s="10" t="s">
        <v>18208</v>
      </c>
      <c r="S847" s="12" t="s">
        <v>18209</v>
      </c>
    </row>
    <row r="848" spans="1:19" x14ac:dyDescent="0.25">
      <c r="A848" s="10">
        <v>2018</v>
      </c>
      <c r="B848" s="11" t="s">
        <v>18213</v>
      </c>
      <c r="C848" s="12" t="s">
        <v>66</v>
      </c>
      <c r="D848" s="12" t="s">
        <v>5</v>
      </c>
      <c r="E848" s="12" t="s">
        <v>18333</v>
      </c>
      <c r="F848" s="12" t="s">
        <v>18332</v>
      </c>
      <c r="G848" s="12" t="s">
        <v>18334</v>
      </c>
      <c r="H848" s="11" t="str">
        <f t="shared" si="13"/>
        <v xml:space="preserve"> 80 RUE JEAN JACQUES ROUSSEAU </v>
      </c>
      <c r="I848" s="10"/>
      <c r="J848" s="12" t="s">
        <v>18335</v>
      </c>
      <c r="K848" s="12"/>
      <c r="L848" s="12" t="s">
        <v>4768</v>
      </c>
      <c r="M848" s="12" t="s">
        <v>13252</v>
      </c>
      <c r="N848" s="12" t="s">
        <v>54</v>
      </c>
      <c r="O848" s="12" t="s">
        <v>33</v>
      </c>
      <c r="P848" s="13">
        <v>23290</v>
      </c>
      <c r="Q848" s="10">
        <v>1</v>
      </c>
      <c r="R848" s="10" t="s">
        <v>10</v>
      </c>
      <c r="S848" s="12" t="s">
        <v>18209</v>
      </c>
    </row>
    <row r="849" spans="1:19" x14ac:dyDescent="0.25">
      <c r="A849" s="10">
        <v>2018</v>
      </c>
      <c r="B849" s="11" t="s">
        <v>4</v>
      </c>
      <c r="C849" s="12" t="s">
        <v>66</v>
      </c>
      <c r="D849" s="12" t="s">
        <v>259</v>
      </c>
      <c r="E849" s="12" t="s">
        <v>3510</v>
      </c>
      <c r="F849" s="12" t="s">
        <v>8419</v>
      </c>
      <c r="G849" s="12" t="s">
        <v>3511</v>
      </c>
      <c r="H849" s="11" t="str">
        <f t="shared" si="13"/>
        <v xml:space="preserve">LA PLAINE DES CAZES 1275 AVENUE GEORGES POMPIDOU </v>
      </c>
      <c r="I849" s="10" t="s">
        <v>8420</v>
      </c>
      <c r="J849" s="12" t="s">
        <v>3512</v>
      </c>
      <c r="K849" s="12"/>
      <c r="L849" s="12" t="s">
        <v>3513</v>
      </c>
      <c r="M849" s="12" t="s">
        <v>3514</v>
      </c>
      <c r="N849" s="12" t="s">
        <v>54</v>
      </c>
      <c r="O849" s="12" t="s">
        <v>33</v>
      </c>
      <c r="P849" s="13">
        <v>511043</v>
      </c>
      <c r="Q849" s="10">
        <v>17</v>
      </c>
      <c r="R849" s="10" t="s">
        <v>18208</v>
      </c>
      <c r="S849" s="12" t="s">
        <v>18209</v>
      </c>
    </row>
    <row r="850" spans="1:19" x14ac:dyDescent="0.25">
      <c r="A850" s="10">
        <v>2018</v>
      </c>
      <c r="B850" s="11" t="s">
        <v>4</v>
      </c>
      <c r="C850" s="12" t="s">
        <v>66</v>
      </c>
      <c r="D850" s="12" t="s">
        <v>5</v>
      </c>
      <c r="E850" s="12" t="s">
        <v>15909</v>
      </c>
      <c r="F850" s="12" t="s">
        <v>15910</v>
      </c>
      <c r="G850" s="12" t="s">
        <v>15911</v>
      </c>
      <c r="H850" s="11" t="str">
        <f t="shared" si="13"/>
        <v xml:space="preserve"> 3 RUE DE TERGNIER </v>
      </c>
      <c r="I850" s="10"/>
      <c r="J850" s="12" t="s">
        <v>15912</v>
      </c>
      <c r="K850" s="12"/>
      <c r="L850" s="12" t="s">
        <v>15913</v>
      </c>
      <c r="M850" s="12" t="s">
        <v>15914</v>
      </c>
      <c r="N850" s="12" t="s">
        <v>1605</v>
      </c>
      <c r="O850" s="12" t="s">
        <v>33</v>
      </c>
      <c r="P850" s="13">
        <v>413476</v>
      </c>
      <c r="Q850" s="10">
        <v>12</v>
      </c>
      <c r="R850" s="10" t="s">
        <v>18208</v>
      </c>
      <c r="S850" s="12" t="s">
        <v>18209</v>
      </c>
    </row>
    <row r="851" spans="1:19" x14ac:dyDescent="0.25">
      <c r="A851" s="10">
        <v>2018</v>
      </c>
      <c r="B851" s="11" t="s">
        <v>18213</v>
      </c>
      <c r="C851" s="12" t="s">
        <v>66</v>
      </c>
      <c r="D851" s="12" t="s">
        <v>5</v>
      </c>
      <c r="E851" s="12" t="s">
        <v>18337</v>
      </c>
      <c r="F851" s="12" t="s">
        <v>18336</v>
      </c>
      <c r="G851" s="12" t="s">
        <v>18338</v>
      </c>
      <c r="H851" s="11" t="str">
        <f t="shared" si="13"/>
        <v xml:space="preserve">ZONE INDUSTRIELLE DE L ISLE 3 RUE JACQUES MONOD </v>
      </c>
      <c r="I851" s="10" t="s">
        <v>18339</v>
      </c>
      <c r="J851" s="12" t="s">
        <v>18340</v>
      </c>
      <c r="K851" s="12"/>
      <c r="L851" s="12" t="s">
        <v>5098</v>
      </c>
      <c r="M851" s="12" t="s">
        <v>380</v>
      </c>
      <c r="N851" s="12" t="s">
        <v>2221</v>
      </c>
      <c r="O851" s="12" t="s">
        <v>33</v>
      </c>
      <c r="P851" s="13">
        <v>67698</v>
      </c>
      <c r="Q851" s="10">
        <v>2</v>
      </c>
      <c r="R851" s="10" t="s">
        <v>10</v>
      </c>
      <c r="S851" s="12" t="s">
        <v>18209</v>
      </c>
    </row>
    <row r="852" spans="1:19" x14ac:dyDescent="0.25">
      <c r="A852" s="10">
        <v>2018</v>
      </c>
      <c r="B852" s="11" t="s">
        <v>4</v>
      </c>
      <c r="C852" s="12" t="s">
        <v>66</v>
      </c>
      <c r="D852" s="12" t="s">
        <v>5</v>
      </c>
      <c r="E852" s="12" t="s">
        <v>3515</v>
      </c>
      <c r="F852" s="12" t="s">
        <v>8421</v>
      </c>
      <c r="G852" s="12" t="s">
        <v>3516</v>
      </c>
      <c r="H852" s="11" t="str">
        <f t="shared" si="13"/>
        <v xml:space="preserve"> 18 CITE DE LA RUCHE </v>
      </c>
      <c r="I852" s="10"/>
      <c r="J852" s="12" t="s">
        <v>8422</v>
      </c>
      <c r="K852" s="12"/>
      <c r="L852" s="12" t="s">
        <v>957</v>
      </c>
      <c r="M852" s="12" t="s">
        <v>958</v>
      </c>
      <c r="N852" s="12" t="s">
        <v>54</v>
      </c>
      <c r="O852" s="12" t="s">
        <v>33</v>
      </c>
      <c r="P852" s="13">
        <v>22815</v>
      </c>
      <c r="Q852" s="10">
        <v>1</v>
      </c>
      <c r="R852" s="10" t="s">
        <v>10</v>
      </c>
      <c r="S852" s="12" t="s">
        <v>18209</v>
      </c>
    </row>
    <row r="853" spans="1:19" x14ac:dyDescent="0.25">
      <c r="A853" s="10">
        <v>2018</v>
      </c>
      <c r="B853" s="11" t="s">
        <v>4</v>
      </c>
      <c r="C853" s="12" t="s">
        <v>66</v>
      </c>
      <c r="D853" s="12" t="s">
        <v>5</v>
      </c>
      <c r="E853" s="12" t="s">
        <v>8423</v>
      </c>
      <c r="F853" s="12" t="s">
        <v>8424</v>
      </c>
      <c r="G853" s="12" t="s">
        <v>8425</v>
      </c>
      <c r="H853" s="11" t="str">
        <f t="shared" si="13"/>
        <v xml:space="preserve">ZONE PORTUAIRE HANGAR 42 QUAI FRANCAIS </v>
      </c>
      <c r="I853" s="10" t="s">
        <v>8426</v>
      </c>
      <c r="J853" s="12" t="s">
        <v>19</v>
      </c>
      <c r="K853" s="12"/>
      <c r="L853" s="12" t="s">
        <v>3334</v>
      </c>
      <c r="M853" s="12" t="s">
        <v>21</v>
      </c>
      <c r="N853" s="12" t="s">
        <v>54</v>
      </c>
      <c r="O853" s="12" t="s">
        <v>33</v>
      </c>
      <c r="P853" s="13">
        <v>289531</v>
      </c>
      <c r="Q853" s="10">
        <v>9</v>
      </c>
      <c r="R853" s="10" t="s">
        <v>10</v>
      </c>
      <c r="S853" s="12" t="s">
        <v>18209</v>
      </c>
    </row>
    <row r="854" spans="1:19" x14ac:dyDescent="0.25">
      <c r="A854" s="10">
        <v>2018</v>
      </c>
      <c r="B854" s="11" t="s">
        <v>4</v>
      </c>
      <c r="C854" s="12" t="s">
        <v>66</v>
      </c>
      <c r="D854" s="12" t="s">
        <v>28</v>
      </c>
      <c r="E854" s="12" t="s">
        <v>8427</v>
      </c>
      <c r="F854" s="12" t="s">
        <v>8428</v>
      </c>
      <c r="G854" s="12" t="s">
        <v>8429</v>
      </c>
      <c r="H854" s="11" t="str">
        <f t="shared" si="13"/>
        <v xml:space="preserve"> BALAN </v>
      </c>
      <c r="I854" s="10"/>
      <c r="J854" s="12" t="s">
        <v>2953</v>
      </c>
      <c r="K854" s="12"/>
      <c r="L854" s="12" t="s">
        <v>8430</v>
      </c>
      <c r="M854" s="12" t="s">
        <v>8431</v>
      </c>
      <c r="N854" s="12" t="s">
        <v>54</v>
      </c>
      <c r="O854" s="12" t="s">
        <v>33</v>
      </c>
      <c r="P854" s="13">
        <v>286651</v>
      </c>
      <c r="Q854" s="10">
        <v>4</v>
      </c>
      <c r="R854" s="10" t="s">
        <v>10</v>
      </c>
      <c r="S854" s="12" t="s">
        <v>18209</v>
      </c>
    </row>
    <row r="855" spans="1:19" x14ac:dyDescent="0.25">
      <c r="A855" s="10">
        <v>2018</v>
      </c>
      <c r="B855" s="11" t="s">
        <v>4</v>
      </c>
      <c r="C855" s="12" t="s">
        <v>66</v>
      </c>
      <c r="D855" s="12" t="s">
        <v>5</v>
      </c>
      <c r="E855" s="12" t="s">
        <v>2681</v>
      </c>
      <c r="F855" s="12" t="s">
        <v>4641</v>
      </c>
      <c r="G855" s="12" t="s">
        <v>2682</v>
      </c>
      <c r="H855" s="11" t="str">
        <f t="shared" si="13"/>
        <v xml:space="preserve"> 19 AVENUE DU DOCTEUR ARNOLD NETTER </v>
      </c>
      <c r="I855" s="10"/>
      <c r="J855" s="12" t="s">
        <v>4642</v>
      </c>
      <c r="K855" s="12"/>
      <c r="L855" s="12" t="s">
        <v>207</v>
      </c>
      <c r="M855" s="12" t="s">
        <v>183</v>
      </c>
      <c r="N855" s="12" t="s">
        <v>200</v>
      </c>
      <c r="O855" s="12" t="s">
        <v>33</v>
      </c>
      <c r="P855" s="13">
        <v>41420</v>
      </c>
      <c r="Q855" s="10">
        <v>1</v>
      </c>
      <c r="R855" s="10" t="s">
        <v>10</v>
      </c>
      <c r="S855" s="12" t="s">
        <v>18209</v>
      </c>
    </row>
    <row r="856" spans="1:19" x14ac:dyDescent="0.25">
      <c r="A856" s="10">
        <v>2017</v>
      </c>
      <c r="B856" s="12" t="s">
        <v>18219</v>
      </c>
      <c r="C856" s="10" t="s">
        <v>66</v>
      </c>
      <c r="D856" s="12" t="s">
        <v>5</v>
      </c>
      <c r="E856" s="12" t="s">
        <v>2619</v>
      </c>
      <c r="F856" s="12" t="s">
        <v>8432</v>
      </c>
      <c r="G856" s="12" t="s">
        <v>2620</v>
      </c>
      <c r="H856" s="11" t="str">
        <f t="shared" si="13"/>
        <v xml:space="preserve">241 BOULEVARD MARECHAL LECLERC  </v>
      </c>
      <c r="I856" s="12" t="s">
        <v>8433</v>
      </c>
      <c r="J856" s="12"/>
      <c r="K856" s="14"/>
      <c r="L856" s="12" t="s">
        <v>890</v>
      </c>
      <c r="M856" s="12" t="s">
        <v>891</v>
      </c>
      <c r="N856" s="12" t="s">
        <v>54</v>
      </c>
      <c r="O856" s="12" t="s">
        <v>9</v>
      </c>
      <c r="P856" s="14"/>
      <c r="Q856" s="10">
        <v>6</v>
      </c>
      <c r="R856" s="10" t="s">
        <v>10</v>
      </c>
      <c r="S856" s="12" t="s">
        <v>18220</v>
      </c>
    </row>
    <row r="857" spans="1:19" x14ac:dyDescent="0.25">
      <c r="A857" s="10">
        <v>2017</v>
      </c>
      <c r="B857" s="12" t="s">
        <v>18219</v>
      </c>
      <c r="C857" s="10" t="s">
        <v>66</v>
      </c>
      <c r="D857" s="12" t="s">
        <v>5</v>
      </c>
      <c r="E857" s="12" t="s">
        <v>8434</v>
      </c>
      <c r="F857" s="12" t="s">
        <v>8435</v>
      </c>
      <c r="G857" s="12" t="s">
        <v>8436</v>
      </c>
      <c r="H857" s="11" t="str">
        <f t="shared" si="13"/>
        <v xml:space="preserve">ROUTE DE MARTIGNARGUES  </v>
      </c>
      <c r="I857" s="12" t="s">
        <v>8437</v>
      </c>
      <c r="J857" s="14"/>
      <c r="K857" s="14"/>
      <c r="L857" s="12" t="s">
        <v>8438</v>
      </c>
      <c r="M857" s="12" t="s">
        <v>8439</v>
      </c>
      <c r="N857" s="12" t="s">
        <v>54</v>
      </c>
      <c r="O857" s="12" t="s">
        <v>9</v>
      </c>
      <c r="P857" s="14"/>
      <c r="Q857" s="10">
        <v>3</v>
      </c>
      <c r="R857" s="10" t="s">
        <v>10</v>
      </c>
      <c r="S857" s="12" t="s">
        <v>18220</v>
      </c>
    </row>
    <row r="858" spans="1:19" x14ac:dyDescent="0.25">
      <c r="A858" s="10">
        <v>2018</v>
      </c>
      <c r="B858" s="11" t="s">
        <v>4</v>
      </c>
      <c r="C858" s="12" t="s">
        <v>66</v>
      </c>
      <c r="D858" s="12" t="s">
        <v>184</v>
      </c>
      <c r="E858" s="12" t="s">
        <v>8440</v>
      </c>
      <c r="F858" s="12" t="s">
        <v>8441</v>
      </c>
      <c r="G858" s="12" t="s">
        <v>8442</v>
      </c>
      <c r="H858" s="11" t="str">
        <f t="shared" si="13"/>
        <v xml:space="preserve">ZONE INDUSTRIELLE LES GLAIRES 85 RUE DE L ARC </v>
      </c>
      <c r="I858" s="10" t="s">
        <v>8443</v>
      </c>
      <c r="J858" s="12" t="s">
        <v>8444</v>
      </c>
      <c r="K858" s="12"/>
      <c r="L858" s="12" t="s">
        <v>344</v>
      </c>
      <c r="M858" s="12" t="s">
        <v>8445</v>
      </c>
      <c r="N858" s="12" t="s">
        <v>54</v>
      </c>
      <c r="O858" s="12" t="s">
        <v>33</v>
      </c>
      <c r="P858" s="13">
        <v>758539</v>
      </c>
      <c r="Q858" s="10">
        <v>19</v>
      </c>
      <c r="R858" s="10" t="s">
        <v>18208</v>
      </c>
      <c r="S858" s="12" t="s">
        <v>18209</v>
      </c>
    </row>
    <row r="859" spans="1:19" x14ac:dyDescent="0.25">
      <c r="A859" s="10">
        <v>2018</v>
      </c>
      <c r="B859" s="11" t="s">
        <v>4</v>
      </c>
      <c r="C859" s="12" t="s">
        <v>66</v>
      </c>
      <c r="D859" s="12" t="s">
        <v>5</v>
      </c>
      <c r="E859" s="12" t="s">
        <v>2816</v>
      </c>
      <c r="F859" s="12" t="s">
        <v>14122</v>
      </c>
      <c r="G859" s="12" t="s">
        <v>2817</v>
      </c>
      <c r="H859" s="11" t="str">
        <f t="shared" si="13"/>
        <v xml:space="preserve"> 14 RUE DU GENERAL DE GAULLE </v>
      </c>
      <c r="I859" s="10"/>
      <c r="J859" s="12" t="s">
        <v>14123</v>
      </c>
      <c r="K859" s="10"/>
      <c r="L859" s="12" t="s">
        <v>14124</v>
      </c>
      <c r="M859" s="12" t="s">
        <v>14125</v>
      </c>
      <c r="N859" s="12" t="s">
        <v>54</v>
      </c>
      <c r="O859" s="12" t="s">
        <v>9</v>
      </c>
      <c r="P859" s="13">
        <v>253546</v>
      </c>
      <c r="Q859" s="10">
        <v>7</v>
      </c>
      <c r="R859" s="10" t="s">
        <v>10</v>
      </c>
      <c r="S859" s="12" t="s">
        <v>18211</v>
      </c>
    </row>
    <row r="860" spans="1:19" x14ac:dyDescent="0.25">
      <c r="A860" s="10">
        <v>2017</v>
      </c>
      <c r="B860" s="12" t="s">
        <v>18219</v>
      </c>
      <c r="C860" s="10" t="s">
        <v>66</v>
      </c>
      <c r="D860" s="12" t="s">
        <v>5</v>
      </c>
      <c r="E860" s="12" t="s">
        <v>5314</v>
      </c>
      <c r="F860" s="12" t="s">
        <v>5315</v>
      </c>
      <c r="G860" s="12" t="s">
        <v>5316</v>
      </c>
      <c r="H860" s="11" t="str">
        <f t="shared" si="13"/>
        <v xml:space="preserve">2 RUE DE SAINT LOUIS  </v>
      </c>
      <c r="I860" s="12" t="s">
        <v>5317</v>
      </c>
      <c r="J860" s="12"/>
      <c r="K860" s="14"/>
      <c r="L860" s="12" t="s">
        <v>3933</v>
      </c>
      <c r="M860" s="12" t="s">
        <v>5318</v>
      </c>
      <c r="N860" s="12" t="s">
        <v>5319</v>
      </c>
      <c r="O860" s="12" t="s">
        <v>33</v>
      </c>
      <c r="P860" s="14"/>
      <c r="Q860" s="10">
        <v>1</v>
      </c>
      <c r="R860" s="10" t="s">
        <v>10</v>
      </c>
      <c r="S860" s="12" t="s">
        <v>18220</v>
      </c>
    </row>
    <row r="861" spans="1:19" x14ac:dyDescent="0.25">
      <c r="A861" s="10">
        <v>2018</v>
      </c>
      <c r="B861" s="11" t="s">
        <v>4</v>
      </c>
      <c r="C861" s="12" t="s">
        <v>66</v>
      </c>
      <c r="D861" s="12" t="s">
        <v>5</v>
      </c>
      <c r="E861" s="12" t="s">
        <v>3517</v>
      </c>
      <c r="F861" s="12" t="s">
        <v>8450</v>
      </c>
      <c r="G861" s="12" t="s">
        <v>3518</v>
      </c>
      <c r="H861" s="11" t="str">
        <f t="shared" si="13"/>
        <v xml:space="preserve"> 28 RUE DES BRASSERIES </v>
      </c>
      <c r="I861" s="10"/>
      <c r="J861" s="12" t="s">
        <v>8451</v>
      </c>
      <c r="K861" s="12"/>
      <c r="L861" s="12" t="s">
        <v>2020</v>
      </c>
      <c r="M861" s="12" t="s">
        <v>2021</v>
      </c>
      <c r="N861" s="12" t="s">
        <v>54</v>
      </c>
      <c r="O861" s="12" t="s">
        <v>33</v>
      </c>
      <c r="P861" s="13">
        <v>112369</v>
      </c>
      <c r="Q861" s="10">
        <v>5</v>
      </c>
      <c r="R861" s="10" t="s">
        <v>10</v>
      </c>
      <c r="S861" s="12" t="s">
        <v>18209</v>
      </c>
    </row>
    <row r="862" spans="1:19" x14ac:dyDescent="0.25">
      <c r="A862" s="10">
        <v>2018</v>
      </c>
      <c r="B862" s="11" t="s">
        <v>4</v>
      </c>
      <c r="C862" s="12" t="s">
        <v>66</v>
      </c>
      <c r="D862" s="12" t="s">
        <v>5</v>
      </c>
      <c r="E862" s="12" t="s">
        <v>5342</v>
      </c>
      <c r="F862" s="12" t="s">
        <v>5343</v>
      </c>
      <c r="G862" s="12" t="s">
        <v>5344</v>
      </c>
      <c r="H862" s="11" t="str">
        <f t="shared" si="13"/>
        <v xml:space="preserve"> RUE DU PIED DE FOND </v>
      </c>
      <c r="I862" s="10"/>
      <c r="J862" s="12" t="s">
        <v>5345</v>
      </c>
      <c r="K862" s="12"/>
      <c r="L862" s="12" t="s">
        <v>1030</v>
      </c>
      <c r="M862" s="12" t="s">
        <v>1031</v>
      </c>
      <c r="N862" s="12" t="s">
        <v>307</v>
      </c>
      <c r="O862" s="12" t="s">
        <v>33</v>
      </c>
      <c r="P862" s="13">
        <v>340550</v>
      </c>
      <c r="Q862" s="10">
        <v>8</v>
      </c>
      <c r="R862" s="10" t="s">
        <v>10</v>
      </c>
      <c r="S862" s="12" t="s">
        <v>18209</v>
      </c>
    </row>
    <row r="863" spans="1:19" x14ac:dyDescent="0.25">
      <c r="A863" s="10">
        <v>2018</v>
      </c>
      <c r="B863" s="11" t="s">
        <v>4</v>
      </c>
      <c r="C863" s="12" t="s">
        <v>66</v>
      </c>
      <c r="D863" s="12" t="s">
        <v>5</v>
      </c>
      <c r="E863" s="12" t="s">
        <v>8452</v>
      </c>
      <c r="F863" s="12" t="s">
        <v>8453</v>
      </c>
      <c r="G863" s="12" t="s">
        <v>8454</v>
      </c>
      <c r="H863" s="11" t="str">
        <f t="shared" si="13"/>
        <v xml:space="preserve">PARC D ACTIVITES DE LA TOURELLE 2 5 RUE DES FRERES MONTGOLFIER </v>
      </c>
      <c r="I863" s="10" t="s">
        <v>8455</v>
      </c>
      <c r="J863" s="12" t="s">
        <v>8456</v>
      </c>
      <c r="K863" s="12"/>
      <c r="L863" s="12" t="s">
        <v>3044</v>
      </c>
      <c r="M863" s="12" t="s">
        <v>8457</v>
      </c>
      <c r="N863" s="12" t="s">
        <v>54</v>
      </c>
      <c r="O863" s="12" t="s">
        <v>33</v>
      </c>
      <c r="P863" s="13">
        <v>274493</v>
      </c>
      <c r="Q863" s="10">
        <v>8</v>
      </c>
      <c r="R863" s="10" t="s">
        <v>10</v>
      </c>
      <c r="S863" s="12" t="s">
        <v>18209</v>
      </c>
    </row>
    <row r="864" spans="1:19" x14ac:dyDescent="0.25">
      <c r="A864" s="10">
        <v>2018</v>
      </c>
      <c r="B864" s="11" t="s">
        <v>4</v>
      </c>
      <c r="C864" s="12" t="s">
        <v>66</v>
      </c>
      <c r="D864" s="12" t="s">
        <v>5</v>
      </c>
      <c r="E864" s="12" t="s">
        <v>2818</v>
      </c>
      <c r="F864" s="12" t="s">
        <v>8458</v>
      </c>
      <c r="G864" s="12" t="s">
        <v>2819</v>
      </c>
      <c r="H864" s="11" t="str">
        <f t="shared" si="13"/>
        <v xml:space="preserve"> 6 RUE CHARLES GERMAIN </v>
      </c>
      <c r="I864" s="10"/>
      <c r="J864" s="12" t="s">
        <v>8459</v>
      </c>
      <c r="K864" s="10"/>
      <c r="L864" s="12" t="s">
        <v>2820</v>
      </c>
      <c r="M864" s="12" t="s">
        <v>2821</v>
      </c>
      <c r="N864" s="12" t="s">
        <v>54</v>
      </c>
      <c r="O864" s="12" t="s">
        <v>9</v>
      </c>
      <c r="P864" s="13">
        <v>163834</v>
      </c>
      <c r="Q864" s="10">
        <v>2</v>
      </c>
      <c r="R864" s="10" t="s">
        <v>10</v>
      </c>
      <c r="S864" s="12" t="s">
        <v>18211</v>
      </c>
    </row>
    <row r="865" spans="1:19" x14ac:dyDescent="0.25">
      <c r="A865" s="10">
        <v>2018</v>
      </c>
      <c r="B865" s="11" t="s">
        <v>4</v>
      </c>
      <c r="C865" s="12" t="s">
        <v>66</v>
      </c>
      <c r="D865" s="12" t="s">
        <v>184</v>
      </c>
      <c r="E865" s="12" t="s">
        <v>787</v>
      </c>
      <c r="F865" s="12" t="s">
        <v>8460</v>
      </c>
      <c r="G865" s="12" t="s">
        <v>788</v>
      </c>
      <c r="H865" s="11" t="str">
        <f t="shared" si="13"/>
        <v xml:space="preserve"> 14 RUE DE STEINBACH </v>
      </c>
      <c r="I865" s="10"/>
      <c r="J865" s="12" t="s">
        <v>8461</v>
      </c>
      <c r="K865" s="12"/>
      <c r="L865" s="12" t="s">
        <v>6313</v>
      </c>
      <c r="M865" s="12" t="s">
        <v>6314</v>
      </c>
      <c r="N865" s="12" t="s">
        <v>54</v>
      </c>
      <c r="O865" s="12" t="s">
        <v>33</v>
      </c>
      <c r="P865" s="13">
        <v>362727</v>
      </c>
      <c r="Q865" s="10">
        <v>12</v>
      </c>
      <c r="R865" s="10" t="s">
        <v>18208</v>
      </c>
      <c r="S865" s="12" t="s">
        <v>18209</v>
      </c>
    </row>
    <row r="866" spans="1:19" x14ac:dyDescent="0.25">
      <c r="A866" s="10">
        <v>2018</v>
      </c>
      <c r="B866" s="11" t="s">
        <v>4</v>
      </c>
      <c r="C866" s="12" t="s">
        <v>66</v>
      </c>
      <c r="D866" s="12" t="s">
        <v>226</v>
      </c>
      <c r="E866" s="12" t="s">
        <v>3519</v>
      </c>
      <c r="F866" s="12" t="s">
        <v>8462</v>
      </c>
      <c r="G866" s="12" t="s">
        <v>3520</v>
      </c>
      <c r="H866" s="11" t="str">
        <f t="shared" si="13"/>
        <v xml:space="preserve"> 201 RUE ARISTIDE BRIAND </v>
      </c>
      <c r="I866" s="10"/>
      <c r="J866" s="12" t="s">
        <v>3521</v>
      </c>
      <c r="K866" s="12"/>
      <c r="L866" s="12" t="s">
        <v>2832</v>
      </c>
      <c r="M866" s="12" t="s">
        <v>2833</v>
      </c>
      <c r="N866" s="12" t="s">
        <v>54</v>
      </c>
      <c r="O866" s="12" t="s">
        <v>33</v>
      </c>
      <c r="P866" s="13">
        <v>433522</v>
      </c>
      <c r="Q866" s="10">
        <v>13</v>
      </c>
      <c r="R866" s="10" t="s">
        <v>18208</v>
      </c>
      <c r="S866" s="12" t="s">
        <v>18209</v>
      </c>
    </row>
    <row r="867" spans="1:19" x14ac:dyDescent="0.25">
      <c r="A867" s="10">
        <v>2018</v>
      </c>
      <c r="B867" s="11" t="s">
        <v>4</v>
      </c>
      <c r="C867" s="12" t="s">
        <v>66</v>
      </c>
      <c r="D867" s="12" t="s">
        <v>5</v>
      </c>
      <c r="E867" s="12" t="s">
        <v>8463</v>
      </c>
      <c r="F867" s="12" t="s">
        <v>8464</v>
      </c>
      <c r="G867" s="12" t="s">
        <v>18341</v>
      </c>
      <c r="H867" s="11" t="str">
        <f t="shared" si="13"/>
        <v xml:space="preserve">ZONE INDUSTRIELLE DU CAPITOU 1968 AVENUE JEAN LACHENAUD </v>
      </c>
      <c r="I867" s="10" t="s">
        <v>8465</v>
      </c>
      <c r="J867" s="12" t="s">
        <v>8466</v>
      </c>
      <c r="K867" s="12"/>
      <c r="L867" s="12" t="s">
        <v>897</v>
      </c>
      <c r="M867" s="12" t="s">
        <v>898</v>
      </c>
      <c r="N867" s="12" t="s">
        <v>54</v>
      </c>
      <c r="O867" s="12" t="s">
        <v>33</v>
      </c>
      <c r="P867" s="13">
        <v>329536</v>
      </c>
      <c r="Q867" s="10">
        <v>11</v>
      </c>
      <c r="R867" s="10" t="s">
        <v>18208</v>
      </c>
      <c r="S867" s="12" t="s">
        <v>18209</v>
      </c>
    </row>
    <row r="868" spans="1:19" x14ac:dyDescent="0.25">
      <c r="A868" s="10">
        <v>2018</v>
      </c>
      <c r="B868" s="11" t="s">
        <v>4</v>
      </c>
      <c r="C868" s="12" t="s">
        <v>66</v>
      </c>
      <c r="D868" s="12" t="s">
        <v>226</v>
      </c>
      <c r="E868" s="12" t="s">
        <v>8467</v>
      </c>
      <c r="F868" s="12" t="s">
        <v>8468</v>
      </c>
      <c r="G868" s="12" t="s">
        <v>8469</v>
      </c>
      <c r="H868" s="11" t="str">
        <f t="shared" si="13"/>
        <v xml:space="preserve"> 55 RUE DU GENERAL LAMY </v>
      </c>
      <c r="I868" s="10"/>
      <c r="J868" s="12" t="s">
        <v>8470</v>
      </c>
      <c r="K868" s="12"/>
      <c r="L868" s="12" t="s">
        <v>3285</v>
      </c>
      <c r="M868" s="12" t="s">
        <v>3286</v>
      </c>
      <c r="N868" s="12" t="s">
        <v>54</v>
      </c>
      <c r="O868" s="12" t="s">
        <v>33</v>
      </c>
      <c r="P868" s="13">
        <v>391200</v>
      </c>
      <c r="Q868" s="10">
        <v>14</v>
      </c>
      <c r="R868" s="10" t="s">
        <v>18208</v>
      </c>
      <c r="S868" s="12" t="s">
        <v>18209</v>
      </c>
    </row>
    <row r="869" spans="1:19" x14ac:dyDescent="0.25">
      <c r="A869" s="10">
        <v>2018</v>
      </c>
      <c r="B869" s="11" t="s">
        <v>4</v>
      </c>
      <c r="C869" s="12" t="s">
        <v>66</v>
      </c>
      <c r="D869" s="12" t="s">
        <v>259</v>
      </c>
      <c r="E869" s="12" t="s">
        <v>3522</v>
      </c>
      <c r="F869" s="12" t="s">
        <v>8471</v>
      </c>
      <c r="G869" s="12" t="s">
        <v>3523</v>
      </c>
      <c r="H869" s="11" t="str">
        <f t="shared" si="13"/>
        <v xml:space="preserve"> RUE SIMON CASTELLI CS 70007</v>
      </c>
      <c r="I869" s="10"/>
      <c r="J869" s="12" t="s">
        <v>3524</v>
      </c>
      <c r="K869" s="12" t="s">
        <v>3525</v>
      </c>
      <c r="L869" s="12" t="s">
        <v>4360</v>
      </c>
      <c r="M869" s="12" t="s">
        <v>3526</v>
      </c>
      <c r="N869" s="12" t="s">
        <v>54</v>
      </c>
      <c r="O869" s="12" t="s">
        <v>33</v>
      </c>
      <c r="P869" s="13">
        <v>1504648</v>
      </c>
      <c r="Q869" s="10">
        <v>48</v>
      </c>
      <c r="R869" s="10" t="s">
        <v>18208</v>
      </c>
      <c r="S869" s="12" t="s">
        <v>18209</v>
      </c>
    </row>
    <row r="870" spans="1:19" x14ac:dyDescent="0.25">
      <c r="A870" s="10">
        <v>2018</v>
      </c>
      <c r="B870" s="11" t="s">
        <v>4</v>
      </c>
      <c r="C870" s="12" t="s">
        <v>66</v>
      </c>
      <c r="D870" s="12" t="s">
        <v>5</v>
      </c>
      <c r="E870" s="12" t="s">
        <v>790</v>
      </c>
      <c r="F870" s="12" t="s">
        <v>4643</v>
      </c>
      <c r="G870" s="12" t="s">
        <v>791</v>
      </c>
      <c r="H870" s="11" t="str">
        <f t="shared" si="13"/>
        <v xml:space="preserve"> 11 B RUE FELIX POYEZ </v>
      </c>
      <c r="I870" s="10"/>
      <c r="J870" s="12" t="s">
        <v>4644</v>
      </c>
      <c r="K870" s="12"/>
      <c r="L870" s="12" t="s">
        <v>3949</v>
      </c>
      <c r="M870" s="12" t="s">
        <v>3950</v>
      </c>
      <c r="N870" s="12" t="s">
        <v>200</v>
      </c>
      <c r="O870" s="12" t="s">
        <v>33</v>
      </c>
      <c r="P870" s="13">
        <v>27613</v>
      </c>
      <c r="Q870" s="10">
        <v>1</v>
      </c>
      <c r="R870" s="10" t="s">
        <v>10</v>
      </c>
      <c r="S870" s="12" t="s">
        <v>18209</v>
      </c>
    </row>
    <row r="871" spans="1:19" x14ac:dyDescent="0.25">
      <c r="A871" s="10">
        <v>2018</v>
      </c>
      <c r="B871" s="11" t="s">
        <v>4</v>
      </c>
      <c r="C871" s="12" t="s">
        <v>66</v>
      </c>
      <c r="D871" s="12" t="s">
        <v>5</v>
      </c>
      <c r="E871" s="12" t="s">
        <v>2822</v>
      </c>
      <c r="F871" s="12" t="s">
        <v>8472</v>
      </c>
      <c r="G871" s="12" t="s">
        <v>2823</v>
      </c>
      <c r="H871" s="11" t="str">
        <f t="shared" si="13"/>
        <v xml:space="preserve"> ROUTE DE ROMORANTIN </v>
      </c>
      <c r="I871" s="10"/>
      <c r="J871" s="12" t="s">
        <v>8473</v>
      </c>
      <c r="K871" s="10"/>
      <c r="L871" s="12" t="s">
        <v>803</v>
      </c>
      <c r="M871" s="12" t="s">
        <v>8474</v>
      </c>
      <c r="N871" s="12" t="s">
        <v>54</v>
      </c>
      <c r="O871" s="12" t="s">
        <v>9</v>
      </c>
      <c r="P871" s="13">
        <v>25170</v>
      </c>
      <c r="Q871" s="10">
        <v>2</v>
      </c>
      <c r="R871" s="10" t="s">
        <v>10</v>
      </c>
      <c r="S871" s="12" t="s">
        <v>18211</v>
      </c>
    </row>
    <row r="872" spans="1:19" x14ac:dyDescent="0.25">
      <c r="A872" s="10">
        <v>2018</v>
      </c>
      <c r="B872" s="11" t="s">
        <v>4</v>
      </c>
      <c r="C872" s="12" t="s">
        <v>66</v>
      </c>
      <c r="D872" s="12" t="s">
        <v>314</v>
      </c>
      <c r="E872" s="12" t="s">
        <v>315</v>
      </c>
      <c r="F872" s="12" t="s">
        <v>5451</v>
      </c>
      <c r="G872" s="12" t="s">
        <v>316</v>
      </c>
      <c r="H872" s="11" t="str">
        <f t="shared" si="13"/>
        <v xml:space="preserve">ZA DE LA BUTTE AUX BERGERS IV 4 RUE NUNGESSER ET COLI </v>
      </c>
      <c r="I872" s="10" t="s">
        <v>5452</v>
      </c>
      <c r="J872" s="12" t="s">
        <v>5453</v>
      </c>
      <c r="K872" s="12"/>
      <c r="L872" s="12" t="s">
        <v>1946</v>
      </c>
      <c r="M872" s="12" t="s">
        <v>1947</v>
      </c>
      <c r="N872" s="12" t="s">
        <v>5454</v>
      </c>
      <c r="O872" s="12" t="s">
        <v>33</v>
      </c>
      <c r="P872" s="13">
        <v>338731</v>
      </c>
      <c r="Q872" s="10">
        <v>8</v>
      </c>
      <c r="R872" s="10" t="s">
        <v>10</v>
      </c>
      <c r="S872" s="12" t="s">
        <v>18209</v>
      </c>
    </row>
    <row r="873" spans="1:19" x14ac:dyDescent="0.25">
      <c r="A873" s="10">
        <v>2018</v>
      </c>
      <c r="B873" s="11" t="s">
        <v>18213</v>
      </c>
      <c r="C873" s="12" t="s">
        <v>66</v>
      </c>
      <c r="D873" s="12" t="s">
        <v>5</v>
      </c>
      <c r="E873" s="12" t="s">
        <v>18343</v>
      </c>
      <c r="F873" s="12" t="s">
        <v>18342</v>
      </c>
      <c r="G873" s="12" t="s">
        <v>18344</v>
      </c>
      <c r="H873" s="11" t="str">
        <f t="shared" si="13"/>
        <v xml:space="preserve"> 11 RUE DU STADE </v>
      </c>
      <c r="I873" s="10"/>
      <c r="J873" s="12" t="s">
        <v>11261</v>
      </c>
      <c r="K873" s="12"/>
      <c r="L873" s="12" t="s">
        <v>644</v>
      </c>
      <c r="M873" s="12" t="s">
        <v>645</v>
      </c>
      <c r="N873" s="12" t="s">
        <v>18345</v>
      </c>
      <c r="O873" s="12" t="s">
        <v>33</v>
      </c>
      <c r="P873" s="13">
        <v>1357</v>
      </c>
      <c r="Q873" s="10">
        <v>1</v>
      </c>
      <c r="R873" s="10" t="s">
        <v>10</v>
      </c>
      <c r="S873" s="12" t="s">
        <v>18209</v>
      </c>
    </row>
    <row r="874" spans="1:19" x14ac:dyDescent="0.25">
      <c r="A874" s="10">
        <v>2018</v>
      </c>
      <c r="B874" s="11" t="s">
        <v>4</v>
      </c>
      <c r="C874" s="12" t="s">
        <v>66</v>
      </c>
      <c r="D874" s="12" t="s">
        <v>5</v>
      </c>
      <c r="E874" s="12" t="s">
        <v>8475</v>
      </c>
      <c r="F874" s="12" t="s">
        <v>8476</v>
      </c>
      <c r="G874" s="12" t="s">
        <v>8477</v>
      </c>
      <c r="H874" s="11" t="str">
        <f t="shared" si="13"/>
        <v xml:space="preserve">ZONE INDUSTRIELLE 1 RUE ARISTOTE </v>
      </c>
      <c r="I874" s="10" t="s">
        <v>22</v>
      </c>
      <c r="J874" s="12" t="s">
        <v>8478</v>
      </c>
      <c r="K874" s="12"/>
      <c r="L874" s="12" t="s">
        <v>4039</v>
      </c>
      <c r="M874" s="12" t="s">
        <v>8479</v>
      </c>
      <c r="N874" s="12" t="s">
        <v>54</v>
      </c>
      <c r="O874" s="12" t="s">
        <v>33</v>
      </c>
      <c r="P874" s="13">
        <v>143729</v>
      </c>
      <c r="Q874" s="10">
        <v>2</v>
      </c>
      <c r="R874" s="10" t="s">
        <v>10</v>
      </c>
      <c r="S874" s="12" t="s">
        <v>18209</v>
      </c>
    </row>
    <row r="875" spans="1:19" x14ac:dyDescent="0.25">
      <c r="A875" s="10">
        <v>2017</v>
      </c>
      <c r="B875" s="12" t="s">
        <v>18219</v>
      </c>
      <c r="C875" s="10" t="s">
        <v>66</v>
      </c>
      <c r="D875" s="12" t="s">
        <v>5</v>
      </c>
      <c r="E875" s="12" t="s">
        <v>8480</v>
      </c>
      <c r="F875" s="12" t="s">
        <v>8481</v>
      </c>
      <c r="G875" s="12" t="s">
        <v>8482</v>
      </c>
      <c r="H875" s="11" t="str">
        <f t="shared" si="13"/>
        <v xml:space="preserve">4 RUE D AQUITAINE ZA DU CRAMAT </v>
      </c>
      <c r="I875" s="12" t="s">
        <v>8484</v>
      </c>
      <c r="J875" s="10" t="s">
        <v>8483</v>
      </c>
      <c r="K875" s="14"/>
      <c r="L875" s="12" t="s">
        <v>7822</v>
      </c>
      <c r="M875" s="12" t="s">
        <v>7823</v>
      </c>
      <c r="N875" s="12" t="s">
        <v>54</v>
      </c>
      <c r="O875" s="12" t="s">
        <v>9</v>
      </c>
      <c r="P875" s="14"/>
      <c r="Q875" s="10">
        <v>2</v>
      </c>
      <c r="R875" s="10" t="s">
        <v>10</v>
      </c>
      <c r="S875" s="12" t="s">
        <v>18220</v>
      </c>
    </row>
    <row r="876" spans="1:19" x14ac:dyDescent="0.25">
      <c r="A876" s="10">
        <v>2018</v>
      </c>
      <c r="B876" s="11" t="s">
        <v>4</v>
      </c>
      <c r="C876" s="12" t="s">
        <v>66</v>
      </c>
      <c r="D876" s="12" t="s">
        <v>102</v>
      </c>
      <c r="E876" s="12" t="s">
        <v>792</v>
      </c>
      <c r="F876" s="12" t="s">
        <v>8485</v>
      </c>
      <c r="G876" s="12" t="s">
        <v>793</v>
      </c>
      <c r="H876" s="11" t="str">
        <f t="shared" si="13"/>
        <v xml:space="preserve"> 41 QUAI DU ROI BP 25</v>
      </c>
      <c r="I876" s="10"/>
      <c r="J876" s="12" t="s">
        <v>2826</v>
      </c>
      <c r="K876" s="12" t="s">
        <v>2600</v>
      </c>
      <c r="L876" s="12" t="s">
        <v>8486</v>
      </c>
      <c r="M876" s="12" t="s">
        <v>8487</v>
      </c>
      <c r="N876" s="12" t="s">
        <v>54</v>
      </c>
      <c r="O876" s="12" t="s">
        <v>33</v>
      </c>
      <c r="P876" s="13">
        <v>24694977</v>
      </c>
      <c r="Q876" s="10">
        <v>855</v>
      </c>
      <c r="R876" s="10" t="s">
        <v>18208</v>
      </c>
      <c r="S876" s="12" t="s">
        <v>18209</v>
      </c>
    </row>
    <row r="877" spans="1:19" x14ac:dyDescent="0.25">
      <c r="A877" s="10">
        <v>2018</v>
      </c>
      <c r="B877" s="11" t="s">
        <v>4</v>
      </c>
      <c r="C877" s="12" t="s">
        <v>66</v>
      </c>
      <c r="D877" s="12" t="s">
        <v>5</v>
      </c>
      <c r="E877" s="12" t="s">
        <v>8488</v>
      </c>
      <c r="F877" s="12" t="s">
        <v>8489</v>
      </c>
      <c r="G877" s="12" t="s">
        <v>8490</v>
      </c>
      <c r="H877" s="11" t="str">
        <f t="shared" si="13"/>
        <v xml:space="preserve">ZA 14 ROUTE DE PORT NEUF </v>
      </c>
      <c r="I877" s="12" t="s">
        <v>769</v>
      </c>
      <c r="J877" s="12" t="s">
        <v>8491</v>
      </c>
      <c r="K877" s="10"/>
      <c r="L877" s="12" t="s">
        <v>2491</v>
      </c>
      <c r="M877" s="12" t="s">
        <v>8492</v>
      </c>
      <c r="N877" s="12" t="s">
        <v>54</v>
      </c>
      <c r="O877" s="12" t="s">
        <v>9</v>
      </c>
      <c r="P877" s="13">
        <v>219899</v>
      </c>
      <c r="Q877" s="10">
        <v>7</v>
      </c>
      <c r="R877" s="10" t="s">
        <v>10</v>
      </c>
      <c r="S877" s="12" t="s">
        <v>18211</v>
      </c>
    </row>
    <row r="878" spans="1:19" x14ac:dyDescent="0.25">
      <c r="A878" s="10">
        <v>2018</v>
      </c>
      <c r="B878" s="11" t="s">
        <v>4</v>
      </c>
      <c r="C878" s="12" t="s">
        <v>66</v>
      </c>
      <c r="D878" s="12" t="s">
        <v>487</v>
      </c>
      <c r="E878" s="12" t="s">
        <v>4188</v>
      </c>
      <c r="F878" s="12" t="s">
        <v>16830</v>
      </c>
      <c r="G878" s="12" t="s">
        <v>4189</v>
      </c>
      <c r="H878" s="11" t="str">
        <f t="shared" si="13"/>
        <v xml:space="preserve"> 11 B AV DU MEILLEUR OUVRIER DE FRANCE BP 10092</v>
      </c>
      <c r="I878" s="10"/>
      <c r="J878" s="12" t="s">
        <v>10599</v>
      </c>
      <c r="K878" s="12" t="s">
        <v>16831</v>
      </c>
      <c r="L878" s="12" t="s">
        <v>16832</v>
      </c>
      <c r="M878" s="12" t="s">
        <v>16833</v>
      </c>
      <c r="N878" s="12" t="s">
        <v>172</v>
      </c>
      <c r="O878" s="12" t="s">
        <v>33</v>
      </c>
      <c r="P878" s="13">
        <v>1422741</v>
      </c>
      <c r="Q878" s="10">
        <v>34</v>
      </c>
      <c r="R878" s="10" t="s">
        <v>18208</v>
      </c>
      <c r="S878" s="12" t="s">
        <v>18209</v>
      </c>
    </row>
    <row r="879" spans="1:19" x14ac:dyDescent="0.25">
      <c r="A879" s="10">
        <v>2018</v>
      </c>
      <c r="B879" s="11" t="s">
        <v>4</v>
      </c>
      <c r="C879" s="12" t="s">
        <v>66</v>
      </c>
      <c r="D879" s="12" t="s">
        <v>5</v>
      </c>
      <c r="E879" s="12" t="s">
        <v>2360</v>
      </c>
      <c r="F879" s="12" t="s">
        <v>4645</v>
      </c>
      <c r="G879" s="12" t="s">
        <v>2361</v>
      </c>
      <c r="H879" s="11" t="str">
        <f t="shared" si="13"/>
        <v xml:space="preserve">ZONE INDUSTRIELLE COQUINE ROUTE DE SOULIEVRES </v>
      </c>
      <c r="I879" s="10" t="s">
        <v>4646</v>
      </c>
      <c r="J879" s="12" t="s">
        <v>4647</v>
      </c>
      <c r="K879" s="12"/>
      <c r="L879" s="12" t="s">
        <v>2362</v>
      </c>
      <c r="M879" s="12" t="s">
        <v>2363</v>
      </c>
      <c r="N879" s="12" t="s">
        <v>200</v>
      </c>
      <c r="O879" s="12" t="s">
        <v>33</v>
      </c>
      <c r="P879" s="13">
        <v>108202</v>
      </c>
      <c r="Q879" s="10">
        <v>4</v>
      </c>
      <c r="R879" s="10" t="s">
        <v>10</v>
      </c>
      <c r="S879" s="12" t="s">
        <v>18209</v>
      </c>
    </row>
    <row r="880" spans="1:19" x14ac:dyDescent="0.25">
      <c r="A880" s="10">
        <v>2018</v>
      </c>
      <c r="B880" s="11" t="s">
        <v>4</v>
      </c>
      <c r="C880" s="12" t="s">
        <v>66</v>
      </c>
      <c r="D880" s="12" t="s">
        <v>5</v>
      </c>
      <c r="E880" s="12" t="s">
        <v>15538</v>
      </c>
      <c r="F880" s="12" t="s">
        <v>15646</v>
      </c>
      <c r="G880" s="12" t="s">
        <v>15539</v>
      </c>
      <c r="H880" s="11" t="str">
        <f t="shared" si="13"/>
        <v xml:space="preserve">PARC ECONOMIQUE DE LA SAUER RUE DES JONCS </v>
      </c>
      <c r="I880" s="10" t="s">
        <v>15647</v>
      </c>
      <c r="J880" s="12" t="s">
        <v>15648</v>
      </c>
      <c r="K880" s="12"/>
      <c r="L880" s="12" t="s">
        <v>12340</v>
      </c>
      <c r="M880" s="12" t="s">
        <v>15649</v>
      </c>
      <c r="N880" s="12" t="s">
        <v>2221</v>
      </c>
      <c r="O880" s="12" t="s">
        <v>33</v>
      </c>
      <c r="P880" s="13">
        <v>432134</v>
      </c>
      <c r="Q880" s="10">
        <v>10</v>
      </c>
      <c r="R880" s="10" t="s">
        <v>10</v>
      </c>
      <c r="S880" s="12" t="s">
        <v>18209</v>
      </c>
    </row>
    <row r="881" spans="1:19" x14ac:dyDescent="0.25">
      <c r="A881" s="10">
        <v>2018</v>
      </c>
      <c r="B881" s="11" t="s">
        <v>4</v>
      </c>
      <c r="C881" s="12" t="s">
        <v>66</v>
      </c>
      <c r="D881" s="12" t="s">
        <v>5</v>
      </c>
      <c r="E881" s="12" t="s">
        <v>822</v>
      </c>
      <c r="F881" s="12" t="s">
        <v>8493</v>
      </c>
      <c r="G881" s="12" t="s">
        <v>823</v>
      </c>
      <c r="H881" s="11" t="str">
        <f t="shared" si="13"/>
        <v xml:space="preserve">POINT VERT CARRELAGE 34 AVENUE JEAN MERMOZ </v>
      </c>
      <c r="I881" s="10" t="s">
        <v>8494</v>
      </c>
      <c r="J881" s="12" t="s">
        <v>8495</v>
      </c>
      <c r="K881" s="12"/>
      <c r="L881" s="12" t="s">
        <v>3614</v>
      </c>
      <c r="M881" s="12" t="s">
        <v>3615</v>
      </c>
      <c r="N881" s="12" t="s">
        <v>54</v>
      </c>
      <c r="O881" s="12" t="s">
        <v>33</v>
      </c>
      <c r="P881" s="13">
        <v>990968</v>
      </c>
      <c r="Q881" s="10">
        <v>28</v>
      </c>
      <c r="R881" s="10" t="s">
        <v>18208</v>
      </c>
      <c r="S881" s="12" t="s">
        <v>18209</v>
      </c>
    </row>
    <row r="882" spans="1:19" x14ac:dyDescent="0.25">
      <c r="A882" s="10">
        <v>2018</v>
      </c>
      <c r="B882" s="11" t="s">
        <v>4</v>
      </c>
      <c r="C882" s="12" t="s">
        <v>66</v>
      </c>
      <c r="D882" s="12" t="s">
        <v>5</v>
      </c>
      <c r="E882" s="12" t="s">
        <v>8496</v>
      </c>
      <c r="F882" s="12" t="s">
        <v>8497</v>
      </c>
      <c r="G882" s="12" t="s">
        <v>8498</v>
      </c>
      <c r="H882" s="11" t="str">
        <f t="shared" si="13"/>
        <v xml:space="preserve"> 42 RUE BASSE </v>
      </c>
      <c r="I882" s="10"/>
      <c r="J882" s="12" t="s">
        <v>8499</v>
      </c>
      <c r="K882" s="10"/>
      <c r="L882" s="12" t="s">
        <v>1222</v>
      </c>
      <c r="M882" s="12" t="s">
        <v>8500</v>
      </c>
      <c r="N882" s="12" t="s">
        <v>54</v>
      </c>
      <c r="O882" s="12" t="s">
        <v>9</v>
      </c>
      <c r="P882" s="13">
        <v>21953</v>
      </c>
      <c r="Q882" s="10">
        <v>1</v>
      </c>
      <c r="R882" s="10" t="s">
        <v>10</v>
      </c>
      <c r="S882" s="12" t="s">
        <v>18211</v>
      </c>
    </row>
    <row r="883" spans="1:19" x14ac:dyDescent="0.25">
      <c r="A883" s="10">
        <v>2018</v>
      </c>
      <c r="B883" s="11" t="s">
        <v>4</v>
      </c>
      <c r="C883" s="12" t="s">
        <v>66</v>
      </c>
      <c r="D883" s="12" t="s">
        <v>5</v>
      </c>
      <c r="E883" s="12" t="s">
        <v>5346</v>
      </c>
      <c r="F883" s="12" t="s">
        <v>5347</v>
      </c>
      <c r="G883" s="12" t="s">
        <v>5348</v>
      </c>
      <c r="H883" s="11" t="str">
        <f t="shared" si="13"/>
        <v xml:space="preserve"> 14 RUE ALEXANDRE </v>
      </c>
      <c r="I883" s="10"/>
      <c r="J883" s="12" t="s">
        <v>5349</v>
      </c>
      <c r="K883" s="12"/>
      <c r="L883" s="12" t="s">
        <v>362</v>
      </c>
      <c r="M883" s="12" t="s">
        <v>363</v>
      </c>
      <c r="N883" s="12" t="s">
        <v>307</v>
      </c>
      <c r="O883" s="12" t="s">
        <v>33</v>
      </c>
      <c r="P883" s="13">
        <v>37485</v>
      </c>
      <c r="Q883" s="10">
        <v>1</v>
      </c>
      <c r="R883" s="10" t="s">
        <v>10</v>
      </c>
      <c r="S883" s="12" t="s">
        <v>18209</v>
      </c>
    </row>
    <row r="884" spans="1:19" x14ac:dyDescent="0.25">
      <c r="A884" s="10">
        <v>2018</v>
      </c>
      <c r="B884" s="11" t="s">
        <v>4</v>
      </c>
      <c r="C884" s="12" t="s">
        <v>66</v>
      </c>
      <c r="D884" s="12" t="s">
        <v>5</v>
      </c>
      <c r="E884" s="12" t="s">
        <v>8501</v>
      </c>
      <c r="F884" s="12" t="s">
        <v>8502</v>
      </c>
      <c r="G884" s="12" t="s">
        <v>8503</v>
      </c>
      <c r="H884" s="11" t="str">
        <f t="shared" si="13"/>
        <v xml:space="preserve"> 919 ROUTE D ANGRESSE </v>
      </c>
      <c r="I884" s="10"/>
      <c r="J884" s="12" t="s">
        <v>8504</v>
      </c>
      <c r="K884" s="12"/>
      <c r="L884" s="12" t="s">
        <v>4091</v>
      </c>
      <c r="M884" s="12" t="s">
        <v>4092</v>
      </c>
      <c r="N884" s="12" t="s">
        <v>54</v>
      </c>
      <c r="O884" s="12" t="s">
        <v>33</v>
      </c>
      <c r="P884" s="13">
        <v>1041765</v>
      </c>
      <c r="Q884" s="10">
        <v>33</v>
      </c>
      <c r="R884" s="10" t="s">
        <v>18208</v>
      </c>
      <c r="S884" s="12" t="s">
        <v>18209</v>
      </c>
    </row>
    <row r="885" spans="1:19" x14ac:dyDescent="0.25">
      <c r="A885" s="10">
        <v>2018</v>
      </c>
      <c r="B885" s="11" t="s">
        <v>4</v>
      </c>
      <c r="C885" s="12" t="s">
        <v>66</v>
      </c>
      <c r="D885" s="12" t="s">
        <v>5</v>
      </c>
      <c r="E885" s="12" t="s">
        <v>825</v>
      </c>
      <c r="F885" s="12" t="s">
        <v>8505</v>
      </c>
      <c r="G885" s="12" t="s">
        <v>826</v>
      </c>
      <c r="H885" s="11" t="str">
        <f t="shared" si="13"/>
        <v xml:space="preserve"> 44 AVENUE DE BOISBAUDRAN CS 90192</v>
      </c>
      <c r="I885" s="10"/>
      <c r="J885" s="12" t="s">
        <v>827</v>
      </c>
      <c r="K885" s="12" t="s">
        <v>828</v>
      </c>
      <c r="L885" s="12" t="s">
        <v>215</v>
      </c>
      <c r="M885" s="12" t="s">
        <v>101</v>
      </c>
      <c r="N885" s="12" t="s">
        <v>54</v>
      </c>
      <c r="O885" s="12" t="s">
        <v>33</v>
      </c>
      <c r="P885" s="13">
        <v>414685</v>
      </c>
      <c r="Q885" s="10">
        <v>7</v>
      </c>
      <c r="R885" s="10" t="s">
        <v>10</v>
      </c>
      <c r="S885" s="12" t="s">
        <v>18209</v>
      </c>
    </row>
    <row r="886" spans="1:19" x14ac:dyDescent="0.25">
      <c r="A886" s="10">
        <v>2018</v>
      </c>
      <c r="B886" s="11" t="s">
        <v>4</v>
      </c>
      <c r="C886" s="12" t="s">
        <v>66</v>
      </c>
      <c r="D886" s="12" t="s">
        <v>5</v>
      </c>
      <c r="E886" s="12" t="s">
        <v>15915</v>
      </c>
      <c r="F886" s="12" t="s">
        <v>15916</v>
      </c>
      <c r="G886" s="12" t="s">
        <v>15917</v>
      </c>
      <c r="H886" s="11" t="str">
        <f t="shared" si="13"/>
        <v xml:space="preserve">CHEZ SOFRADEC 153 BOULEVARD HAUSSMANN </v>
      </c>
      <c r="I886" s="10" t="s">
        <v>9221</v>
      </c>
      <c r="J886" s="12" t="s">
        <v>9222</v>
      </c>
      <c r="K886" s="12"/>
      <c r="L886" s="12" t="s">
        <v>2165</v>
      </c>
      <c r="M886" s="12" t="s">
        <v>183</v>
      </c>
      <c r="N886" s="12" t="s">
        <v>1605</v>
      </c>
      <c r="O886" s="12" t="s">
        <v>33</v>
      </c>
      <c r="P886" s="13">
        <v>71356</v>
      </c>
      <c r="Q886" s="10">
        <v>1</v>
      </c>
      <c r="R886" s="10" t="s">
        <v>10</v>
      </c>
      <c r="S886" s="12" t="s">
        <v>18209</v>
      </c>
    </row>
    <row r="887" spans="1:19" x14ac:dyDescent="0.25">
      <c r="A887" s="10">
        <v>2018</v>
      </c>
      <c r="B887" s="11" t="s">
        <v>4</v>
      </c>
      <c r="C887" s="12" t="s">
        <v>66</v>
      </c>
      <c r="D887" s="12" t="s">
        <v>259</v>
      </c>
      <c r="E887" s="12" t="s">
        <v>8506</v>
      </c>
      <c r="F887" s="12" t="s">
        <v>8507</v>
      </c>
      <c r="G887" s="12" t="s">
        <v>8508</v>
      </c>
      <c r="H887" s="11" t="str">
        <f t="shared" si="13"/>
        <v xml:space="preserve">LE PARTENAIRE CONSTRUCTIF ROUTE DE LA CHARITE </v>
      </c>
      <c r="I887" s="10" t="s">
        <v>8509</v>
      </c>
      <c r="J887" s="12" t="s">
        <v>8510</v>
      </c>
      <c r="K887" s="12"/>
      <c r="L887" s="12" t="s">
        <v>8511</v>
      </c>
      <c r="M887" s="12" t="s">
        <v>8512</v>
      </c>
      <c r="N887" s="12" t="s">
        <v>54</v>
      </c>
      <c r="O887" s="12" t="s">
        <v>33</v>
      </c>
      <c r="P887" s="13">
        <v>421898</v>
      </c>
      <c r="Q887" s="10">
        <v>12</v>
      </c>
      <c r="R887" s="10" t="s">
        <v>18208</v>
      </c>
      <c r="S887" s="12" t="s">
        <v>18209</v>
      </c>
    </row>
    <row r="888" spans="1:19" x14ac:dyDescent="0.25">
      <c r="A888" s="10">
        <v>2018</v>
      </c>
      <c r="B888" s="11" t="s">
        <v>4</v>
      </c>
      <c r="C888" s="12" t="s">
        <v>66</v>
      </c>
      <c r="D888" s="12" t="s">
        <v>5</v>
      </c>
      <c r="E888" s="12" t="s">
        <v>8513</v>
      </c>
      <c r="F888" s="12" t="s">
        <v>8514</v>
      </c>
      <c r="G888" s="12" t="s">
        <v>8515</v>
      </c>
      <c r="H888" s="11" t="str">
        <f t="shared" si="13"/>
        <v xml:space="preserve"> ZONE ARTISANALE DE LABARRE </v>
      </c>
      <c r="I888" s="10"/>
      <c r="J888" s="12" t="s">
        <v>8516</v>
      </c>
      <c r="K888" s="12"/>
      <c r="L888" s="12" t="s">
        <v>8517</v>
      </c>
      <c r="M888" s="12" t="s">
        <v>8518</v>
      </c>
      <c r="N888" s="12" t="s">
        <v>54</v>
      </c>
      <c r="O888" s="12" t="s">
        <v>33</v>
      </c>
      <c r="P888" s="13">
        <v>61198</v>
      </c>
      <c r="Q888" s="10">
        <v>2</v>
      </c>
      <c r="R888" s="10" t="s">
        <v>10</v>
      </c>
      <c r="S888" s="12" t="s">
        <v>18209</v>
      </c>
    </row>
    <row r="889" spans="1:19" x14ac:dyDescent="0.25">
      <c r="A889" s="10">
        <v>2017</v>
      </c>
      <c r="B889" s="12" t="s">
        <v>18219</v>
      </c>
      <c r="C889" s="10" t="s">
        <v>66</v>
      </c>
      <c r="D889" s="12" t="s">
        <v>28</v>
      </c>
      <c r="E889" s="12" t="s">
        <v>17310</v>
      </c>
      <c r="F889" s="12" t="s">
        <v>17311</v>
      </c>
      <c r="G889" s="12" t="s">
        <v>17312</v>
      </c>
      <c r="H889" s="11" t="str">
        <f t="shared" si="13"/>
        <v xml:space="preserve">429 RUE JEAN MOULIN  </v>
      </c>
      <c r="I889" s="12" t="s">
        <v>17313</v>
      </c>
      <c r="J889" s="12"/>
      <c r="K889" s="14"/>
      <c r="L889" s="12" t="s">
        <v>6580</v>
      </c>
      <c r="M889" s="12" t="s">
        <v>6581</v>
      </c>
      <c r="N889" s="12" t="s">
        <v>2368</v>
      </c>
      <c r="O889" s="12" t="s">
        <v>33</v>
      </c>
      <c r="P889" s="14"/>
      <c r="Q889" s="10">
        <v>3</v>
      </c>
      <c r="R889" s="10" t="s">
        <v>10</v>
      </c>
      <c r="S889" s="12" t="s">
        <v>18220</v>
      </c>
    </row>
    <row r="890" spans="1:19" x14ac:dyDescent="0.25">
      <c r="A890" s="10">
        <v>2018</v>
      </c>
      <c r="B890" s="11" t="s">
        <v>4</v>
      </c>
      <c r="C890" s="12" t="s">
        <v>66</v>
      </c>
      <c r="D890" s="12" t="s">
        <v>5</v>
      </c>
      <c r="E890" s="12" t="s">
        <v>17068</v>
      </c>
      <c r="F890" s="12" t="s">
        <v>17069</v>
      </c>
      <c r="G890" s="12" t="s">
        <v>17070</v>
      </c>
      <c r="H890" s="11" t="str">
        <f t="shared" si="13"/>
        <v xml:space="preserve">ZAC DE LA CHARTREUSE 7 RUE CLAUDE BERTHOLLET </v>
      </c>
      <c r="I890" s="10" t="s">
        <v>17071</v>
      </c>
      <c r="J890" s="12" t="s">
        <v>17072</v>
      </c>
      <c r="K890" s="12"/>
      <c r="L890" s="12" t="s">
        <v>417</v>
      </c>
      <c r="M890" s="12" t="s">
        <v>418</v>
      </c>
      <c r="N890" s="12" t="s">
        <v>2306</v>
      </c>
      <c r="O890" s="12" t="s">
        <v>33</v>
      </c>
      <c r="P890" s="13">
        <v>125642</v>
      </c>
      <c r="Q890" s="10">
        <v>2</v>
      </c>
      <c r="R890" s="10" t="s">
        <v>10</v>
      </c>
      <c r="S890" s="12" t="s">
        <v>18209</v>
      </c>
    </row>
    <row r="891" spans="1:19" x14ac:dyDescent="0.25">
      <c r="A891" s="10">
        <v>2018</v>
      </c>
      <c r="B891" s="11" t="s">
        <v>4</v>
      </c>
      <c r="C891" s="12" t="s">
        <v>66</v>
      </c>
      <c r="D891" s="12" t="s">
        <v>259</v>
      </c>
      <c r="E891" s="12" t="s">
        <v>8519</v>
      </c>
      <c r="F891" s="12" t="s">
        <v>8520</v>
      </c>
      <c r="G891" s="12" t="s">
        <v>8521</v>
      </c>
      <c r="H891" s="11" t="str">
        <f t="shared" si="13"/>
        <v xml:space="preserve"> 646 AVENUE D ANTERNE </v>
      </c>
      <c r="I891" s="10"/>
      <c r="J891" s="12" t="s">
        <v>8522</v>
      </c>
      <c r="K891" s="12"/>
      <c r="L891" s="12" t="s">
        <v>1752</v>
      </c>
      <c r="M891" s="12" t="s">
        <v>1753</v>
      </c>
      <c r="N891" s="12" t="s">
        <v>54</v>
      </c>
      <c r="O891" s="12" t="s">
        <v>33</v>
      </c>
      <c r="P891" s="13">
        <v>214578</v>
      </c>
      <c r="Q891" s="10">
        <v>7</v>
      </c>
      <c r="R891" s="10" t="s">
        <v>10</v>
      </c>
      <c r="S891" s="12" t="s">
        <v>18209</v>
      </c>
    </row>
    <row r="892" spans="1:19" x14ac:dyDescent="0.25">
      <c r="A892" s="10">
        <v>2018</v>
      </c>
      <c r="B892" s="11" t="s">
        <v>4</v>
      </c>
      <c r="C892" s="12" t="s">
        <v>66</v>
      </c>
      <c r="D892" s="12" t="s">
        <v>184</v>
      </c>
      <c r="E892" s="12" t="s">
        <v>3531</v>
      </c>
      <c r="F892" s="12" t="s">
        <v>8523</v>
      </c>
      <c r="G892" s="12" t="s">
        <v>3532</v>
      </c>
      <c r="H892" s="11" t="str">
        <f t="shared" si="13"/>
        <v xml:space="preserve">ZONE INDUSTRIELLE DE LA GUERCHE CHEMIN DES POTENCES </v>
      </c>
      <c r="I892" s="10" t="s">
        <v>8524</v>
      </c>
      <c r="J892" s="12" t="s">
        <v>8525</v>
      </c>
      <c r="K892" s="12"/>
      <c r="L892" s="12" t="s">
        <v>8526</v>
      </c>
      <c r="M892" s="12" t="s">
        <v>8527</v>
      </c>
      <c r="N892" s="12" t="s">
        <v>54</v>
      </c>
      <c r="O892" s="12" t="s">
        <v>33</v>
      </c>
      <c r="P892" s="13">
        <v>733165</v>
      </c>
      <c r="Q892" s="10">
        <v>23</v>
      </c>
      <c r="R892" s="10" t="s">
        <v>18208</v>
      </c>
      <c r="S892" s="12" t="s">
        <v>18209</v>
      </c>
    </row>
    <row r="893" spans="1:19" x14ac:dyDescent="0.25">
      <c r="A893" s="10">
        <v>2018</v>
      </c>
      <c r="B893" s="11" t="s">
        <v>4</v>
      </c>
      <c r="C893" s="12" t="s">
        <v>66</v>
      </c>
      <c r="D893" s="12" t="s">
        <v>5</v>
      </c>
      <c r="E893" s="12" t="s">
        <v>8528</v>
      </c>
      <c r="F893" s="12" t="s">
        <v>8529</v>
      </c>
      <c r="G893" s="12" t="s">
        <v>8530</v>
      </c>
      <c r="H893" s="11" t="str">
        <f t="shared" si="13"/>
        <v xml:space="preserve"> 134 RUE DE LA VALLEE </v>
      </c>
      <c r="I893" s="10"/>
      <c r="J893" s="12" t="s">
        <v>8531</v>
      </c>
      <c r="K893" s="12"/>
      <c r="L893" s="12" t="s">
        <v>8532</v>
      </c>
      <c r="M893" s="12" t="s">
        <v>8533</v>
      </c>
      <c r="N893" s="12" t="s">
        <v>54</v>
      </c>
      <c r="O893" s="12" t="s">
        <v>33</v>
      </c>
      <c r="P893" s="13">
        <v>75984</v>
      </c>
      <c r="Q893" s="10">
        <v>2</v>
      </c>
      <c r="R893" s="10" t="s">
        <v>10</v>
      </c>
      <c r="S893" s="12" t="s">
        <v>18209</v>
      </c>
    </row>
    <row r="894" spans="1:19" x14ac:dyDescent="0.25">
      <c r="A894" s="10">
        <v>2017</v>
      </c>
      <c r="B894" s="12" t="s">
        <v>18219</v>
      </c>
      <c r="C894" s="10" t="s">
        <v>66</v>
      </c>
      <c r="D894" s="12" t="s">
        <v>5</v>
      </c>
      <c r="E894" s="12" t="s">
        <v>5292</v>
      </c>
      <c r="F894" s="12" t="s">
        <v>5293</v>
      </c>
      <c r="G894" s="12" t="s">
        <v>5294</v>
      </c>
      <c r="H894" s="11" t="str">
        <f t="shared" si="13"/>
        <v xml:space="preserve">1 RUE DE LA NOUE  </v>
      </c>
      <c r="I894" s="12" t="s">
        <v>5295</v>
      </c>
      <c r="J894" s="14"/>
      <c r="K894" s="14"/>
      <c r="L894" s="12" t="s">
        <v>1015</v>
      </c>
      <c r="M894" s="12" t="s">
        <v>1016</v>
      </c>
      <c r="N894" s="12" t="s">
        <v>299</v>
      </c>
      <c r="O894" s="12" t="s">
        <v>33</v>
      </c>
      <c r="P894" s="14"/>
      <c r="Q894" s="10">
        <v>2</v>
      </c>
      <c r="R894" s="10" t="s">
        <v>10</v>
      </c>
      <c r="S894" s="12" t="s">
        <v>18220</v>
      </c>
    </row>
    <row r="895" spans="1:19" x14ac:dyDescent="0.25">
      <c r="A895" s="10">
        <v>2018</v>
      </c>
      <c r="B895" s="11" t="s">
        <v>4</v>
      </c>
      <c r="C895" s="12" t="s">
        <v>66</v>
      </c>
      <c r="D895" s="12" t="s">
        <v>5</v>
      </c>
      <c r="E895" s="12" t="s">
        <v>2827</v>
      </c>
      <c r="F895" s="12" t="s">
        <v>8534</v>
      </c>
      <c r="G895" s="12" t="s">
        <v>2828</v>
      </c>
      <c r="H895" s="11" t="str">
        <f t="shared" si="13"/>
        <v xml:space="preserve"> 47 RUE DE L ABYME </v>
      </c>
      <c r="I895" s="10"/>
      <c r="J895" s="12" t="s">
        <v>2829</v>
      </c>
      <c r="K895" s="10"/>
      <c r="L895" s="12" t="s">
        <v>2830</v>
      </c>
      <c r="M895" s="12" t="s">
        <v>2831</v>
      </c>
      <c r="N895" s="12" t="s">
        <v>54</v>
      </c>
      <c r="O895" s="12" t="s">
        <v>9</v>
      </c>
      <c r="P895" s="13">
        <v>125343</v>
      </c>
      <c r="Q895" s="10">
        <v>4</v>
      </c>
      <c r="R895" s="10" t="s">
        <v>10</v>
      </c>
      <c r="S895" s="12" t="s">
        <v>18211</v>
      </c>
    </row>
    <row r="896" spans="1:19" x14ac:dyDescent="0.25">
      <c r="A896" s="10">
        <v>2018</v>
      </c>
      <c r="B896" s="11" t="s">
        <v>4</v>
      </c>
      <c r="C896" s="12" t="s">
        <v>66</v>
      </c>
      <c r="D896" s="12" t="s">
        <v>279</v>
      </c>
      <c r="E896" s="12" t="s">
        <v>3533</v>
      </c>
      <c r="F896" s="12" t="s">
        <v>8535</v>
      </c>
      <c r="G896" s="12" t="s">
        <v>3534</v>
      </c>
      <c r="H896" s="11" t="str">
        <f t="shared" si="13"/>
        <v xml:space="preserve"> RUE DE WEDEL BP 50097</v>
      </c>
      <c r="I896" s="10"/>
      <c r="J896" s="12" t="s">
        <v>3535</v>
      </c>
      <c r="K896" s="12" t="s">
        <v>8536</v>
      </c>
      <c r="L896" s="12" t="s">
        <v>3536</v>
      </c>
      <c r="M896" s="12" t="s">
        <v>3537</v>
      </c>
      <c r="N896" s="12" t="s">
        <v>54</v>
      </c>
      <c r="O896" s="12" t="s">
        <v>33</v>
      </c>
      <c r="P896" s="13">
        <v>1016339</v>
      </c>
      <c r="Q896" s="10">
        <v>27</v>
      </c>
      <c r="R896" s="10" t="s">
        <v>18208</v>
      </c>
      <c r="S896" s="12" t="s">
        <v>18209</v>
      </c>
    </row>
    <row r="897" spans="1:19" x14ac:dyDescent="0.25">
      <c r="A897" s="10">
        <v>2018</v>
      </c>
      <c r="B897" s="11" t="s">
        <v>4</v>
      </c>
      <c r="C897" s="12" t="s">
        <v>66</v>
      </c>
      <c r="D897" s="12" t="s">
        <v>5</v>
      </c>
      <c r="E897" s="12" t="s">
        <v>5476</v>
      </c>
      <c r="F897" s="12" t="s">
        <v>8537</v>
      </c>
      <c r="G897" s="12" t="s">
        <v>5477</v>
      </c>
      <c r="H897" s="11" t="str">
        <f t="shared" si="13"/>
        <v xml:space="preserve">ZONE INDUSTRIELLE LE PARC 20 RUE BICENTENAIRE LA REVOLUTION </v>
      </c>
      <c r="I897" s="10" t="s">
        <v>8538</v>
      </c>
      <c r="J897" s="12" t="s">
        <v>8539</v>
      </c>
      <c r="K897" s="12"/>
      <c r="L897" s="12" t="s">
        <v>5478</v>
      </c>
      <c r="M897" s="12" t="s">
        <v>5479</v>
      </c>
      <c r="N897" s="12" t="s">
        <v>54</v>
      </c>
      <c r="O897" s="12" t="s">
        <v>33</v>
      </c>
      <c r="P897" s="13">
        <v>778574</v>
      </c>
      <c r="Q897" s="10">
        <v>20</v>
      </c>
      <c r="R897" s="10" t="s">
        <v>18208</v>
      </c>
      <c r="S897" s="12" t="s">
        <v>18209</v>
      </c>
    </row>
    <row r="898" spans="1:19" x14ac:dyDescent="0.25">
      <c r="A898" s="10">
        <v>2018</v>
      </c>
      <c r="B898" s="11" t="s">
        <v>4</v>
      </c>
      <c r="C898" s="12" t="s">
        <v>66</v>
      </c>
      <c r="D898" s="12" t="s">
        <v>5</v>
      </c>
      <c r="E898" s="12" t="s">
        <v>3538</v>
      </c>
      <c r="F898" s="12" t="s">
        <v>8540</v>
      </c>
      <c r="G898" s="12" t="s">
        <v>3539</v>
      </c>
      <c r="H898" s="11" t="str">
        <f t="shared" si="13"/>
        <v xml:space="preserve"> 33 AVENUE GEORGES POMPIDOU </v>
      </c>
      <c r="I898" s="10"/>
      <c r="J898" s="12" t="s">
        <v>3540</v>
      </c>
      <c r="K898" s="12"/>
      <c r="L898" s="12" t="s">
        <v>1964</v>
      </c>
      <c r="M898" s="12" t="s">
        <v>1965</v>
      </c>
      <c r="N898" s="12" t="s">
        <v>54</v>
      </c>
      <c r="O898" s="12" t="s">
        <v>33</v>
      </c>
      <c r="P898" s="13">
        <v>431339</v>
      </c>
      <c r="Q898" s="10">
        <v>12</v>
      </c>
      <c r="R898" s="10" t="s">
        <v>18208</v>
      </c>
      <c r="S898" s="12" t="s">
        <v>18209</v>
      </c>
    </row>
    <row r="899" spans="1:19" x14ac:dyDescent="0.25">
      <c r="A899" s="10">
        <v>2018</v>
      </c>
      <c r="B899" s="11" t="s">
        <v>4</v>
      </c>
      <c r="C899" s="12" t="s">
        <v>66</v>
      </c>
      <c r="D899" s="12" t="s">
        <v>28</v>
      </c>
      <c r="E899" s="12" t="s">
        <v>829</v>
      </c>
      <c r="F899" s="12" t="s">
        <v>8541</v>
      </c>
      <c r="G899" s="12" t="s">
        <v>830</v>
      </c>
      <c r="H899" s="11" t="str">
        <f t="shared" ref="H899:H962" si="14">CONCATENATE(I899," ",J899," ",K899)</f>
        <v xml:space="preserve"> ZONE DACTIVITES </v>
      </c>
      <c r="I899" s="10"/>
      <c r="J899" s="12" t="s">
        <v>8542</v>
      </c>
      <c r="K899" s="12"/>
      <c r="L899" s="12" t="s">
        <v>2636</v>
      </c>
      <c r="M899" s="12" t="s">
        <v>2637</v>
      </c>
      <c r="N899" s="12" t="s">
        <v>54</v>
      </c>
      <c r="O899" s="12" t="s">
        <v>33</v>
      </c>
      <c r="P899" s="13">
        <v>491382</v>
      </c>
      <c r="Q899" s="10">
        <v>15</v>
      </c>
      <c r="R899" s="10" t="s">
        <v>18208</v>
      </c>
      <c r="S899" s="12" t="s">
        <v>18209</v>
      </c>
    </row>
    <row r="900" spans="1:19" x14ac:dyDescent="0.25">
      <c r="A900" s="10">
        <v>2018</v>
      </c>
      <c r="B900" s="11" t="s">
        <v>4</v>
      </c>
      <c r="C900" s="12" t="s">
        <v>66</v>
      </c>
      <c r="D900" s="12" t="s">
        <v>259</v>
      </c>
      <c r="E900" s="12" t="s">
        <v>2276</v>
      </c>
      <c r="F900" s="12" t="s">
        <v>8543</v>
      </c>
      <c r="G900" s="12" t="s">
        <v>2277</v>
      </c>
      <c r="H900" s="11" t="str">
        <f t="shared" si="14"/>
        <v xml:space="preserve"> 30 RUE DES EPOUX CONTOUX </v>
      </c>
      <c r="I900" s="10"/>
      <c r="J900" s="12" t="s">
        <v>2278</v>
      </c>
      <c r="K900" s="12"/>
      <c r="L900" s="12" t="s">
        <v>811</v>
      </c>
      <c r="M900" s="12" t="s">
        <v>812</v>
      </c>
      <c r="N900" s="12" t="s">
        <v>54</v>
      </c>
      <c r="O900" s="12" t="s">
        <v>33</v>
      </c>
      <c r="P900" s="13">
        <v>1698744</v>
      </c>
      <c r="Q900" s="10">
        <v>52</v>
      </c>
      <c r="R900" s="10" t="s">
        <v>18208</v>
      </c>
      <c r="S900" s="12" t="s">
        <v>18209</v>
      </c>
    </row>
    <row r="901" spans="1:19" x14ac:dyDescent="0.25">
      <c r="A901" s="10">
        <v>2018</v>
      </c>
      <c r="B901" s="11" t="s">
        <v>4</v>
      </c>
      <c r="C901" s="12" t="s">
        <v>66</v>
      </c>
      <c r="D901" s="12" t="s">
        <v>448</v>
      </c>
      <c r="E901" s="12" t="s">
        <v>8544</v>
      </c>
      <c r="F901" s="12" t="s">
        <v>8545</v>
      </c>
      <c r="G901" s="12" t="s">
        <v>8546</v>
      </c>
      <c r="H901" s="11" t="str">
        <f t="shared" si="14"/>
        <v>ZONE INDUSTRIELLE ROUTE DE SURGY BP 63</v>
      </c>
      <c r="I901" s="10" t="s">
        <v>22</v>
      </c>
      <c r="J901" s="12" t="s">
        <v>8547</v>
      </c>
      <c r="K901" s="12" t="s">
        <v>838</v>
      </c>
      <c r="L901" s="12" t="s">
        <v>8548</v>
      </c>
      <c r="M901" s="12" t="s">
        <v>8549</v>
      </c>
      <c r="N901" s="12" t="s">
        <v>54</v>
      </c>
      <c r="O901" s="12" t="s">
        <v>33</v>
      </c>
      <c r="P901" s="13">
        <v>228660</v>
      </c>
      <c r="Q901" s="10">
        <v>9</v>
      </c>
      <c r="R901" s="10" t="s">
        <v>10</v>
      </c>
      <c r="S901" s="12" t="s">
        <v>18209</v>
      </c>
    </row>
    <row r="902" spans="1:19" x14ac:dyDescent="0.25">
      <c r="A902" s="10">
        <v>2018</v>
      </c>
      <c r="B902" s="11" t="s">
        <v>4</v>
      </c>
      <c r="C902" s="12" t="s">
        <v>66</v>
      </c>
      <c r="D902" s="12" t="s">
        <v>2391</v>
      </c>
      <c r="E902" s="12" t="s">
        <v>4395</v>
      </c>
      <c r="F902" s="12" t="s">
        <v>4396</v>
      </c>
      <c r="G902" s="12" t="s">
        <v>4397</v>
      </c>
      <c r="H902" s="11" t="str">
        <f t="shared" si="14"/>
        <v xml:space="preserve"> 68 RUE DE LA PREVOTE </v>
      </c>
      <c r="I902" s="10"/>
      <c r="J902" s="12" t="s">
        <v>2394</v>
      </c>
      <c r="K902" s="12"/>
      <c r="L902" s="12" t="s">
        <v>2395</v>
      </c>
      <c r="M902" s="12" t="s">
        <v>2396</v>
      </c>
      <c r="N902" s="12" t="s">
        <v>4394</v>
      </c>
      <c r="O902" s="12" t="s">
        <v>33</v>
      </c>
      <c r="P902" s="13">
        <v>141958</v>
      </c>
      <c r="Q902" s="10">
        <v>3</v>
      </c>
      <c r="R902" s="10" t="s">
        <v>10</v>
      </c>
      <c r="S902" s="12" t="s">
        <v>18209</v>
      </c>
    </row>
    <row r="903" spans="1:19" x14ac:dyDescent="0.25">
      <c r="A903" s="10">
        <v>2018</v>
      </c>
      <c r="B903" s="11" t="s">
        <v>18213</v>
      </c>
      <c r="C903" s="12" t="s">
        <v>66</v>
      </c>
      <c r="D903" s="12" t="s">
        <v>5</v>
      </c>
      <c r="E903" s="12" t="s">
        <v>18347</v>
      </c>
      <c r="F903" s="12" t="s">
        <v>18346</v>
      </c>
      <c r="G903" s="12" t="s">
        <v>18348</v>
      </c>
      <c r="H903" s="11" t="str">
        <f t="shared" si="14"/>
        <v xml:space="preserve"> ZONE ARTISANALE DES PEUPLIERS </v>
      </c>
      <c r="I903" s="10"/>
      <c r="J903" s="12" t="s">
        <v>18349</v>
      </c>
      <c r="K903" s="12"/>
      <c r="L903" s="12" t="s">
        <v>5753</v>
      </c>
      <c r="M903" s="12" t="s">
        <v>13649</v>
      </c>
      <c r="N903" s="12" t="s">
        <v>1605</v>
      </c>
      <c r="O903" s="12" t="s">
        <v>33</v>
      </c>
      <c r="P903" s="13">
        <v>46200</v>
      </c>
      <c r="Q903" s="10">
        <v>2</v>
      </c>
      <c r="R903" s="10" t="s">
        <v>10</v>
      </c>
      <c r="S903" s="12" t="s">
        <v>18209</v>
      </c>
    </row>
    <row r="904" spans="1:19" x14ac:dyDescent="0.25">
      <c r="A904" s="10">
        <v>2018</v>
      </c>
      <c r="B904" s="11" t="s">
        <v>4</v>
      </c>
      <c r="C904" s="12" t="s">
        <v>66</v>
      </c>
      <c r="D904" s="12" t="s">
        <v>5</v>
      </c>
      <c r="E904" s="12" t="s">
        <v>8550</v>
      </c>
      <c r="F904" s="12" t="s">
        <v>8551</v>
      </c>
      <c r="G904" s="12" t="s">
        <v>8552</v>
      </c>
      <c r="H904" s="11" t="str">
        <f t="shared" si="14"/>
        <v xml:space="preserve"> 23 ROUTE DE VIGNELY </v>
      </c>
      <c r="I904" s="10"/>
      <c r="J904" s="12" t="s">
        <v>8553</v>
      </c>
      <c r="K904" s="12"/>
      <c r="L904" s="12" t="s">
        <v>8554</v>
      </c>
      <c r="M904" s="12" t="s">
        <v>8555</v>
      </c>
      <c r="N904" s="12" t="s">
        <v>54</v>
      </c>
      <c r="O904" s="12" t="s">
        <v>33</v>
      </c>
      <c r="P904" s="13">
        <v>108050</v>
      </c>
      <c r="Q904" s="10">
        <v>3</v>
      </c>
      <c r="R904" s="10" t="s">
        <v>10</v>
      </c>
      <c r="S904" s="12" t="s">
        <v>18209</v>
      </c>
    </row>
    <row r="905" spans="1:19" x14ac:dyDescent="0.25">
      <c r="A905" s="10">
        <v>2018</v>
      </c>
      <c r="B905" s="11" t="s">
        <v>4</v>
      </c>
      <c r="C905" s="12" t="s">
        <v>66</v>
      </c>
      <c r="D905" s="12" t="s">
        <v>5</v>
      </c>
      <c r="E905" s="12" t="s">
        <v>833</v>
      </c>
      <c r="F905" s="12" t="s">
        <v>8556</v>
      </c>
      <c r="G905" s="12" t="s">
        <v>834</v>
      </c>
      <c r="H905" s="11" t="str">
        <f t="shared" si="14"/>
        <v xml:space="preserve">ZA BOUYSSOUNET BOUYSSOUNET </v>
      </c>
      <c r="I905" s="12" t="s">
        <v>8557</v>
      </c>
      <c r="J905" s="12" t="s">
        <v>8558</v>
      </c>
      <c r="K905" s="10"/>
      <c r="L905" s="12" t="s">
        <v>5997</v>
      </c>
      <c r="M905" s="12" t="s">
        <v>5998</v>
      </c>
      <c r="N905" s="12" t="s">
        <v>54</v>
      </c>
      <c r="O905" s="12" t="s">
        <v>9</v>
      </c>
      <c r="P905" s="13">
        <v>99304</v>
      </c>
      <c r="Q905" s="10">
        <v>3</v>
      </c>
      <c r="R905" s="10" t="s">
        <v>10</v>
      </c>
      <c r="S905" s="12" t="s">
        <v>18211</v>
      </c>
    </row>
    <row r="906" spans="1:19" x14ac:dyDescent="0.25">
      <c r="A906" s="10">
        <v>2018</v>
      </c>
      <c r="B906" s="11" t="s">
        <v>4</v>
      </c>
      <c r="C906" s="12" t="s">
        <v>66</v>
      </c>
      <c r="D906" s="12" t="s">
        <v>28</v>
      </c>
      <c r="E906" s="12" t="s">
        <v>8559</v>
      </c>
      <c r="F906" s="12" t="s">
        <v>8560</v>
      </c>
      <c r="G906" s="12" t="s">
        <v>8561</v>
      </c>
      <c r="H906" s="11" t="str">
        <f t="shared" si="14"/>
        <v xml:space="preserve"> 19 B ZONE INDUSTRIELLE LES ROCHETTES </v>
      </c>
      <c r="I906" s="10"/>
      <c r="J906" s="12" t="s">
        <v>8562</v>
      </c>
      <c r="K906" s="12"/>
      <c r="L906" s="12" t="s">
        <v>6558</v>
      </c>
      <c r="M906" s="12" t="s">
        <v>8563</v>
      </c>
      <c r="N906" s="12" t="s">
        <v>54</v>
      </c>
      <c r="O906" s="12" t="s">
        <v>33</v>
      </c>
      <c r="P906" s="13">
        <v>196024</v>
      </c>
      <c r="Q906" s="10">
        <v>7</v>
      </c>
      <c r="R906" s="10" t="s">
        <v>10</v>
      </c>
      <c r="S906" s="12" t="s">
        <v>18209</v>
      </c>
    </row>
    <row r="907" spans="1:19" x14ac:dyDescent="0.25">
      <c r="A907" s="10">
        <v>2018</v>
      </c>
      <c r="B907" s="11" t="s">
        <v>4</v>
      </c>
      <c r="C907" s="12" t="s">
        <v>66</v>
      </c>
      <c r="D907" s="12" t="s">
        <v>448</v>
      </c>
      <c r="E907" s="12" t="s">
        <v>8564</v>
      </c>
      <c r="F907" s="12" t="s">
        <v>8565</v>
      </c>
      <c r="G907" s="12" t="s">
        <v>8566</v>
      </c>
      <c r="H907" s="11" t="str">
        <f t="shared" si="14"/>
        <v xml:space="preserve">ZONE DACTIVITE DU STADE AVENUE DE CARCASSONNE </v>
      </c>
      <c r="I907" s="10" t="s">
        <v>8567</v>
      </c>
      <c r="J907" s="12" t="s">
        <v>8568</v>
      </c>
      <c r="K907" s="12"/>
      <c r="L907" s="12" t="s">
        <v>3262</v>
      </c>
      <c r="M907" s="12" t="s">
        <v>3263</v>
      </c>
      <c r="N907" s="12" t="s">
        <v>54</v>
      </c>
      <c r="O907" s="12" t="s">
        <v>33</v>
      </c>
      <c r="P907" s="13">
        <v>127390</v>
      </c>
      <c r="Q907" s="10">
        <v>5</v>
      </c>
      <c r="R907" s="10" t="s">
        <v>10</v>
      </c>
      <c r="S907" s="12" t="s">
        <v>18209</v>
      </c>
    </row>
    <row r="908" spans="1:19" x14ac:dyDescent="0.25">
      <c r="A908" s="10">
        <v>2018</v>
      </c>
      <c r="B908" s="11" t="s">
        <v>4</v>
      </c>
      <c r="C908" s="12" t="s">
        <v>66</v>
      </c>
      <c r="D908" s="12" t="s">
        <v>5</v>
      </c>
      <c r="E908" s="12" t="s">
        <v>3542</v>
      </c>
      <c r="F908" s="12" t="s">
        <v>8569</v>
      </c>
      <c r="G908" s="12" t="s">
        <v>3543</v>
      </c>
      <c r="H908" s="11" t="str">
        <f t="shared" si="14"/>
        <v xml:space="preserve"> ZONE ARTISANALE </v>
      </c>
      <c r="I908" s="10"/>
      <c r="J908" s="12" t="s">
        <v>1013</v>
      </c>
      <c r="K908" s="12"/>
      <c r="L908" s="12" t="s">
        <v>8570</v>
      </c>
      <c r="M908" s="12" t="s">
        <v>8571</v>
      </c>
      <c r="N908" s="12" t="s">
        <v>54</v>
      </c>
      <c r="O908" s="12" t="s">
        <v>33</v>
      </c>
      <c r="P908" s="13">
        <v>76486</v>
      </c>
      <c r="Q908" s="10">
        <v>3</v>
      </c>
      <c r="R908" s="10" t="s">
        <v>10</v>
      </c>
      <c r="S908" s="12" t="s">
        <v>18209</v>
      </c>
    </row>
    <row r="909" spans="1:19" x14ac:dyDescent="0.25">
      <c r="A909" s="10">
        <v>2018</v>
      </c>
      <c r="B909" s="11" t="s">
        <v>4</v>
      </c>
      <c r="C909" s="12" t="s">
        <v>66</v>
      </c>
      <c r="D909" s="12" t="s">
        <v>8572</v>
      </c>
      <c r="E909" s="12" t="s">
        <v>8573</v>
      </c>
      <c r="F909" s="12" t="s">
        <v>8574</v>
      </c>
      <c r="G909" s="12" t="s">
        <v>8575</v>
      </c>
      <c r="H909" s="11" t="str">
        <f t="shared" si="14"/>
        <v xml:space="preserve"> HERVE MAYET BP 308</v>
      </c>
      <c r="I909" s="10"/>
      <c r="J909" s="12" t="s">
        <v>8576</v>
      </c>
      <c r="K909" s="12" t="s">
        <v>8577</v>
      </c>
      <c r="L909" s="12" t="s">
        <v>8578</v>
      </c>
      <c r="M909" s="12" t="s">
        <v>8579</v>
      </c>
      <c r="N909" s="12" t="s">
        <v>54</v>
      </c>
      <c r="O909" s="12" t="s">
        <v>33</v>
      </c>
      <c r="P909" s="13">
        <v>1498765</v>
      </c>
      <c r="Q909" s="10">
        <v>47</v>
      </c>
      <c r="R909" s="10" t="s">
        <v>18208</v>
      </c>
      <c r="S909" s="12" t="s">
        <v>18209</v>
      </c>
    </row>
    <row r="910" spans="1:19" x14ac:dyDescent="0.25">
      <c r="A910" s="10">
        <v>2018</v>
      </c>
      <c r="B910" s="11" t="s">
        <v>4</v>
      </c>
      <c r="C910" s="12" t="s">
        <v>66</v>
      </c>
      <c r="D910" s="12" t="s">
        <v>5</v>
      </c>
      <c r="E910" s="12" t="s">
        <v>8582</v>
      </c>
      <c r="F910" s="12" t="s">
        <v>8583</v>
      </c>
      <c r="G910" s="12" t="s">
        <v>8584</v>
      </c>
      <c r="H910" s="11" t="str">
        <f t="shared" si="14"/>
        <v>LIEU DIT LA PLAINE ESPACE BOCAUD BP 21</v>
      </c>
      <c r="I910" s="10" t="s">
        <v>2986</v>
      </c>
      <c r="J910" s="12" t="s">
        <v>8585</v>
      </c>
      <c r="K910" s="12" t="s">
        <v>5587</v>
      </c>
      <c r="L910" s="12" t="s">
        <v>8586</v>
      </c>
      <c r="M910" s="12" t="s">
        <v>8587</v>
      </c>
      <c r="N910" s="12" t="s">
        <v>54</v>
      </c>
      <c r="O910" s="12" t="s">
        <v>33</v>
      </c>
      <c r="P910" s="13">
        <v>295164</v>
      </c>
      <c r="Q910" s="10">
        <v>9</v>
      </c>
      <c r="R910" s="10" t="s">
        <v>10</v>
      </c>
      <c r="S910" s="12" t="s">
        <v>18209</v>
      </c>
    </row>
    <row r="911" spans="1:19" x14ac:dyDescent="0.25">
      <c r="A911" s="10">
        <v>2018</v>
      </c>
      <c r="B911" s="11" t="s">
        <v>4</v>
      </c>
      <c r="C911" s="12" t="s">
        <v>66</v>
      </c>
      <c r="D911" s="12" t="s">
        <v>5</v>
      </c>
      <c r="E911" s="12" t="s">
        <v>4648</v>
      </c>
      <c r="F911" s="12" t="s">
        <v>4649</v>
      </c>
      <c r="G911" s="12" t="s">
        <v>4650</v>
      </c>
      <c r="H911" s="11" t="str">
        <f t="shared" si="14"/>
        <v xml:space="preserve"> 48 CLOS DES LILAS </v>
      </c>
      <c r="I911" s="10"/>
      <c r="J911" s="12" t="s">
        <v>4651</v>
      </c>
      <c r="K911" s="12"/>
      <c r="L911" s="12" t="s">
        <v>3229</v>
      </c>
      <c r="M911" s="12" t="s">
        <v>3191</v>
      </c>
      <c r="N911" s="12" t="s">
        <v>200</v>
      </c>
      <c r="O911" s="12" t="s">
        <v>33</v>
      </c>
      <c r="P911" s="13">
        <v>55698</v>
      </c>
      <c r="Q911" s="10">
        <v>2</v>
      </c>
      <c r="R911" s="10" t="s">
        <v>10</v>
      </c>
      <c r="S911" s="12" t="s">
        <v>18209</v>
      </c>
    </row>
    <row r="912" spans="1:19" x14ac:dyDescent="0.25">
      <c r="A912" s="10">
        <v>2018</v>
      </c>
      <c r="B912" s="11" t="s">
        <v>4</v>
      </c>
      <c r="C912" s="12" t="s">
        <v>66</v>
      </c>
      <c r="D912" s="12" t="s">
        <v>835</v>
      </c>
      <c r="E912" s="12" t="s">
        <v>836</v>
      </c>
      <c r="F912" s="12" t="s">
        <v>8588</v>
      </c>
      <c r="G912" s="12" t="s">
        <v>837</v>
      </c>
      <c r="H912" s="11" t="str">
        <f t="shared" si="14"/>
        <v xml:space="preserve"> 185 BOULEVARD DE GRAVILLE </v>
      </c>
      <c r="I912" s="10"/>
      <c r="J912" s="12" t="s">
        <v>8589</v>
      </c>
      <c r="K912" s="12"/>
      <c r="L912" s="12" t="s">
        <v>58</v>
      </c>
      <c r="M912" s="12" t="s">
        <v>59</v>
      </c>
      <c r="N912" s="12" t="s">
        <v>54</v>
      </c>
      <c r="O912" s="12" t="s">
        <v>33</v>
      </c>
      <c r="P912" s="13">
        <v>3991663</v>
      </c>
      <c r="Q912" s="10">
        <v>142</v>
      </c>
      <c r="R912" s="10" t="s">
        <v>18208</v>
      </c>
      <c r="S912" s="12" t="s">
        <v>18209</v>
      </c>
    </row>
    <row r="913" spans="1:19" x14ac:dyDescent="0.25">
      <c r="A913" s="10">
        <v>2018</v>
      </c>
      <c r="B913" s="11" t="s">
        <v>4</v>
      </c>
      <c r="C913" s="12" t="s">
        <v>66</v>
      </c>
      <c r="D913" s="12" t="s">
        <v>5</v>
      </c>
      <c r="E913" s="12" t="s">
        <v>15918</v>
      </c>
      <c r="F913" s="12" t="s">
        <v>15919</v>
      </c>
      <c r="G913" s="12" t="s">
        <v>15920</v>
      </c>
      <c r="H913" s="11" t="str">
        <f t="shared" si="14"/>
        <v xml:space="preserve"> 1 D ROUTE DE GRAVELINES </v>
      </c>
      <c r="I913" s="10"/>
      <c r="J913" s="12" t="s">
        <v>15921</v>
      </c>
      <c r="K913" s="12"/>
      <c r="L913" s="12" t="s">
        <v>13802</v>
      </c>
      <c r="M913" s="12" t="s">
        <v>15922</v>
      </c>
      <c r="N913" s="12" t="s">
        <v>1605</v>
      </c>
      <c r="O913" s="12" t="s">
        <v>33</v>
      </c>
      <c r="P913" s="13">
        <v>99777</v>
      </c>
      <c r="Q913" s="10">
        <v>5</v>
      </c>
      <c r="R913" s="10" t="s">
        <v>10</v>
      </c>
      <c r="S913" s="12" t="s">
        <v>18209</v>
      </c>
    </row>
    <row r="914" spans="1:19" x14ac:dyDescent="0.25">
      <c r="A914" s="10">
        <v>2018</v>
      </c>
      <c r="B914" s="11" t="s">
        <v>4</v>
      </c>
      <c r="C914" s="12" t="s">
        <v>66</v>
      </c>
      <c r="D914" s="12" t="s">
        <v>5</v>
      </c>
      <c r="E914" s="12" t="s">
        <v>8590</v>
      </c>
      <c r="F914" s="12" t="s">
        <v>8591</v>
      </c>
      <c r="G914" s="12" t="s">
        <v>8592</v>
      </c>
      <c r="H914" s="11" t="str">
        <f t="shared" si="14"/>
        <v xml:space="preserve"> ZAC DE LA FORET </v>
      </c>
      <c r="I914" s="10"/>
      <c r="J914" s="12" t="s">
        <v>8593</v>
      </c>
      <c r="K914" s="12"/>
      <c r="L914" s="12" t="s">
        <v>337</v>
      </c>
      <c r="M914" s="12" t="s">
        <v>4344</v>
      </c>
      <c r="N914" s="12" t="s">
        <v>54</v>
      </c>
      <c r="O914" s="12" t="s">
        <v>33</v>
      </c>
      <c r="P914" s="13">
        <v>385104</v>
      </c>
      <c r="Q914" s="10">
        <v>12</v>
      </c>
      <c r="R914" s="10" t="s">
        <v>18208</v>
      </c>
      <c r="S914" s="12" t="s">
        <v>18209</v>
      </c>
    </row>
    <row r="915" spans="1:19" x14ac:dyDescent="0.25">
      <c r="A915" s="10">
        <v>2018</v>
      </c>
      <c r="B915" s="11" t="s">
        <v>4</v>
      </c>
      <c r="C915" s="12" t="s">
        <v>66</v>
      </c>
      <c r="D915" s="12" t="s">
        <v>5</v>
      </c>
      <c r="E915" s="12" t="s">
        <v>4177</v>
      </c>
      <c r="F915" s="12" t="s">
        <v>16719</v>
      </c>
      <c r="G915" s="12" t="s">
        <v>4178</v>
      </c>
      <c r="H915" s="11" t="str">
        <f t="shared" si="14"/>
        <v xml:space="preserve"> 74 QUAI DE BRAZZA </v>
      </c>
      <c r="I915" s="10"/>
      <c r="J915" s="12" t="s">
        <v>16720</v>
      </c>
      <c r="K915" s="12"/>
      <c r="L915" s="12" t="s">
        <v>1632</v>
      </c>
      <c r="M915" s="12" t="s">
        <v>891</v>
      </c>
      <c r="N915" s="12" t="s">
        <v>1429</v>
      </c>
      <c r="O915" s="12" t="s">
        <v>33</v>
      </c>
      <c r="P915" s="13">
        <v>187725</v>
      </c>
      <c r="Q915" s="10">
        <v>8</v>
      </c>
      <c r="R915" s="10" t="s">
        <v>10</v>
      </c>
      <c r="S915" s="12" t="s">
        <v>18209</v>
      </c>
    </row>
    <row r="916" spans="1:19" x14ac:dyDescent="0.25">
      <c r="A916" s="10">
        <v>2018</v>
      </c>
      <c r="B916" s="11" t="s">
        <v>18212</v>
      </c>
      <c r="C916" s="12" t="s">
        <v>66</v>
      </c>
      <c r="D916" s="12" t="s">
        <v>314</v>
      </c>
      <c r="E916" s="12" t="s">
        <v>4420</v>
      </c>
      <c r="F916" s="12" t="s">
        <v>4421</v>
      </c>
      <c r="G916" s="12" t="s">
        <v>4422</v>
      </c>
      <c r="H916" s="11" t="str">
        <f t="shared" si="14"/>
        <v xml:space="preserve"> ZONE ARTISANALE LES TRIBOULIERES </v>
      </c>
      <c r="I916" s="10"/>
      <c r="J916" s="12" t="s">
        <v>4423</v>
      </c>
      <c r="K916" s="12"/>
      <c r="L916" s="12" t="s">
        <v>4424</v>
      </c>
      <c r="M916" s="12" t="s">
        <v>4425</v>
      </c>
      <c r="N916" s="12" t="s">
        <v>4426</v>
      </c>
      <c r="O916" s="12" t="s">
        <v>33</v>
      </c>
      <c r="P916" s="13">
        <v>1263559</v>
      </c>
      <c r="Q916" s="10">
        <v>47</v>
      </c>
      <c r="R916" s="10" t="s">
        <v>18208</v>
      </c>
      <c r="S916" s="12" t="s">
        <v>18209</v>
      </c>
    </row>
    <row r="917" spans="1:19" x14ac:dyDescent="0.25">
      <c r="A917" s="10">
        <v>2018</v>
      </c>
      <c r="B917" s="11" t="s">
        <v>4</v>
      </c>
      <c r="C917" s="12" t="s">
        <v>66</v>
      </c>
      <c r="D917" s="12" t="s">
        <v>5</v>
      </c>
      <c r="E917" s="12" t="s">
        <v>4652</v>
      </c>
      <c r="F917" s="12" t="s">
        <v>4653</v>
      </c>
      <c r="G917" s="12" t="s">
        <v>4654</v>
      </c>
      <c r="H917" s="11" t="str">
        <f t="shared" si="14"/>
        <v xml:space="preserve">IMMEUBLE HERMES 2 AVENUE DE LARRIEU </v>
      </c>
      <c r="I917" s="10" t="s">
        <v>4655</v>
      </c>
      <c r="J917" s="12" t="s">
        <v>4656</v>
      </c>
      <c r="K917" s="12"/>
      <c r="L917" s="12" t="s">
        <v>1014</v>
      </c>
      <c r="M917" s="12" t="s">
        <v>96</v>
      </c>
      <c r="N917" s="12" t="s">
        <v>200</v>
      </c>
      <c r="O917" s="12" t="s">
        <v>33</v>
      </c>
      <c r="P917" s="13">
        <v>462068</v>
      </c>
      <c r="Q917" s="10">
        <v>13</v>
      </c>
      <c r="R917" s="10" t="s">
        <v>18208</v>
      </c>
      <c r="S917" s="12" t="s">
        <v>18209</v>
      </c>
    </row>
    <row r="918" spans="1:19" x14ac:dyDescent="0.25">
      <c r="A918" s="10">
        <v>2018</v>
      </c>
      <c r="B918" s="11" t="s">
        <v>4</v>
      </c>
      <c r="C918" s="12" t="s">
        <v>66</v>
      </c>
      <c r="D918" s="12" t="s">
        <v>28</v>
      </c>
      <c r="E918" s="12" t="s">
        <v>8594</v>
      </c>
      <c r="F918" s="12" t="s">
        <v>8595</v>
      </c>
      <c r="G918" s="12" t="s">
        <v>8596</v>
      </c>
      <c r="H918" s="11" t="str">
        <f t="shared" si="14"/>
        <v xml:space="preserve"> LIEU DIT BENIES </v>
      </c>
      <c r="I918" s="10"/>
      <c r="J918" s="12" t="s">
        <v>8597</v>
      </c>
      <c r="K918" s="12"/>
      <c r="L918" s="12" t="s">
        <v>8598</v>
      </c>
      <c r="M918" s="12" t="s">
        <v>8599</v>
      </c>
      <c r="N918" s="12" t="s">
        <v>54</v>
      </c>
      <c r="O918" s="12" t="s">
        <v>33</v>
      </c>
      <c r="P918" s="13">
        <v>172646</v>
      </c>
      <c r="Q918" s="10">
        <v>8</v>
      </c>
      <c r="R918" s="10" t="s">
        <v>10</v>
      </c>
      <c r="S918" s="12" t="s">
        <v>18209</v>
      </c>
    </row>
    <row r="919" spans="1:19" x14ac:dyDescent="0.25">
      <c r="A919" s="10">
        <v>2018</v>
      </c>
      <c r="B919" s="11" t="s">
        <v>4</v>
      </c>
      <c r="C919" s="12" t="s">
        <v>66</v>
      </c>
      <c r="D919" s="12" t="s">
        <v>259</v>
      </c>
      <c r="E919" s="12" t="s">
        <v>8600</v>
      </c>
      <c r="F919" s="12" t="s">
        <v>8601</v>
      </c>
      <c r="G919" s="12" t="s">
        <v>8602</v>
      </c>
      <c r="H919" s="11" t="str">
        <f t="shared" si="14"/>
        <v xml:space="preserve"> 26 RUE DU 8 MAI </v>
      </c>
      <c r="I919" s="10"/>
      <c r="J919" s="12" t="s">
        <v>8603</v>
      </c>
      <c r="K919" s="12"/>
      <c r="L919" s="12" t="s">
        <v>8604</v>
      </c>
      <c r="M919" s="12" t="s">
        <v>8605</v>
      </c>
      <c r="N919" s="12" t="s">
        <v>54</v>
      </c>
      <c r="O919" s="12" t="s">
        <v>33</v>
      </c>
      <c r="P919" s="13">
        <v>282294</v>
      </c>
      <c r="Q919" s="10">
        <v>9</v>
      </c>
      <c r="R919" s="10" t="s">
        <v>10</v>
      </c>
      <c r="S919" s="12" t="s">
        <v>18209</v>
      </c>
    </row>
    <row r="920" spans="1:19" x14ac:dyDescent="0.25">
      <c r="A920" s="10">
        <v>2018</v>
      </c>
      <c r="B920" s="11" t="s">
        <v>4</v>
      </c>
      <c r="C920" s="12" t="s">
        <v>66</v>
      </c>
      <c r="D920" s="12" t="s">
        <v>448</v>
      </c>
      <c r="E920" s="12" t="s">
        <v>14043</v>
      </c>
      <c r="F920" s="12" t="s">
        <v>14044</v>
      </c>
      <c r="G920" s="12" t="s">
        <v>14045</v>
      </c>
      <c r="H920" s="11" t="str">
        <f t="shared" si="14"/>
        <v xml:space="preserve"> 6A IMPASSE DES AVEUGLES </v>
      </c>
      <c r="I920" s="10"/>
      <c r="J920" s="12" t="s">
        <v>14046</v>
      </c>
      <c r="K920" s="12"/>
      <c r="L920" s="12" t="s">
        <v>14047</v>
      </c>
      <c r="M920" s="12" t="s">
        <v>14048</v>
      </c>
      <c r="N920" s="12" t="s">
        <v>54</v>
      </c>
      <c r="O920" s="12" t="s">
        <v>33</v>
      </c>
      <c r="P920" s="13">
        <v>471803</v>
      </c>
      <c r="Q920" s="10">
        <v>18</v>
      </c>
      <c r="R920" s="10" t="s">
        <v>18208</v>
      </c>
      <c r="S920" s="12" t="s">
        <v>18209</v>
      </c>
    </row>
    <row r="921" spans="1:19" x14ac:dyDescent="0.25">
      <c r="A921" s="10">
        <v>2018</v>
      </c>
      <c r="B921" s="11" t="s">
        <v>4</v>
      </c>
      <c r="C921" s="12" t="s">
        <v>66</v>
      </c>
      <c r="D921" s="12" t="s">
        <v>10780</v>
      </c>
      <c r="E921" s="12" t="s">
        <v>15923</v>
      </c>
      <c r="F921" s="12" t="s">
        <v>15924</v>
      </c>
      <c r="G921" s="12" t="s">
        <v>10780</v>
      </c>
      <c r="H921" s="11" t="str">
        <f t="shared" si="14"/>
        <v xml:space="preserve">ESPACE MERISUD 7 IMPASSE JULES HETZEL </v>
      </c>
      <c r="I921" s="10" t="s">
        <v>15925</v>
      </c>
      <c r="J921" s="12" t="s">
        <v>15926</v>
      </c>
      <c r="K921" s="12"/>
      <c r="L921" s="12" t="s">
        <v>400</v>
      </c>
      <c r="M921" s="12" t="s">
        <v>401</v>
      </c>
      <c r="N921" s="12" t="s">
        <v>1605</v>
      </c>
      <c r="O921" s="12" t="s">
        <v>33</v>
      </c>
      <c r="P921" s="13">
        <v>602854</v>
      </c>
      <c r="Q921" s="10">
        <v>18</v>
      </c>
      <c r="R921" s="10" t="s">
        <v>18208</v>
      </c>
      <c r="S921" s="12" t="s">
        <v>18209</v>
      </c>
    </row>
    <row r="922" spans="1:19" x14ac:dyDescent="0.25">
      <c r="A922" s="10">
        <v>2017</v>
      </c>
      <c r="B922" s="12" t="s">
        <v>18219</v>
      </c>
      <c r="C922" s="10" t="s">
        <v>66</v>
      </c>
      <c r="D922" s="12" t="s">
        <v>5</v>
      </c>
      <c r="E922" s="12" t="s">
        <v>841</v>
      </c>
      <c r="F922" s="12" t="s">
        <v>17157</v>
      </c>
      <c r="G922" s="12" t="s">
        <v>842</v>
      </c>
      <c r="H922" s="11" t="str">
        <f t="shared" si="14"/>
        <v xml:space="preserve">105 AVENUE RAYMOND POINCARE  </v>
      </c>
      <c r="I922" s="12" t="s">
        <v>17158</v>
      </c>
      <c r="J922" s="12"/>
      <c r="K922" s="14"/>
      <c r="L922" s="12" t="s">
        <v>2266</v>
      </c>
      <c r="M922" s="12" t="s">
        <v>183</v>
      </c>
      <c r="N922" s="12" t="s">
        <v>17159</v>
      </c>
      <c r="O922" s="12" t="s">
        <v>33</v>
      </c>
      <c r="P922" s="14"/>
      <c r="Q922" s="10">
        <v>1</v>
      </c>
      <c r="R922" s="10" t="s">
        <v>10</v>
      </c>
      <c r="S922" s="12" t="s">
        <v>18220</v>
      </c>
    </row>
    <row r="923" spans="1:19" x14ac:dyDescent="0.25">
      <c r="A923" s="10">
        <v>2018</v>
      </c>
      <c r="B923" s="11" t="s">
        <v>4</v>
      </c>
      <c r="C923" s="12" t="s">
        <v>66</v>
      </c>
      <c r="D923" s="12" t="s">
        <v>5</v>
      </c>
      <c r="E923" s="12" t="s">
        <v>15927</v>
      </c>
      <c r="F923" s="12" t="s">
        <v>15928</v>
      </c>
      <c r="G923" s="12" t="s">
        <v>15929</v>
      </c>
      <c r="H923" s="11" t="str">
        <f t="shared" si="14"/>
        <v xml:space="preserve">ZA DES MONDAULTS 4 AVENUE DES MONDAULTS </v>
      </c>
      <c r="I923" s="10" t="s">
        <v>15930</v>
      </c>
      <c r="J923" s="12" t="s">
        <v>15931</v>
      </c>
      <c r="K923" s="12"/>
      <c r="L923" s="12" t="s">
        <v>1034</v>
      </c>
      <c r="M923" s="12" t="s">
        <v>1035</v>
      </c>
      <c r="N923" s="12" t="s">
        <v>1605</v>
      </c>
      <c r="O923" s="12" t="s">
        <v>33</v>
      </c>
      <c r="P923" s="13">
        <v>230723</v>
      </c>
      <c r="Q923" s="10">
        <v>6</v>
      </c>
      <c r="R923" s="10" t="s">
        <v>10</v>
      </c>
      <c r="S923" s="12" t="s">
        <v>18209</v>
      </c>
    </row>
    <row r="924" spans="1:19" x14ac:dyDescent="0.25">
      <c r="A924" s="10">
        <v>2018</v>
      </c>
      <c r="B924" s="11" t="s">
        <v>4</v>
      </c>
      <c r="C924" s="12" t="s">
        <v>66</v>
      </c>
      <c r="D924" s="12" t="s">
        <v>5</v>
      </c>
      <c r="E924" s="12" t="s">
        <v>17314</v>
      </c>
      <c r="F924" s="12" t="s">
        <v>17315</v>
      </c>
      <c r="G924" s="12" t="s">
        <v>17316</v>
      </c>
      <c r="H924" s="11" t="str">
        <f t="shared" si="14"/>
        <v xml:space="preserve"> 204 ROUTE D ALES </v>
      </c>
      <c r="I924" s="10"/>
      <c r="J924" s="12" t="s">
        <v>17317</v>
      </c>
      <c r="K924" s="12"/>
      <c r="L924" s="12" t="s">
        <v>5613</v>
      </c>
      <c r="M924" s="12" t="s">
        <v>17318</v>
      </c>
      <c r="N924" s="12" t="s">
        <v>2368</v>
      </c>
      <c r="O924" s="12" t="s">
        <v>33</v>
      </c>
      <c r="P924" s="13">
        <v>143641</v>
      </c>
      <c r="Q924" s="10">
        <v>4</v>
      </c>
      <c r="R924" s="10" t="s">
        <v>10</v>
      </c>
      <c r="S924" s="12" t="s">
        <v>18209</v>
      </c>
    </row>
    <row r="925" spans="1:19" x14ac:dyDescent="0.25">
      <c r="A925" s="10">
        <v>2018</v>
      </c>
      <c r="B925" s="11" t="s">
        <v>4</v>
      </c>
      <c r="C925" s="12" t="s">
        <v>66</v>
      </c>
      <c r="D925" s="12" t="s">
        <v>28</v>
      </c>
      <c r="E925" s="12" t="s">
        <v>3544</v>
      </c>
      <c r="F925" s="12" t="s">
        <v>8612</v>
      </c>
      <c r="G925" s="12" t="s">
        <v>3545</v>
      </c>
      <c r="H925" s="11" t="str">
        <f t="shared" si="14"/>
        <v xml:space="preserve"> 72 AVENUE EISENHOWER </v>
      </c>
      <c r="I925" s="10"/>
      <c r="J925" s="12" t="s">
        <v>8613</v>
      </c>
      <c r="K925" s="12"/>
      <c r="L925" s="12" t="s">
        <v>289</v>
      </c>
      <c r="M925" s="12" t="s">
        <v>290</v>
      </c>
      <c r="N925" s="12" t="s">
        <v>54</v>
      </c>
      <c r="O925" s="12" t="s">
        <v>33</v>
      </c>
      <c r="P925" s="13">
        <v>701909</v>
      </c>
      <c r="Q925" s="10">
        <v>25</v>
      </c>
      <c r="R925" s="10" t="s">
        <v>18208</v>
      </c>
      <c r="S925" s="12" t="s">
        <v>18209</v>
      </c>
    </row>
    <row r="926" spans="1:19" x14ac:dyDescent="0.25">
      <c r="A926" s="10">
        <v>2018</v>
      </c>
      <c r="B926" s="11" t="s">
        <v>4</v>
      </c>
      <c r="C926" s="12" t="s">
        <v>66</v>
      </c>
      <c r="D926" s="12" t="s">
        <v>5</v>
      </c>
      <c r="E926" s="12" t="s">
        <v>8614</v>
      </c>
      <c r="F926" s="12" t="s">
        <v>8615</v>
      </c>
      <c r="G926" s="12" t="s">
        <v>8616</v>
      </c>
      <c r="H926" s="11" t="str">
        <f t="shared" si="14"/>
        <v xml:space="preserve"> AVENUE DE VALENSOLE </v>
      </c>
      <c r="I926" s="10"/>
      <c r="J926" s="12" t="s">
        <v>8617</v>
      </c>
      <c r="K926" s="12"/>
      <c r="L926" s="12" t="s">
        <v>1345</v>
      </c>
      <c r="M926" s="12" t="s">
        <v>8618</v>
      </c>
      <c r="N926" s="12" t="s">
        <v>54</v>
      </c>
      <c r="O926" s="12" t="s">
        <v>33</v>
      </c>
      <c r="P926" s="13">
        <v>113439</v>
      </c>
      <c r="Q926" s="10">
        <v>4</v>
      </c>
      <c r="R926" s="10" t="s">
        <v>10</v>
      </c>
      <c r="S926" s="12" t="s">
        <v>18209</v>
      </c>
    </row>
    <row r="927" spans="1:19" x14ac:dyDescent="0.25">
      <c r="A927" s="10">
        <v>2018</v>
      </c>
      <c r="B927" s="11" t="s">
        <v>4</v>
      </c>
      <c r="C927" s="12" t="s">
        <v>66</v>
      </c>
      <c r="D927" s="12" t="s">
        <v>5</v>
      </c>
      <c r="E927" s="12" t="s">
        <v>3546</v>
      </c>
      <c r="F927" s="12" t="s">
        <v>8619</v>
      </c>
      <c r="G927" s="12" t="s">
        <v>3547</v>
      </c>
      <c r="H927" s="11" t="str">
        <f t="shared" si="14"/>
        <v xml:space="preserve">FREYCINET 6 2371 RTE DU MOLE 2 </v>
      </c>
      <c r="I927" s="10" t="s">
        <v>8620</v>
      </c>
      <c r="J927" s="12" t="s">
        <v>8621</v>
      </c>
      <c r="K927" s="12"/>
      <c r="L927" s="12" t="s">
        <v>1778</v>
      </c>
      <c r="M927" s="12" t="s">
        <v>1504</v>
      </c>
      <c r="N927" s="12" t="s">
        <v>54</v>
      </c>
      <c r="O927" s="12" t="s">
        <v>33</v>
      </c>
      <c r="P927" s="13">
        <v>42611</v>
      </c>
      <c r="Q927" s="10">
        <v>1</v>
      </c>
      <c r="R927" s="10" t="s">
        <v>10</v>
      </c>
      <c r="S927" s="12" t="s">
        <v>18209</v>
      </c>
    </row>
    <row r="928" spans="1:19" x14ac:dyDescent="0.25">
      <c r="A928" s="10">
        <v>2017</v>
      </c>
      <c r="B928" s="12" t="s">
        <v>18219</v>
      </c>
      <c r="C928" s="10" t="s">
        <v>66</v>
      </c>
      <c r="D928" s="12" t="s">
        <v>5</v>
      </c>
      <c r="E928" s="12" t="s">
        <v>2318</v>
      </c>
      <c r="F928" s="12" t="s">
        <v>16834</v>
      </c>
      <c r="G928" s="12" t="s">
        <v>2319</v>
      </c>
      <c r="H928" s="11" t="str">
        <f t="shared" si="14"/>
        <v xml:space="preserve">24 LA CARRERE  </v>
      </c>
      <c r="I928" s="12" t="s">
        <v>16835</v>
      </c>
      <c r="J928" s="12"/>
      <c r="K928" s="14"/>
      <c r="L928" s="12" t="s">
        <v>2320</v>
      </c>
      <c r="M928" s="12" t="s">
        <v>16836</v>
      </c>
      <c r="N928" s="12" t="s">
        <v>172</v>
      </c>
      <c r="O928" s="12" t="s">
        <v>33</v>
      </c>
      <c r="P928" s="14"/>
      <c r="Q928" s="10">
        <v>1</v>
      </c>
      <c r="R928" s="10" t="s">
        <v>10</v>
      </c>
      <c r="S928" s="12" t="s">
        <v>18220</v>
      </c>
    </row>
    <row r="929" spans="1:19" x14ac:dyDescent="0.25">
      <c r="A929" s="10">
        <v>2018</v>
      </c>
      <c r="B929" s="11" t="s">
        <v>4</v>
      </c>
      <c r="C929" s="12" t="s">
        <v>66</v>
      </c>
      <c r="D929" s="12" t="s">
        <v>184</v>
      </c>
      <c r="E929" s="12" t="s">
        <v>8622</v>
      </c>
      <c r="F929" s="12" t="s">
        <v>8623</v>
      </c>
      <c r="G929" s="12" t="s">
        <v>8624</v>
      </c>
      <c r="H929" s="11" t="str">
        <f t="shared" si="14"/>
        <v xml:space="preserve"> AVENUE DE LA GARE </v>
      </c>
      <c r="I929" s="10"/>
      <c r="J929" s="12" t="s">
        <v>1259</v>
      </c>
      <c r="K929" s="12"/>
      <c r="L929" s="12" t="s">
        <v>8625</v>
      </c>
      <c r="M929" s="12" t="s">
        <v>8626</v>
      </c>
      <c r="N929" s="12" t="s">
        <v>54</v>
      </c>
      <c r="O929" s="12" t="s">
        <v>33</v>
      </c>
      <c r="P929" s="13">
        <v>340302</v>
      </c>
      <c r="Q929" s="10">
        <v>10</v>
      </c>
      <c r="R929" s="10" t="s">
        <v>10</v>
      </c>
      <c r="S929" s="12" t="s">
        <v>18209</v>
      </c>
    </row>
    <row r="930" spans="1:19" x14ac:dyDescent="0.25">
      <c r="A930" s="10">
        <v>2018</v>
      </c>
      <c r="B930" s="11" t="s">
        <v>4</v>
      </c>
      <c r="C930" s="12" t="s">
        <v>66</v>
      </c>
      <c r="D930" s="12" t="s">
        <v>259</v>
      </c>
      <c r="E930" s="12" t="s">
        <v>2834</v>
      </c>
      <c r="F930" s="12" t="s">
        <v>8627</v>
      </c>
      <c r="G930" s="12" t="s">
        <v>2835</v>
      </c>
      <c r="H930" s="11" t="str">
        <f t="shared" si="14"/>
        <v xml:space="preserve"> 105 BOULEVARD HENRI BARBUSSE </v>
      </c>
      <c r="I930" s="10"/>
      <c r="J930" s="12" t="s">
        <v>8628</v>
      </c>
      <c r="K930" s="10"/>
      <c r="L930" s="12" t="s">
        <v>8629</v>
      </c>
      <c r="M930" s="12" t="s">
        <v>8630</v>
      </c>
      <c r="N930" s="12" t="s">
        <v>54</v>
      </c>
      <c r="O930" s="12" t="s">
        <v>9</v>
      </c>
      <c r="P930" s="13">
        <v>1592588</v>
      </c>
      <c r="Q930" s="10">
        <v>59</v>
      </c>
      <c r="R930" s="10" t="s">
        <v>18208</v>
      </c>
      <c r="S930" s="12" t="s">
        <v>18211</v>
      </c>
    </row>
    <row r="931" spans="1:19" x14ac:dyDescent="0.25">
      <c r="A931" s="10">
        <v>2018</v>
      </c>
      <c r="B931" s="11" t="s">
        <v>4</v>
      </c>
      <c r="C931" s="12" t="s">
        <v>66</v>
      </c>
      <c r="D931" s="12" t="s">
        <v>5</v>
      </c>
      <c r="E931" s="12" t="s">
        <v>8631</v>
      </c>
      <c r="F931" s="12" t="s">
        <v>8632</v>
      </c>
      <c r="G931" s="12" t="s">
        <v>8633</v>
      </c>
      <c r="H931" s="11" t="str">
        <f t="shared" si="14"/>
        <v xml:space="preserve"> 147 RUE DE LILLE </v>
      </c>
      <c r="I931" s="10"/>
      <c r="J931" s="12" t="s">
        <v>8634</v>
      </c>
      <c r="K931" s="12"/>
      <c r="L931" s="12" t="s">
        <v>2179</v>
      </c>
      <c r="M931" s="12" t="s">
        <v>2180</v>
      </c>
      <c r="N931" s="12" t="s">
        <v>54</v>
      </c>
      <c r="O931" s="12" t="s">
        <v>33</v>
      </c>
      <c r="P931" s="13">
        <v>160066</v>
      </c>
      <c r="Q931" s="10">
        <v>6</v>
      </c>
      <c r="R931" s="10" t="s">
        <v>10</v>
      </c>
      <c r="S931" s="12" t="s">
        <v>18209</v>
      </c>
    </row>
    <row r="932" spans="1:19" x14ac:dyDescent="0.25">
      <c r="A932" s="10">
        <v>2018</v>
      </c>
      <c r="B932" s="11" t="s">
        <v>4</v>
      </c>
      <c r="C932" s="12" t="s">
        <v>66</v>
      </c>
      <c r="D932" s="12" t="s">
        <v>226</v>
      </c>
      <c r="E932" s="12" t="s">
        <v>3548</v>
      </c>
      <c r="F932" s="12" t="s">
        <v>8635</v>
      </c>
      <c r="G932" s="12" t="s">
        <v>3549</v>
      </c>
      <c r="H932" s="11" t="str">
        <f t="shared" si="14"/>
        <v xml:space="preserve"> 28 RUE LOUIS ULBACH </v>
      </c>
      <c r="I932" s="10"/>
      <c r="J932" s="12" t="s">
        <v>8636</v>
      </c>
      <c r="K932" s="12"/>
      <c r="L932" s="12" t="s">
        <v>539</v>
      </c>
      <c r="M932" s="12" t="s">
        <v>540</v>
      </c>
      <c r="N932" s="12" t="s">
        <v>54</v>
      </c>
      <c r="O932" s="12" t="s">
        <v>33</v>
      </c>
      <c r="P932" s="13">
        <v>196096</v>
      </c>
      <c r="Q932" s="10">
        <v>5</v>
      </c>
      <c r="R932" s="10" t="s">
        <v>10</v>
      </c>
      <c r="S932" s="12" t="s">
        <v>18209</v>
      </c>
    </row>
    <row r="933" spans="1:19" x14ac:dyDescent="0.25">
      <c r="A933" s="10">
        <v>2018</v>
      </c>
      <c r="B933" s="11" t="s">
        <v>4</v>
      </c>
      <c r="C933" s="12" t="s">
        <v>66</v>
      </c>
      <c r="D933" s="12" t="s">
        <v>5</v>
      </c>
      <c r="E933" s="12" t="s">
        <v>2135</v>
      </c>
      <c r="F933" s="12" t="s">
        <v>15932</v>
      </c>
      <c r="G933" s="12" t="s">
        <v>2136</v>
      </c>
      <c r="H933" s="11" t="str">
        <f t="shared" si="14"/>
        <v xml:space="preserve">ZA MALABRY 13 RUE DE BRETAGNE </v>
      </c>
      <c r="I933" s="10" t="s">
        <v>5462</v>
      </c>
      <c r="J933" s="12" t="s">
        <v>2137</v>
      </c>
      <c r="K933" s="12"/>
      <c r="L933" s="12" t="s">
        <v>5463</v>
      </c>
      <c r="M933" s="12" t="s">
        <v>5464</v>
      </c>
      <c r="N933" s="12" t="s">
        <v>1605</v>
      </c>
      <c r="O933" s="12" t="s">
        <v>33</v>
      </c>
      <c r="P933" s="13">
        <v>3276692</v>
      </c>
      <c r="Q933" s="10">
        <v>74</v>
      </c>
      <c r="R933" s="10" t="s">
        <v>18208</v>
      </c>
      <c r="S933" s="12" t="s">
        <v>18209</v>
      </c>
    </row>
    <row r="934" spans="1:19" x14ac:dyDescent="0.25">
      <c r="A934" s="10">
        <v>2018</v>
      </c>
      <c r="B934" s="11" t="s">
        <v>4</v>
      </c>
      <c r="C934" s="12" t="s">
        <v>66</v>
      </c>
      <c r="D934" s="12" t="s">
        <v>28</v>
      </c>
      <c r="E934" s="12" t="s">
        <v>8637</v>
      </c>
      <c r="F934" s="12" t="s">
        <v>8638</v>
      </c>
      <c r="G934" s="12" t="s">
        <v>8639</v>
      </c>
      <c r="H934" s="11" t="str">
        <f t="shared" si="14"/>
        <v xml:space="preserve">ZONE DACTIVITE LE DEBUCHER RUE DES OLIVIERS </v>
      </c>
      <c r="I934" s="10" t="s">
        <v>8640</v>
      </c>
      <c r="J934" s="12" t="s">
        <v>8641</v>
      </c>
      <c r="K934" s="12"/>
      <c r="L934" s="12" t="s">
        <v>8642</v>
      </c>
      <c r="M934" s="12" t="s">
        <v>8643</v>
      </c>
      <c r="N934" s="12" t="s">
        <v>54</v>
      </c>
      <c r="O934" s="12" t="s">
        <v>33</v>
      </c>
      <c r="P934" s="13">
        <v>292536</v>
      </c>
      <c r="Q934" s="10">
        <v>9</v>
      </c>
      <c r="R934" s="10" t="s">
        <v>10</v>
      </c>
      <c r="S934" s="12" t="s">
        <v>18209</v>
      </c>
    </row>
    <row r="935" spans="1:19" x14ac:dyDescent="0.25">
      <c r="A935" s="10">
        <v>2018</v>
      </c>
      <c r="B935" s="11" t="s">
        <v>4</v>
      </c>
      <c r="C935" s="12" t="s">
        <v>66</v>
      </c>
      <c r="D935" s="12" t="s">
        <v>259</v>
      </c>
      <c r="E935" s="12" t="s">
        <v>843</v>
      </c>
      <c r="F935" s="12" t="s">
        <v>8644</v>
      </c>
      <c r="G935" s="12" t="s">
        <v>844</v>
      </c>
      <c r="H935" s="11" t="str">
        <f t="shared" si="14"/>
        <v xml:space="preserve"> ZI DE LA ROUILLAIS BP 47</v>
      </c>
      <c r="I935" s="10"/>
      <c r="J935" s="12" t="s">
        <v>8645</v>
      </c>
      <c r="K935" s="12" t="s">
        <v>8646</v>
      </c>
      <c r="L935" s="12" t="s">
        <v>267</v>
      </c>
      <c r="M935" s="12" t="s">
        <v>268</v>
      </c>
      <c r="N935" s="12" t="s">
        <v>54</v>
      </c>
      <c r="O935" s="12" t="s">
        <v>33</v>
      </c>
      <c r="P935" s="13">
        <v>1371276</v>
      </c>
      <c r="Q935" s="10">
        <v>54</v>
      </c>
      <c r="R935" s="10" t="s">
        <v>18208</v>
      </c>
      <c r="S935" s="12" t="s">
        <v>18209</v>
      </c>
    </row>
    <row r="936" spans="1:19" x14ac:dyDescent="0.25">
      <c r="A936" s="10">
        <v>2018</v>
      </c>
      <c r="B936" s="11" t="s">
        <v>4</v>
      </c>
      <c r="C936" s="12" t="s">
        <v>66</v>
      </c>
      <c r="D936" s="12" t="s">
        <v>5</v>
      </c>
      <c r="E936" s="12" t="s">
        <v>4179</v>
      </c>
      <c r="F936" s="12" t="s">
        <v>8647</v>
      </c>
      <c r="G936" s="12" t="s">
        <v>4180</v>
      </c>
      <c r="H936" s="11" t="str">
        <f t="shared" si="14"/>
        <v xml:space="preserve"> CHEMIN DES MAZES </v>
      </c>
      <c r="I936" s="10"/>
      <c r="J936" s="12" t="s">
        <v>4181</v>
      </c>
      <c r="K936" s="12"/>
      <c r="L936" s="12" t="s">
        <v>1815</v>
      </c>
      <c r="M936" s="12" t="s">
        <v>1024</v>
      </c>
      <c r="N936" s="12" t="s">
        <v>54</v>
      </c>
      <c r="O936" s="12" t="s">
        <v>33</v>
      </c>
      <c r="P936" s="13">
        <v>69822</v>
      </c>
      <c r="Q936" s="10">
        <v>2</v>
      </c>
      <c r="R936" s="10" t="s">
        <v>10</v>
      </c>
      <c r="S936" s="12" t="s">
        <v>18209</v>
      </c>
    </row>
    <row r="937" spans="1:19" x14ac:dyDescent="0.25">
      <c r="A937" s="10">
        <v>2018</v>
      </c>
      <c r="B937" s="11" t="s">
        <v>4</v>
      </c>
      <c r="C937" s="12" t="s">
        <v>66</v>
      </c>
      <c r="D937" s="12" t="s">
        <v>5</v>
      </c>
      <c r="E937" s="12" t="s">
        <v>2578</v>
      </c>
      <c r="F937" s="12" t="s">
        <v>17879</v>
      </c>
      <c r="G937" s="12" t="s">
        <v>2579</v>
      </c>
      <c r="H937" s="11" t="str">
        <f t="shared" si="14"/>
        <v xml:space="preserve"> 88 AVENUE DU GENERAL DE GAULLE </v>
      </c>
      <c r="I937" s="10"/>
      <c r="J937" s="12" t="s">
        <v>17880</v>
      </c>
      <c r="K937" s="12"/>
      <c r="L937" s="12" t="s">
        <v>1943</v>
      </c>
      <c r="M937" s="12" t="s">
        <v>1944</v>
      </c>
      <c r="N937" s="12" t="s">
        <v>2580</v>
      </c>
      <c r="O937" s="12" t="s">
        <v>33</v>
      </c>
      <c r="P937" s="13">
        <v>257884</v>
      </c>
      <c r="Q937" s="10">
        <v>6</v>
      </c>
      <c r="R937" s="10" t="s">
        <v>10</v>
      </c>
      <c r="S937" s="12" t="s">
        <v>18209</v>
      </c>
    </row>
    <row r="938" spans="1:19" x14ac:dyDescent="0.25">
      <c r="A938" s="10">
        <v>2018</v>
      </c>
      <c r="B938" s="11" t="s">
        <v>4</v>
      </c>
      <c r="C938" s="12" t="s">
        <v>66</v>
      </c>
      <c r="D938" s="12" t="s">
        <v>5</v>
      </c>
      <c r="E938" s="12" t="s">
        <v>4381</v>
      </c>
      <c r="F938" s="12" t="s">
        <v>4382</v>
      </c>
      <c r="G938" s="12" t="s">
        <v>4383</v>
      </c>
      <c r="H938" s="11" t="str">
        <f t="shared" si="14"/>
        <v xml:space="preserve">CANNES LA BOCCA 225 AV MICHEL JOURDAN </v>
      </c>
      <c r="I938" s="10" t="s">
        <v>3846</v>
      </c>
      <c r="J938" s="12" t="s">
        <v>4384</v>
      </c>
      <c r="K938" s="12"/>
      <c r="L938" s="12" t="s">
        <v>926</v>
      </c>
      <c r="M938" s="12" t="s">
        <v>927</v>
      </c>
      <c r="N938" s="12" t="s">
        <v>4385</v>
      </c>
      <c r="O938" s="12" t="s">
        <v>33</v>
      </c>
      <c r="P938" s="13">
        <v>105109</v>
      </c>
      <c r="Q938" s="10">
        <v>4</v>
      </c>
      <c r="R938" s="10" t="s">
        <v>10</v>
      </c>
      <c r="S938" s="12" t="s">
        <v>18209</v>
      </c>
    </row>
    <row r="939" spans="1:19" x14ac:dyDescent="0.25">
      <c r="A939" s="10">
        <v>2018</v>
      </c>
      <c r="B939" s="11" t="s">
        <v>4</v>
      </c>
      <c r="C939" s="12" t="s">
        <v>66</v>
      </c>
      <c r="D939" s="12" t="s">
        <v>259</v>
      </c>
      <c r="E939" s="12" t="s">
        <v>8649</v>
      </c>
      <c r="F939" s="12" t="s">
        <v>8650</v>
      </c>
      <c r="G939" s="12" t="s">
        <v>8651</v>
      </c>
      <c r="H939" s="11" t="str">
        <f t="shared" si="14"/>
        <v xml:space="preserve">ROUTE DE CHARLEVILLE 241 AVENUE DES CHAMPS ELYSEES </v>
      </c>
      <c r="I939" s="10" t="s">
        <v>8652</v>
      </c>
      <c r="J939" s="12" t="s">
        <v>8653</v>
      </c>
      <c r="K939" s="12"/>
      <c r="L939" s="12" t="s">
        <v>3763</v>
      </c>
      <c r="M939" s="12" t="s">
        <v>3764</v>
      </c>
      <c r="N939" s="12" t="s">
        <v>54</v>
      </c>
      <c r="O939" s="12" t="s">
        <v>33</v>
      </c>
      <c r="P939" s="13">
        <v>730980</v>
      </c>
      <c r="Q939" s="10">
        <v>30</v>
      </c>
      <c r="R939" s="10" t="s">
        <v>18208</v>
      </c>
      <c r="S939" s="12" t="s">
        <v>18209</v>
      </c>
    </row>
    <row r="940" spans="1:19" x14ac:dyDescent="0.25">
      <c r="A940" s="10">
        <v>2018</v>
      </c>
      <c r="B940" s="11" t="s">
        <v>4</v>
      </c>
      <c r="C940" s="12" t="s">
        <v>66</v>
      </c>
      <c r="D940" s="12" t="s">
        <v>5</v>
      </c>
      <c r="E940" s="12" t="s">
        <v>3550</v>
      </c>
      <c r="F940" s="12" t="s">
        <v>8654</v>
      </c>
      <c r="G940" s="12" t="s">
        <v>3551</v>
      </c>
      <c r="H940" s="11" t="str">
        <f t="shared" si="14"/>
        <v xml:space="preserve"> 62 RUE DE BREST </v>
      </c>
      <c r="I940" s="10"/>
      <c r="J940" s="12" t="s">
        <v>8655</v>
      </c>
      <c r="K940" s="10"/>
      <c r="L940" s="12" t="s">
        <v>3552</v>
      </c>
      <c r="M940" s="12" t="s">
        <v>210</v>
      </c>
      <c r="N940" s="12" t="s">
        <v>54</v>
      </c>
      <c r="O940" s="12" t="s">
        <v>9</v>
      </c>
      <c r="P940" s="13">
        <v>78564</v>
      </c>
      <c r="Q940" s="10">
        <v>1</v>
      </c>
      <c r="R940" s="10" t="s">
        <v>10</v>
      </c>
      <c r="S940" s="12" t="s">
        <v>18211</v>
      </c>
    </row>
    <row r="941" spans="1:19" x14ac:dyDescent="0.25">
      <c r="A941" s="10">
        <v>2018</v>
      </c>
      <c r="B941" s="11" t="s">
        <v>4</v>
      </c>
      <c r="C941" s="12" t="s">
        <v>66</v>
      </c>
      <c r="D941" s="12" t="s">
        <v>5</v>
      </c>
      <c r="E941" s="12" t="s">
        <v>3553</v>
      </c>
      <c r="F941" s="12" t="s">
        <v>8656</v>
      </c>
      <c r="G941" s="12" t="s">
        <v>3554</v>
      </c>
      <c r="H941" s="11" t="str">
        <f t="shared" si="14"/>
        <v xml:space="preserve">ZA DU MONT SAINT PIERRE 2 RUE LOUIS BREGUET </v>
      </c>
      <c r="I941" s="10" t="s">
        <v>8657</v>
      </c>
      <c r="J941" s="12" t="s">
        <v>8658</v>
      </c>
      <c r="K941" s="12"/>
      <c r="L941" s="12" t="s">
        <v>2201</v>
      </c>
      <c r="M941" s="12" t="s">
        <v>2202</v>
      </c>
      <c r="N941" s="12" t="s">
        <v>54</v>
      </c>
      <c r="O941" s="12" t="s">
        <v>33</v>
      </c>
      <c r="P941" s="13">
        <v>468816</v>
      </c>
      <c r="Q941" s="10">
        <v>14</v>
      </c>
      <c r="R941" s="10" t="s">
        <v>18208</v>
      </c>
      <c r="S941" s="12" t="s">
        <v>18209</v>
      </c>
    </row>
    <row r="942" spans="1:19" x14ac:dyDescent="0.25">
      <c r="A942" s="10">
        <v>2017</v>
      </c>
      <c r="B942" s="12" t="s">
        <v>18219</v>
      </c>
      <c r="C942" s="10" t="s">
        <v>66</v>
      </c>
      <c r="D942" s="12" t="s">
        <v>5</v>
      </c>
      <c r="E942" s="12" t="s">
        <v>8659</v>
      </c>
      <c r="F942" s="12" t="s">
        <v>8660</v>
      </c>
      <c r="G942" s="12" t="s">
        <v>8661</v>
      </c>
      <c r="H942" s="11" t="str">
        <f t="shared" si="14"/>
        <v xml:space="preserve">1 RUE DE LA NAU DES VIGNES  </v>
      </c>
      <c r="I942" s="12" t="s">
        <v>8662</v>
      </c>
      <c r="J942" s="10"/>
      <c r="K942" s="14"/>
      <c r="L942" s="12" t="s">
        <v>8663</v>
      </c>
      <c r="M942" s="12" t="s">
        <v>8664</v>
      </c>
      <c r="N942" s="12" t="s">
        <v>54</v>
      </c>
      <c r="O942" s="12" t="s">
        <v>9</v>
      </c>
      <c r="P942" s="14"/>
      <c r="Q942" s="10">
        <v>3</v>
      </c>
      <c r="R942" s="10" t="s">
        <v>10</v>
      </c>
      <c r="S942" s="12" t="s">
        <v>18220</v>
      </c>
    </row>
    <row r="943" spans="1:19" x14ac:dyDescent="0.25">
      <c r="A943" s="10">
        <v>2018</v>
      </c>
      <c r="B943" s="11" t="s">
        <v>4</v>
      </c>
      <c r="C943" s="12" t="s">
        <v>66</v>
      </c>
      <c r="D943" s="12" t="s">
        <v>5</v>
      </c>
      <c r="E943" s="12" t="s">
        <v>8665</v>
      </c>
      <c r="F943" s="12" t="s">
        <v>8666</v>
      </c>
      <c r="G943" s="12" t="s">
        <v>8667</v>
      </c>
      <c r="H943" s="11" t="str">
        <f t="shared" si="14"/>
        <v xml:space="preserve">D 936 85 ROUTE DES GOULARDS </v>
      </c>
      <c r="I943" s="12" t="s">
        <v>8668</v>
      </c>
      <c r="J943" s="12" t="s">
        <v>8669</v>
      </c>
      <c r="K943" s="10"/>
      <c r="L943" s="12" t="s">
        <v>4081</v>
      </c>
      <c r="M943" s="12" t="s">
        <v>8670</v>
      </c>
      <c r="N943" s="12" t="s">
        <v>54</v>
      </c>
      <c r="O943" s="12" t="s">
        <v>9</v>
      </c>
      <c r="P943" s="13">
        <v>103519</v>
      </c>
      <c r="Q943" s="10">
        <v>4</v>
      </c>
      <c r="R943" s="10" t="s">
        <v>10</v>
      </c>
      <c r="S943" s="12" t="s">
        <v>18211</v>
      </c>
    </row>
    <row r="944" spans="1:19" x14ac:dyDescent="0.25">
      <c r="A944" s="10">
        <v>2017</v>
      </c>
      <c r="B944" s="12" t="s">
        <v>18219</v>
      </c>
      <c r="C944" s="10" t="s">
        <v>66</v>
      </c>
      <c r="D944" s="12" t="s">
        <v>5</v>
      </c>
      <c r="E944" s="12" t="s">
        <v>17073</v>
      </c>
      <c r="F944" s="12" t="s">
        <v>17074</v>
      </c>
      <c r="G944" s="12" t="s">
        <v>17075</v>
      </c>
      <c r="H944" s="11" t="str">
        <f t="shared" si="14"/>
        <v xml:space="preserve">RUE DE VILLENEUVE  </v>
      </c>
      <c r="I944" s="12" t="s">
        <v>17076</v>
      </c>
      <c r="J944" s="12"/>
      <c r="K944" s="14"/>
      <c r="L944" s="12" t="s">
        <v>3136</v>
      </c>
      <c r="M944" s="12" t="s">
        <v>17077</v>
      </c>
      <c r="N944" s="12" t="s">
        <v>2306</v>
      </c>
      <c r="O944" s="12" t="s">
        <v>33</v>
      </c>
      <c r="P944" s="14"/>
      <c r="Q944" s="10">
        <v>2</v>
      </c>
      <c r="R944" s="10" t="s">
        <v>10</v>
      </c>
      <c r="S944" s="12" t="s">
        <v>18220</v>
      </c>
    </row>
    <row r="945" spans="1:19" x14ac:dyDescent="0.25">
      <c r="A945" s="10">
        <v>2018</v>
      </c>
      <c r="B945" s="11" t="s">
        <v>4</v>
      </c>
      <c r="C945" s="12" t="s">
        <v>66</v>
      </c>
      <c r="D945" s="12" t="s">
        <v>28</v>
      </c>
      <c r="E945" s="12" t="s">
        <v>8671</v>
      </c>
      <c r="F945" s="12" t="s">
        <v>8672</v>
      </c>
      <c r="G945" s="12" t="s">
        <v>8673</v>
      </c>
      <c r="H945" s="11" t="str">
        <f t="shared" si="14"/>
        <v xml:space="preserve"> LES MOLHENS </v>
      </c>
      <c r="I945" s="10"/>
      <c r="J945" s="12" t="s">
        <v>8674</v>
      </c>
      <c r="K945" s="12"/>
      <c r="L945" s="12" t="s">
        <v>8675</v>
      </c>
      <c r="M945" s="12" t="s">
        <v>8676</v>
      </c>
      <c r="N945" s="12" t="s">
        <v>54</v>
      </c>
      <c r="O945" s="12" t="s">
        <v>33</v>
      </c>
      <c r="P945" s="13">
        <v>307047</v>
      </c>
      <c r="Q945" s="10">
        <v>9</v>
      </c>
      <c r="R945" s="10" t="s">
        <v>10</v>
      </c>
      <c r="S945" s="12" t="s">
        <v>18209</v>
      </c>
    </row>
    <row r="946" spans="1:19" x14ac:dyDescent="0.25">
      <c r="A946" s="10">
        <v>2018</v>
      </c>
      <c r="B946" s="11" t="s">
        <v>4</v>
      </c>
      <c r="C946" s="12" t="s">
        <v>66</v>
      </c>
      <c r="D946" s="12" t="s">
        <v>259</v>
      </c>
      <c r="E946" s="12" t="s">
        <v>845</v>
      </c>
      <c r="F946" s="12" t="s">
        <v>8677</v>
      </c>
      <c r="G946" s="12" t="s">
        <v>846</v>
      </c>
      <c r="H946" s="11" t="str">
        <f t="shared" si="14"/>
        <v xml:space="preserve">A LA FORGE PRINCIPALE A 12 RUE PRINCIPALE </v>
      </c>
      <c r="I946" s="10" t="s">
        <v>8678</v>
      </c>
      <c r="J946" s="12" t="s">
        <v>8679</v>
      </c>
      <c r="K946" s="12"/>
      <c r="L946" s="12" t="s">
        <v>8680</v>
      </c>
      <c r="M946" s="12" t="s">
        <v>8681</v>
      </c>
      <c r="N946" s="12" t="s">
        <v>54</v>
      </c>
      <c r="O946" s="12" t="s">
        <v>33</v>
      </c>
      <c r="P946" s="13">
        <v>367383</v>
      </c>
      <c r="Q946" s="10">
        <v>12</v>
      </c>
      <c r="R946" s="10" t="s">
        <v>18208</v>
      </c>
      <c r="S946" s="12" t="s">
        <v>18209</v>
      </c>
    </row>
    <row r="947" spans="1:19" x14ac:dyDescent="0.25">
      <c r="A947" s="10">
        <v>2018</v>
      </c>
      <c r="B947" s="11" t="s">
        <v>4</v>
      </c>
      <c r="C947" s="12" t="s">
        <v>66</v>
      </c>
      <c r="D947" s="12" t="s">
        <v>5</v>
      </c>
      <c r="E947" s="12" t="s">
        <v>2836</v>
      </c>
      <c r="F947" s="12" t="s">
        <v>8682</v>
      </c>
      <c r="G947" s="12" t="s">
        <v>2837</v>
      </c>
      <c r="H947" s="11" t="str">
        <f t="shared" si="14"/>
        <v xml:space="preserve"> LE BAS DE LA CHAUX </v>
      </c>
      <c r="I947" s="10"/>
      <c r="J947" s="12" t="s">
        <v>8683</v>
      </c>
      <c r="K947" s="10"/>
      <c r="L947" s="12" t="s">
        <v>2839</v>
      </c>
      <c r="M947" s="12" t="s">
        <v>2840</v>
      </c>
      <c r="N947" s="12" t="s">
        <v>54</v>
      </c>
      <c r="O947" s="12" t="s">
        <v>9</v>
      </c>
      <c r="P947" s="13">
        <v>504320</v>
      </c>
      <c r="Q947" s="10">
        <v>15</v>
      </c>
      <c r="R947" s="10" t="s">
        <v>18208</v>
      </c>
      <c r="S947" s="12" t="s">
        <v>18211</v>
      </c>
    </row>
    <row r="948" spans="1:19" x14ac:dyDescent="0.25">
      <c r="A948" s="10">
        <v>2018</v>
      </c>
      <c r="B948" s="11" t="s">
        <v>4</v>
      </c>
      <c r="C948" s="12" t="s">
        <v>66</v>
      </c>
      <c r="D948" s="12" t="s">
        <v>5</v>
      </c>
      <c r="E948" s="12" t="s">
        <v>8684</v>
      </c>
      <c r="F948" s="12" t="s">
        <v>8685</v>
      </c>
      <c r="G948" s="12" t="s">
        <v>7566</v>
      </c>
      <c r="H948" s="11" t="str">
        <f t="shared" si="14"/>
        <v xml:space="preserve">ZAC ACTI SUD ALLEE DU DOCTEUR LEPINE </v>
      </c>
      <c r="I948" s="10" t="s">
        <v>8686</v>
      </c>
      <c r="J948" s="12" t="s">
        <v>8687</v>
      </c>
      <c r="K948" s="12"/>
      <c r="L948" s="12" t="s">
        <v>910</v>
      </c>
      <c r="M948" s="12" t="s">
        <v>911</v>
      </c>
      <c r="N948" s="12" t="s">
        <v>54</v>
      </c>
      <c r="O948" s="12" t="s">
        <v>33</v>
      </c>
      <c r="P948" s="13">
        <v>71428</v>
      </c>
      <c r="Q948" s="10">
        <v>2</v>
      </c>
      <c r="R948" s="10" t="s">
        <v>10</v>
      </c>
      <c r="S948" s="12" t="s">
        <v>18209</v>
      </c>
    </row>
    <row r="949" spans="1:19" x14ac:dyDescent="0.25">
      <c r="A949" s="10">
        <v>2017</v>
      </c>
      <c r="B949" s="12" t="s">
        <v>18219</v>
      </c>
      <c r="C949" s="10" t="s">
        <v>66</v>
      </c>
      <c r="D949" s="12" t="s">
        <v>5</v>
      </c>
      <c r="E949" s="12" t="s">
        <v>15933</v>
      </c>
      <c r="F949" s="12" t="s">
        <v>15934</v>
      </c>
      <c r="G949" s="12" t="s">
        <v>15935</v>
      </c>
      <c r="H949" s="11" t="str">
        <f t="shared" si="14"/>
        <v xml:space="preserve">RUE DE LA LONGUERAIE  </v>
      </c>
      <c r="I949" s="12" t="s">
        <v>15936</v>
      </c>
      <c r="J949" s="12"/>
      <c r="K949" s="14"/>
      <c r="L949" s="12" t="s">
        <v>10122</v>
      </c>
      <c r="M949" s="12" t="s">
        <v>15937</v>
      </c>
      <c r="N949" s="12" t="s">
        <v>1605</v>
      </c>
      <c r="O949" s="12" t="s">
        <v>33</v>
      </c>
      <c r="P949" s="14"/>
      <c r="Q949" s="10">
        <v>3</v>
      </c>
      <c r="R949" s="10" t="s">
        <v>10</v>
      </c>
      <c r="S949" s="12" t="s">
        <v>18220</v>
      </c>
    </row>
    <row r="950" spans="1:19" x14ac:dyDescent="0.25">
      <c r="A950" s="10">
        <v>2018</v>
      </c>
      <c r="B950" s="11" t="s">
        <v>4</v>
      </c>
      <c r="C950" s="12" t="s">
        <v>66</v>
      </c>
      <c r="D950" s="12" t="s">
        <v>5</v>
      </c>
      <c r="E950" s="12" t="s">
        <v>8688</v>
      </c>
      <c r="F950" s="12" t="s">
        <v>8689</v>
      </c>
      <c r="G950" s="12" t="s">
        <v>8690</v>
      </c>
      <c r="H950" s="11" t="str">
        <f t="shared" si="14"/>
        <v xml:space="preserve">BATIMENT B 304 AVENUE JEAN JAURES </v>
      </c>
      <c r="I950" s="10" t="s">
        <v>8691</v>
      </c>
      <c r="J950" s="12" t="s">
        <v>8692</v>
      </c>
      <c r="K950" s="12"/>
      <c r="L950" s="12" t="s">
        <v>8693</v>
      </c>
      <c r="M950" s="12" t="s">
        <v>210</v>
      </c>
      <c r="N950" s="12" t="s">
        <v>54</v>
      </c>
      <c r="O950" s="12" t="s">
        <v>33</v>
      </c>
      <c r="P950" s="13">
        <v>237332</v>
      </c>
      <c r="Q950" s="10">
        <v>4</v>
      </c>
      <c r="R950" s="10" t="s">
        <v>10</v>
      </c>
      <c r="S950" s="12" t="s">
        <v>18209</v>
      </c>
    </row>
    <row r="951" spans="1:19" x14ac:dyDescent="0.25">
      <c r="A951" s="10">
        <v>2018</v>
      </c>
      <c r="B951" s="11" t="s">
        <v>4</v>
      </c>
      <c r="C951" s="12" t="s">
        <v>66</v>
      </c>
      <c r="D951" s="12" t="s">
        <v>5</v>
      </c>
      <c r="E951" s="12" t="s">
        <v>4657</v>
      </c>
      <c r="F951" s="12" t="s">
        <v>4658</v>
      </c>
      <c r="G951" s="12" t="s">
        <v>4659</v>
      </c>
      <c r="H951" s="11" t="str">
        <f t="shared" si="14"/>
        <v xml:space="preserve"> 2351 CHEMIN DE LA PLAI DU MONTAIGUET </v>
      </c>
      <c r="I951" s="10"/>
      <c r="J951" s="12" t="s">
        <v>4660</v>
      </c>
      <c r="K951" s="12"/>
      <c r="L951" s="12" t="s">
        <v>218</v>
      </c>
      <c r="M951" s="12" t="s">
        <v>219</v>
      </c>
      <c r="N951" s="12" t="s">
        <v>200</v>
      </c>
      <c r="O951" s="12" t="s">
        <v>33</v>
      </c>
      <c r="P951" s="13">
        <v>37904</v>
      </c>
      <c r="Q951" s="10">
        <v>1</v>
      </c>
      <c r="R951" s="10" t="s">
        <v>10</v>
      </c>
      <c r="S951" s="12" t="s">
        <v>18209</v>
      </c>
    </row>
    <row r="952" spans="1:19" x14ac:dyDescent="0.25">
      <c r="A952" s="10">
        <v>2018</v>
      </c>
      <c r="B952" s="11" t="s">
        <v>4</v>
      </c>
      <c r="C952" s="12" t="s">
        <v>66</v>
      </c>
      <c r="D952" s="12" t="s">
        <v>452</v>
      </c>
      <c r="E952" s="12" t="s">
        <v>8694</v>
      </c>
      <c r="F952" s="12" t="s">
        <v>8695</v>
      </c>
      <c r="G952" s="12" t="s">
        <v>8696</v>
      </c>
      <c r="H952" s="11" t="str">
        <f t="shared" si="14"/>
        <v xml:space="preserve"> RUE DES BATISSEURS </v>
      </c>
      <c r="I952" s="10"/>
      <c r="J952" s="12" t="s">
        <v>8697</v>
      </c>
      <c r="K952" s="10"/>
      <c r="L952" s="12" t="s">
        <v>8698</v>
      </c>
      <c r="M952" s="12" t="s">
        <v>8699</v>
      </c>
      <c r="N952" s="12" t="s">
        <v>54</v>
      </c>
      <c r="O952" s="12" t="s">
        <v>9</v>
      </c>
      <c r="P952" s="13">
        <v>2222657</v>
      </c>
      <c r="Q952" s="10">
        <v>56</v>
      </c>
      <c r="R952" s="10" t="s">
        <v>18208</v>
      </c>
      <c r="S952" s="12" t="s">
        <v>18211</v>
      </c>
    </row>
    <row r="953" spans="1:19" x14ac:dyDescent="0.25">
      <c r="A953" s="10">
        <v>2018</v>
      </c>
      <c r="B953" s="11" t="s">
        <v>4</v>
      </c>
      <c r="C953" s="12" t="s">
        <v>66</v>
      </c>
      <c r="D953" s="12" t="s">
        <v>448</v>
      </c>
      <c r="E953" s="12" t="s">
        <v>8700</v>
      </c>
      <c r="F953" s="12" t="s">
        <v>8701</v>
      </c>
      <c r="G953" s="12" t="s">
        <v>8702</v>
      </c>
      <c r="H953" s="11" t="str">
        <f t="shared" si="14"/>
        <v xml:space="preserve"> AVENUE TASTAVIN LLOPIS </v>
      </c>
      <c r="I953" s="10"/>
      <c r="J953" s="12" t="s">
        <v>8703</v>
      </c>
      <c r="K953" s="12"/>
      <c r="L953" s="12" t="s">
        <v>3782</v>
      </c>
      <c r="M953" s="12" t="s">
        <v>3783</v>
      </c>
      <c r="N953" s="12" t="s">
        <v>54</v>
      </c>
      <c r="O953" s="12" t="s">
        <v>33</v>
      </c>
      <c r="P953" s="13">
        <v>462979</v>
      </c>
      <c r="Q953" s="10">
        <v>11</v>
      </c>
      <c r="R953" s="10" t="s">
        <v>18208</v>
      </c>
      <c r="S953" s="12" t="s">
        <v>18209</v>
      </c>
    </row>
    <row r="954" spans="1:19" x14ac:dyDescent="0.25">
      <c r="A954" s="10">
        <v>2018</v>
      </c>
      <c r="B954" s="11" t="s">
        <v>4</v>
      </c>
      <c r="C954" s="12" t="s">
        <v>66</v>
      </c>
      <c r="D954" s="12" t="s">
        <v>5</v>
      </c>
      <c r="E954" s="12" t="s">
        <v>8704</v>
      </c>
      <c r="F954" s="12" t="s">
        <v>8705</v>
      </c>
      <c r="G954" s="12" t="s">
        <v>8706</v>
      </c>
      <c r="H954" s="11" t="str">
        <f t="shared" si="14"/>
        <v xml:space="preserve">ROUTE DEPARTEMENTALE 113 271 AVENUE JEAN MONET QUARTIER LE REPO </v>
      </c>
      <c r="I954" s="10" t="s">
        <v>4866</v>
      </c>
      <c r="J954" s="12" t="s">
        <v>8707</v>
      </c>
      <c r="K954" s="12"/>
      <c r="L954" s="12" t="s">
        <v>3982</v>
      </c>
      <c r="M954" s="12" t="s">
        <v>3983</v>
      </c>
      <c r="N954" s="12" t="s">
        <v>54</v>
      </c>
      <c r="O954" s="12" t="s">
        <v>33</v>
      </c>
      <c r="P954" s="13">
        <v>223551</v>
      </c>
      <c r="Q954" s="10">
        <v>7</v>
      </c>
      <c r="R954" s="10" t="s">
        <v>10</v>
      </c>
      <c r="S954" s="12" t="s">
        <v>18209</v>
      </c>
    </row>
    <row r="955" spans="1:19" x14ac:dyDescent="0.25">
      <c r="A955" s="10">
        <v>2018</v>
      </c>
      <c r="B955" s="11" t="s">
        <v>4</v>
      </c>
      <c r="C955" s="12" t="s">
        <v>66</v>
      </c>
      <c r="D955" s="12" t="s">
        <v>3557</v>
      </c>
      <c r="E955" s="12" t="s">
        <v>3558</v>
      </c>
      <c r="F955" s="12" t="s">
        <v>8708</v>
      </c>
      <c r="G955" s="12" t="s">
        <v>3559</v>
      </c>
      <c r="H955" s="11" t="str">
        <f t="shared" si="14"/>
        <v xml:space="preserve">DECOPARC 2 RUE EDISON </v>
      </c>
      <c r="I955" s="10" t="s">
        <v>8709</v>
      </c>
      <c r="J955" s="12" t="s">
        <v>8710</v>
      </c>
      <c r="K955" s="12"/>
      <c r="L955" s="12" t="s">
        <v>133</v>
      </c>
      <c r="M955" s="12" t="s">
        <v>8711</v>
      </c>
      <c r="N955" s="12" t="s">
        <v>54</v>
      </c>
      <c r="O955" s="12" t="s">
        <v>33</v>
      </c>
      <c r="P955" s="13">
        <v>245694</v>
      </c>
      <c r="Q955" s="10">
        <v>10</v>
      </c>
      <c r="R955" s="10" t="s">
        <v>10</v>
      </c>
      <c r="S955" s="12" t="s">
        <v>18209</v>
      </c>
    </row>
    <row r="956" spans="1:19" x14ac:dyDescent="0.25">
      <c r="A956" s="10">
        <v>2018</v>
      </c>
      <c r="B956" s="11" t="s">
        <v>4</v>
      </c>
      <c r="C956" s="12" t="s">
        <v>66</v>
      </c>
      <c r="D956" s="12" t="s">
        <v>5</v>
      </c>
      <c r="E956" s="12" t="s">
        <v>213</v>
      </c>
      <c r="F956" s="12" t="s">
        <v>4661</v>
      </c>
      <c r="G956" s="12" t="s">
        <v>214</v>
      </c>
      <c r="H956" s="11" t="str">
        <f t="shared" si="14"/>
        <v xml:space="preserve"> 540 AVENUE MAX JUVENAL </v>
      </c>
      <c r="I956" s="10"/>
      <c r="J956" s="12" t="s">
        <v>4662</v>
      </c>
      <c r="K956" s="12"/>
      <c r="L956" s="12" t="s">
        <v>4663</v>
      </c>
      <c r="M956" s="12" t="s">
        <v>238</v>
      </c>
      <c r="N956" s="12" t="s">
        <v>200</v>
      </c>
      <c r="O956" s="12" t="s">
        <v>33</v>
      </c>
      <c r="P956" s="13">
        <v>582259</v>
      </c>
      <c r="Q956" s="10">
        <v>17</v>
      </c>
      <c r="R956" s="10" t="s">
        <v>18208</v>
      </c>
      <c r="S956" s="12" t="s">
        <v>18209</v>
      </c>
    </row>
    <row r="957" spans="1:19" x14ac:dyDescent="0.25">
      <c r="A957" s="10">
        <v>2018</v>
      </c>
      <c r="B957" s="11" t="s">
        <v>4</v>
      </c>
      <c r="C957" s="12" t="s">
        <v>66</v>
      </c>
      <c r="D957" s="12" t="s">
        <v>5</v>
      </c>
      <c r="E957" s="12" t="s">
        <v>15938</v>
      </c>
      <c r="F957" s="12" t="s">
        <v>15939</v>
      </c>
      <c r="G957" s="12" t="s">
        <v>424</v>
      </c>
      <c r="H957" s="11" t="str">
        <f t="shared" si="14"/>
        <v>SUD ATLANTHEIX ZONE ARTISANALE SAINT LEONARD THEIX</v>
      </c>
      <c r="I957" s="10" t="s">
        <v>15940</v>
      </c>
      <c r="J957" s="12" t="s">
        <v>15941</v>
      </c>
      <c r="K957" s="12" t="s">
        <v>3056</v>
      </c>
      <c r="L957" s="12" t="s">
        <v>3055</v>
      </c>
      <c r="M957" s="12" t="s">
        <v>15942</v>
      </c>
      <c r="N957" s="12" t="s">
        <v>1605</v>
      </c>
      <c r="O957" s="12" t="s">
        <v>33</v>
      </c>
      <c r="P957" s="13">
        <v>142982</v>
      </c>
      <c r="Q957" s="10">
        <v>6</v>
      </c>
      <c r="R957" s="10" t="s">
        <v>10</v>
      </c>
      <c r="S957" s="12" t="s">
        <v>18209</v>
      </c>
    </row>
    <row r="958" spans="1:19" x14ac:dyDescent="0.25">
      <c r="A958" s="10">
        <v>2017</v>
      </c>
      <c r="B958" s="12" t="s">
        <v>18219</v>
      </c>
      <c r="C958" s="10" t="s">
        <v>66</v>
      </c>
      <c r="D958" s="12" t="s">
        <v>5</v>
      </c>
      <c r="E958" s="12" t="s">
        <v>847</v>
      </c>
      <c r="F958" s="12" t="s">
        <v>8712</v>
      </c>
      <c r="G958" s="12" t="s">
        <v>848</v>
      </c>
      <c r="H958" s="11" t="str">
        <f t="shared" si="14"/>
        <v xml:space="preserve">AVENUE DU 8 MAI 1945  </v>
      </c>
      <c r="I958" s="12" t="s">
        <v>849</v>
      </c>
      <c r="J958" s="14"/>
      <c r="K958" s="14"/>
      <c r="L958" s="12" t="s">
        <v>850</v>
      </c>
      <c r="M958" s="12" t="s">
        <v>851</v>
      </c>
      <c r="N958" s="12" t="s">
        <v>54</v>
      </c>
      <c r="O958" s="12" t="s">
        <v>9</v>
      </c>
      <c r="P958" s="14"/>
      <c r="Q958" s="10">
        <v>3</v>
      </c>
      <c r="R958" s="10" t="s">
        <v>10</v>
      </c>
      <c r="S958" s="12" t="s">
        <v>18220</v>
      </c>
    </row>
    <row r="959" spans="1:19" x14ac:dyDescent="0.25">
      <c r="A959" s="10">
        <v>2018</v>
      </c>
      <c r="B959" s="11" t="s">
        <v>4</v>
      </c>
      <c r="C959" s="12" t="s">
        <v>66</v>
      </c>
      <c r="D959" s="12" t="s">
        <v>5</v>
      </c>
      <c r="E959" s="12" t="s">
        <v>852</v>
      </c>
      <c r="F959" s="12" t="s">
        <v>8713</v>
      </c>
      <c r="G959" s="12" t="s">
        <v>853</v>
      </c>
      <c r="H959" s="11" t="str">
        <f t="shared" si="14"/>
        <v xml:space="preserve"> 120 ROUTE DE MONTEZE </v>
      </c>
      <c r="I959" s="10"/>
      <c r="J959" s="12" t="s">
        <v>8714</v>
      </c>
      <c r="K959" s="12"/>
      <c r="L959" s="12" t="s">
        <v>3454</v>
      </c>
      <c r="M959" s="12" t="s">
        <v>3455</v>
      </c>
      <c r="N959" s="12" t="s">
        <v>54</v>
      </c>
      <c r="O959" s="12" t="s">
        <v>33</v>
      </c>
      <c r="P959" s="13">
        <v>34318</v>
      </c>
      <c r="Q959" s="10">
        <v>1</v>
      </c>
      <c r="R959" s="10" t="s">
        <v>10</v>
      </c>
      <c r="S959" s="12" t="s">
        <v>18209</v>
      </c>
    </row>
    <row r="960" spans="1:19" x14ac:dyDescent="0.25">
      <c r="A960" s="10">
        <v>2018</v>
      </c>
      <c r="B960" s="11" t="s">
        <v>4</v>
      </c>
      <c r="C960" s="12" t="s">
        <v>66</v>
      </c>
      <c r="D960" s="12" t="s">
        <v>381</v>
      </c>
      <c r="E960" s="12" t="s">
        <v>3560</v>
      </c>
      <c r="F960" s="12" t="s">
        <v>8715</v>
      </c>
      <c r="G960" s="12" t="s">
        <v>3561</v>
      </c>
      <c r="H960" s="11" t="str">
        <f t="shared" si="14"/>
        <v xml:space="preserve">ZONE INDUSTRIELLE DE THIBAUD 6 RUE COLOMIES </v>
      </c>
      <c r="I960" s="10" t="s">
        <v>3562</v>
      </c>
      <c r="J960" s="12" t="s">
        <v>8716</v>
      </c>
      <c r="K960" s="12"/>
      <c r="L960" s="12" t="s">
        <v>1014</v>
      </c>
      <c r="M960" s="12" t="s">
        <v>96</v>
      </c>
      <c r="N960" s="12" t="s">
        <v>54</v>
      </c>
      <c r="O960" s="12" t="s">
        <v>33</v>
      </c>
      <c r="P960" s="13">
        <v>729013</v>
      </c>
      <c r="Q960" s="10">
        <v>14</v>
      </c>
      <c r="R960" s="10" t="s">
        <v>18208</v>
      </c>
      <c r="S960" s="12" t="s">
        <v>18209</v>
      </c>
    </row>
    <row r="961" spans="1:19" x14ac:dyDescent="0.25">
      <c r="A961" s="10">
        <v>2018</v>
      </c>
      <c r="B961" s="11" t="s">
        <v>4</v>
      </c>
      <c r="C961" s="12" t="s">
        <v>66</v>
      </c>
      <c r="D961" s="12" t="s">
        <v>5</v>
      </c>
      <c r="E961" s="12" t="s">
        <v>8717</v>
      </c>
      <c r="F961" s="12" t="s">
        <v>8718</v>
      </c>
      <c r="G961" s="12" t="s">
        <v>8719</v>
      </c>
      <c r="H961" s="11" t="str">
        <f t="shared" si="14"/>
        <v xml:space="preserve">ZONE INDUSTRIELLE LA PALUD 110 RUE ANDRE CITROEN </v>
      </c>
      <c r="I961" s="10" t="s">
        <v>896</v>
      </c>
      <c r="J961" s="12" t="s">
        <v>8720</v>
      </c>
      <c r="K961" s="12"/>
      <c r="L961" s="12" t="s">
        <v>897</v>
      </c>
      <c r="M961" s="12" t="s">
        <v>898</v>
      </c>
      <c r="N961" s="12" t="s">
        <v>54</v>
      </c>
      <c r="O961" s="12" t="s">
        <v>33</v>
      </c>
      <c r="P961" s="13">
        <v>131796</v>
      </c>
      <c r="Q961" s="10">
        <v>4</v>
      </c>
      <c r="R961" s="10" t="s">
        <v>10</v>
      </c>
      <c r="S961" s="12" t="s">
        <v>18209</v>
      </c>
    </row>
    <row r="962" spans="1:19" x14ac:dyDescent="0.25">
      <c r="A962" s="10">
        <v>2018</v>
      </c>
      <c r="B962" s="11" t="s">
        <v>4</v>
      </c>
      <c r="C962" s="12" t="s">
        <v>66</v>
      </c>
      <c r="D962" s="12" t="s">
        <v>5</v>
      </c>
      <c r="E962" s="12" t="s">
        <v>8721</v>
      </c>
      <c r="F962" s="12" t="s">
        <v>8722</v>
      </c>
      <c r="G962" s="12" t="s">
        <v>8723</v>
      </c>
      <c r="H962" s="11" t="str">
        <f t="shared" si="14"/>
        <v xml:space="preserve"> 37 IMPASSE DE LA PIERRE BLEUE </v>
      </c>
      <c r="I962" s="10"/>
      <c r="J962" s="12" t="s">
        <v>8724</v>
      </c>
      <c r="K962" s="10"/>
      <c r="L962" s="12" t="s">
        <v>2429</v>
      </c>
      <c r="M962" s="12" t="s">
        <v>2599</v>
      </c>
      <c r="N962" s="12" t="s">
        <v>54</v>
      </c>
      <c r="O962" s="12" t="s">
        <v>9</v>
      </c>
      <c r="P962" s="13">
        <v>24928</v>
      </c>
      <c r="Q962" s="10">
        <v>1</v>
      </c>
      <c r="R962" s="10" t="s">
        <v>10</v>
      </c>
      <c r="S962" s="12" t="s">
        <v>18211</v>
      </c>
    </row>
    <row r="963" spans="1:19" x14ac:dyDescent="0.25">
      <c r="A963" s="10">
        <v>2018</v>
      </c>
      <c r="B963" s="11" t="s">
        <v>4</v>
      </c>
      <c r="C963" s="12" t="s">
        <v>66</v>
      </c>
      <c r="D963" s="12" t="s">
        <v>1783</v>
      </c>
      <c r="E963" s="12" t="s">
        <v>3563</v>
      </c>
      <c r="F963" s="12" t="s">
        <v>8725</v>
      </c>
      <c r="G963" s="12" t="s">
        <v>3564</v>
      </c>
      <c r="H963" s="11" t="str">
        <f t="shared" ref="H963:H1026" si="15">CONCATENATE(I963," ",J963," ",K963)</f>
        <v xml:space="preserve">ROUTE NATIONALE 97 MIGRANON </v>
      </c>
      <c r="I963" s="10" t="s">
        <v>8726</v>
      </c>
      <c r="J963" s="12" t="s">
        <v>8727</v>
      </c>
      <c r="K963" s="12"/>
      <c r="L963" s="12" t="s">
        <v>8728</v>
      </c>
      <c r="M963" s="12" t="s">
        <v>8729</v>
      </c>
      <c r="N963" s="12" t="s">
        <v>54</v>
      </c>
      <c r="O963" s="12" t="s">
        <v>33</v>
      </c>
      <c r="P963" s="13">
        <v>602499</v>
      </c>
      <c r="Q963" s="10">
        <v>20</v>
      </c>
      <c r="R963" s="10" t="s">
        <v>18208</v>
      </c>
      <c r="S963" s="12" t="s">
        <v>18209</v>
      </c>
    </row>
    <row r="964" spans="1:19" x14ac:dyDescent="0.25">
      <c r="A964" s="10">
        <v>2018</v>
      </c>
      <c r="B964" s="11" t="s">
        <v>4</v>
      </c>
      <c r="C964" s="12" t="s">
        <v>66</v>
      </c>
      <c r="D964" s="12" t="s">
        <v>5</v>
      </c>
      <c r="E964" s="12" t="s">
        <v>8730</v>
      </c>
      <c r="F964" s="12" t="s">
        <v>8731</v>
      </c>
      <c r="G964" s="12" t="s">
        <v>8732</v>
      </c>
      <c r="H964" s="11" t="str">
        <f t="shared" si="15"/>
        <v xml:space="preserve"> 11 RUE FAIDHERBE </v>
      </c>
      <c r="I964" s="10"/>
      <c r="J964" s="12" t="s">
        <v>8733</v>
      </c>
      <c r="K964" s="10"/>
      <c r="L964" s="12" t="s">
        <v>1647</v>
      </c>
      <c r="M964" s="12" t="s">
        <v>183</v>
      </c>
      <c r="N964" s="12" t="s">
        <v>54</v>
      </c>
      <c r="O964" s="12" t="s">
        <v>9</v>
      </c>
      <c r="P964" s="13">
        <v>35080</v>
      </c>
      <c r="Q964" s="10">
        <v>1</v>
      </c>
      <c r="R964" s="10" t="s">
        <v>10</v>
      </c>
      <c r="S964" s="12" t="s">
        <v>18211</v>
      </c>
    </row>
    <row r="965" spans="1:19" x14ac:dyDescent="0.25">
      <c r="A965" s="10">
        <v>2018</v>
      </c>
      <c r="B965" s="11" t="s">
        <v>18213</v>
      </c>
      <c r="C965" s="12" t="s">
        <v>66</v>
      </c>
      <c r="D965" s="12" t="s">
        <v>5</v>
      </c>
      <c r="E965" s="12" t="s">
        <v>18351</v>
      </c>
      <c r="F965" s="12" t="s">
        <v>18350</v>
      </c>
      <c r="G965" s="12" t="s">
        <v>17287</v>
      </c>
      <c r="H965" s="11" t="str">
        <f t="shared" si="15"/>
        <v xml:space="preserve"> 9 RUE JEAN JAURES </v>
      </c>
      <c r="I965" s="10"/>
      <c r="J965" s="12" t="s">
        <v>18352</v>
      </c>
      <c r="K965" s="12"/>
      <c r="L965" s="12" t="s">
        <v>1076</v>
      </c>
      <c r="M965" s="12" t="s">
        <v>1077</v>
      </c>
      <c r="N965" s="12" t="s">
        <v>54</v>
      </c>
      <c r="O965" s="12" t="s">
        <v>33</v>
      </c>
      <c r="P965" s="13">
        <v>2664</v>
      </c>
      <c r="Q965" s="10">
        <v>1</v>
      </c>
      <c r="R965" s="10" t="s">
        <v>10</v>
      </c>
      <c r="S965" s="12" t="s">
        <v>18209</v>
      </c>
    </row>
    <row r="966" spans="1:19" x14ac:dyDescent="0.25">
      <c r="A966" s="10">
        <v>2018</v>
      </c>
      <c r="B966" s="11" t="s">
        <v>4</v>
      </c>
      <c r="C966" s="12" t="s">
        <v>66</v>
      </c>
      <c r="D966" s="12" t="s">
        <v>5</v>
      </c>
      <c r="E966" s="12" t="s">
        <v>8734</v>
      </c>
      <c r="F966" s="12" t="s">
        <v>8735</v>
      </c>
      <c r="G966" s="12" t="s">
        <v>8736</v>
      </c>
      <c r="H966" s="11" t="str">
        <f t="shared" si="15"/>
        <v xml:space="preserve">ZONE INDUSTRIELLE TIVOLI BOULEVARD DES TOURELLES </v>
      </c>
      <c r="I966" s="10" t="s">
        <v>8737</v>
      </c>
      <c r="J966" s="12" t="s">
        <v>8738</v>
      </c>
      <c r="K966" s="12"/>
      <c r="L966" s="12" t="s">
        <v>8739</v>
      </c>
      <c r="M966" s="12" t="s">
        <v>8740</v>
      </c>
      <c r="N966" s="12" t="s">
        <v>54</v>
      </c>
      <c r="O966" s="12" t="s">
        <v>33</v>
      </c>
      <c r="P966" s="13">
        <v>82042</v>
      </c>
      <c r="Q966" s="10">
        <v>4</v>
      </c>
      <c r="R966" s="10" t="s">
        <v>10</v>
      </c>
      <c r="S966" s="12" t="s">
        <v>18209</v>
      </c>
    </row>
    <row r="967" spans="1:19" x14ac:dyDescent="0.25">
      <c r="A967" s="10">
        <v>2018</v>
      </c>
      <c r="B967" s="11" t="s">
        <v>4</v>
      </c>
      <c r="C967" s="12" t="s">
        <v>66</v>
      </c>
      <c r="D967" s="12" t="s">
        <v>381</v>
      </c>
      <c r="E967" s="12" t="s">
        <v>17319</v>
      </c>
      <c r="F967" s="12" t="s">
        <v>17320</v>
      </c>
      <c r="G967" s="12" t="s">
        <v>17321</v>
      </c>
      <c r="H967" s="11" t="str">
        <f t="shared" si="15"/>
        <v xml:space="preserve"> 196 BOULEVARD MIREILLE LAUZE </v>
      </c>
      <c r="I967" s="10"/>
      <c r="J967" s="12" t="s">
        <v>5650</v>
      </c>
      <c r="K967" s="12"/>
      <c r="L967" s="12" t="s">
        <v>909</v>
      </c>
      <c r="M967" s="12" t="s">
        <v>101</v>
      </c>
      <c r="N967" s="12" t="s">
        <v>2368</v>
      </c>
      <c r="O967" s="12" t="s">
        <v>33</v>
      </c>
      <c r="P967" s="13">
        <v>1139804</v>
      </c>
      <c r="Q967" s="10">
        <v>9</v>
      </c>
      <c r="R967" s="10" t="s">
        <v>10</v>
      </c>
      <c r="S967" s="12" t="s">
        <v>18209</v>
      </c>
    </row>
    <row r="968" spans="1:19" x14ac:dyDescent="0.25">
      <c r="A968" s="10">
        <v>2018</v>
      </c>
      <c r="B968" s="11" t="s">
        <v>4</v>
      </c>
      <c r="C968" s="12" t="s">
        <v>66</v>
      </c>
      <c r="D968" s="12" t="s">
        <v>5</v>
      </c>
      <c r="E968" s="12" t="s">
        <v>8741</v>
      </c>
      <c r="F968" s="12" t="s">
        <v>8742</v>
      </c>
      <c r="G968" s="12" t="s">
        <v>8743</v>
      </c>
      <c r="H968" s="11" t="str">
        <f t="shared" si="15"/>
        <v xml:space="preserve">ZONE INDUSTRIELLE DE LA LITTE 20 CHEMIN DE LA LITTE </v>
      </c>
      <c r="I968" s="10" t="s">
        <v>8744</v>
      </c>
      <c r="J968" s="12" t="s">
        <v>8745</v>
      </c>
      <c r="K968" s="12"/>
      <c r="L968" s="12" t="s">
        <v>3616</v>
      </c>
      <c r="M968" s="12" t="s">
        <v>8746</v>
      </c>
      <c r="N968" s="12" t="s">
        <v>54</v>
      </c>
      <c r="O968" s="12" t="s">
        <v>33</v>
      </c>
      <c r="P968" s="13">
        <v>644844</v>
      </c>
      <c r="Q968" s="10">
        <v>13</v>
      </c>
      <c r="R968" s="10" t="s">
        <v>18208</v>
      </c>
      <c r="S968" s="12" t="s">
        <v>18209</v>
      </c>
    </row>
    <row r="969" spans="1:19" x14ac:dyDescent="0.25">
      <c r="A969" s="10">
        <v>2018</v>
      </c>
      <c r="B969" s="11" t="s">
        <v>4</v>
      </c>
      <c r="C969" s="12" t="s">
        <v>66</v>
      </c>
      <c r="D969" s="12" t="s">
        <v>5</v>
      </c>
      <c r="E969" s="12" t="s">
        <v>8747</v>
      </c>
      <c r="F969" s="12" t="s">
        <v>8748</v>
      </c>
      <c r="G969" s="12" t="s">
        <v>8749</v>
      </c>
      <c r="H969" s="11" t="str">
        <f t="shared" si="15"/>
        <v xml:space="preserve">ZAI LES PINS 1 RUE DU LAURIER </v>
      </c>
      <c r="I969" s="12" t="s">
        <v>8750</v>
      </c>
      <c r="J969" s="12" t="s">
        <v>8751</v>
      </c>
      <c r="K969" s="10"/>
      <c r="L969" s="12" t="s">
        <v>1161</v>
      </c>
      <c r="M969" s="12" t="s">
        <v>1162</v>
      </c>
      <c r="N969" s="12" t="s">
        <v>54</v>
      </c>
      <c r="O969" s="12" t="s">
        <v>9</v>
      </c>
      <c r="P969" s="13">
        <v>148368</v>
      </c>
      <c r="Q969" s="10">
        <v>5</v>
      </c>
      <c r="R969" s="10" t="s">
        <v>10</v>
      </c>
      <c r="S969" s="12" t="s">
        <v>18211</v>
      </c>
    </row>
    <row r="970" spans="1:19" x14ac:dyDescent="0.25">
      <c r="A970" s="10">
        <v>2018</v>
      </c>
      <c r="B970" s="11" t="s">
        <v>4</v>
      </c>
      <c r="C970" s="12" t="s">
        <v>66</v>
      </c>
      <c r="D970" s="12" t="s">
        <v>5</v>
      </c>
      <c r="E970" s="12" t="s">
        <v>8752</v>
      </c>
      <c r="F970" s="12" t="s">
        <v>8753</v>
      </c>
      <c r="G970" s="12" t="s">
        <v>8754</v>
      </c>
      <c r="H970" s="11" t="str">
        <f t="shared" si="15"/>
        <v xml:space="preserve"> 142 RUE DU PRESIDENT POINCARE </v>
      </c>
      <c r="I970" s="10"/>
      <c r="J970" s="12" t="s">
        <v>8755</v>
      </c>
      <c r="K970" s="12"/>
      <c r="L970" s="12" t="s">
        <v>8756</v>
      </c>
      <c r="M970" s="12" t="s">
        <v>8757</v>
      </c>
      <c r="N970" s="12" t="s">
        <v>54</v>
      </c>
      <c r="O970" s="12" t="s">
        <v>33</v>
      </c>
      <c r="P970" s="13">
        <v>1112598</v>
      </c>
      <c r="Q970" s="10">
        <v>31</v>
      </c>
      <c r="R970" s="10" t="s">
        <v>18208</v>
      </c>
      <c r="S970" s="12" t="s">
        <v>18209</v>
      </c>
    </row>
    <row r="971" spans="1:19" x14ac:dyDescent="0.25">
      <c r="A971" s="10">
        <v>2017</v>
      </c>
      <c r="B971" s="12" t="s">
        <v>18219</v>
      </c>
      <c r="C971" s="10" t="s">
        <v>66</v>
      </c>
      <c r="D971" s="12" t="s">
        <v>5</v>
      </c>
      <c r="E971" s="12" t="s">
        <v>4233</v>
      </c>
      <c r="F971" s="12" t="s">
        <v>4234</v>
      </c>
      <c r="G971" s="12" t="s">
        <v>4235</v>
      </c>
      <c r="H971" s="11" t="str">
        <f t="shared" si="15"/>
        <v xml:space="preserve">LE VILLAGE  </v>
      </c>
      <c r="I971" s="12" t="s">
        <v>4236</v>
      </c>
      <c r="J971" s="12"/>
      <c r="K971" s="14"/>
      <c r="L971" s="12" t="s">
        <v>4237</v>
      </c>
      <c r="M971" s="12" t="s">
        <v>4238</v>
      </c>
      <c r="N971" s="12" t="s">
        <v>4232</v>
      </c>
      <c r="O971" s="12" t="s">
        <v>9</v>
      </c>
      <c r="P971" s="14"/>
      <c r="Q971" s="10">
        <v>1</v>
      </c>
      <c r="R971" s="10" t="s">
        <v>10</v>
      </c>
      <c r="S971" s="12" t="s">
        <v>18220</v>
      </c>
    </row>
    <row r="972" spans="1:19" x14ac:dyDescent="0.25">
      <c r="A972" s="10">
        <v>2018</v>
      </c>
      <c r="B972" s="11" t="s">
        <v>239</v>
      </c>
      <c r="C972" s="12" t="s">
        <v>66</v>
      </c>
      <c r="D972" s="12" t="s">
        <v>259</v>
      </c>
      <c r="E972" s="12" t="s">
        <v>854</v>
      </c>
      <c r="F972" s="12" t="s">
        <v>8758</v>
      </c>
      <c r="G972" s="12" t="s">
        <v>855</v>
      </c>
      <c r="H972" s="11" t="str">
        <f t="shared" si="15"/>
        <v xml:space="preserve"> 34 AVENUE D AUCH </v>
      </c>
      <c r="I972" s="10"/>
      <c r="J972" s="12" t="s">
        <v>8759</v>
      </c>
      <c r="K972" s="12"/>
      <c r="L972" s="12" t="s">
        <v>8760</v>
      </c>
      <c r="M972" s="12" t="s">
        <v>8761</v>
      </c>
      <c r="N972" s="12" t="s">
        <v>54</v>
      </c>
      <c r="O972" s="12" t="s">
        <v>33</v>
      </c>
      <c r="P972" s="13">
        <v>468467</v>
      </c>
      <c r="Q972" s="10">
        <v>18</v>
      </c>
      <c r="R972" s="10" t="s">
        <v>18208</v>
      </c>
      <c r="S972" s="12" t="s">
        <v>18209</v>
      </c>
    </row>
    <row r="973" spans="1:19" x14ac:dyDescent="0.25">
      <c r="A973" s="10">
        <v>2018</v>
      </c>
      <c r="B973" s="11" t="s">
        <v>239</v>
      </c>
      <c r="C973" s="12" t="s">
        <v>66</v>
      </c>
      <c r="D973" s="12" t="s">
        <v>5</v>
      </c>
      <c r="E973" s="12" t="s">
        <v>16837</v>
      </c>
      <c r="F973" s="12" t="s">
        <v>16838</v>
      </c>
      <c r="G973" s="12" t="s">
        <v>16839</v>
      </c>
      <c r="H973" s="11" t="str">
        <f t="shared" si="15"/>
        <v xml:space="preserve"> 89 AVENUE DE L YSER </v>
      </c>
      <c r="I973" s="10"/>
      <c r="J973" s="12" t="s">
        <v>16840</v>
      </c>
      <c r="K973" s="12"/>
      <c r="L973" s="12" t="s">
        <v>903</v>
      </c>
      <c r="M973" s="12" t="s">
        <v>904</v>
      </c>
      <c r="N973" s="12" t="s">
        <v>172</v>
      </c>
      <c r="O973" s="12" t="s">
        <v>33</v>
      </c>
      <c r="P973" s="13">
        <v>281260</v>
      </c>
      <c r="Q973" s="10">
        <v>9</v>
      </c>
      <c r="R973" s="10" t="s">
        <v>10</v>
      </c>
      <c r="S973" s="12" t="s">
        <v>18209</v>
      </c>
    </row>
    <row r="974" spans="1:19" x14ac:dyDescent="0.25">
      <c r="A974" s="10">
        <v>2018</v>
      </c>
      <c r="B974" s="11" t="s">
        <v>4</v>
      </c>
      <c r="C974" s="12" t="s">
        <v>66</v>
      </c>
      <c r="D974" s="12" t="s">
        <v>5</v>
      </c>
      <c r="E974" s="12" t="s">
        <v>856</v>
      </c>
      <c r="F974" s="12" t="s">
        <v>8762</v>
      </c>
      <c r="G974" s="12" t="s">
        <v>857</v>
      </c>
      <c r="H974" s="11" t="str">
        <f t="shared" si="15"/>
        <v xml:space="preserve"> 50 IMPASSE DE LA BALME </v>
      </c>
      <c r="I974" s="10"/>
      <c r="J974" s="12" t="s">
        <v>8763</v>
      </c>
      <c r="K974" s="10"/>
      <c r="L974" s="12" t="s">
        <v>8764</v>
      </c>
      <c r="M974" s="12" t="s">
        <v>8765</v>
      </c>
      <c r="N974" s="12" t="s">
        <v>54</v>
      </c>
      <c r="O974" s="12" t="s">
        <v>9</v>
      </c>
      <c r="P974" s="13">
        <v>898820</v>
      </c>
      <c r="Q974" s="10">
        <v>13</v>
      </c>
      <c r="R974" s="10" t="s">
        <v>18208</v>
      </c>
      <c r="S974" s="12" t="s">
        <v>18211</v>
      </c>
    </row>
    <row r="975" spans="1:19" x14ac:dyDescent="0.25">
      <c r="A975" s="10">
        <v>2018</v>
      </c>
      <c r="B975" s="11" t="s">
        <v>4</v>
      </c>
      <c r="C975" s="12" t="s">
        <v>66</v>
      </c>
      <c r="D975" s="12" t="s">
        <v>5</v>
      </c>
      <c r="E975" s="12" t="s">
        <v>3567</v>
      </c>
      <c r="F975" s="12" t="s">
        <v>17840</v>
      </c>
      <c r="G975" s="12" t="s">
        <v>3568</v>
      </c>
      <c r="H975" s="11" t="str">
        <f t="shared" si="15"/>
        <v xml:space="preserve"> 25 AVENUE JEAN MOULIN </v>
      </c>
      <c r="I975" s="10"/>
      <c r="J975" s="12" t="s">
        <v>3569</v>
      </c>
      <c r="K975" s="12"/>
      <c r="L975" s="12" t="s">
        <v>3570</v>
      </c>
      <c r="M975" s="12" t="s">
        <v>183</v>
      </c>
      <c r="N975" s="12" t="s">
        <v>2573</v>
      </c>
      <c r="O975" s="12" t="s">
        <v>33</v>
      </c>
      <c r="P975" s="13">
        <v>54865</v>
      </c>
      <c r="Q975" s="10">
        <v>2</v>
      </c>
      <c r="R975" s="10" t="s">
        <v>10</v>
      </c>
      <c r="S975" s="12" t="s">
        <v>18209</v>
      </c>
    </row>
    <row r="976" spans="1:19" x14ac:dyDescent="0.25">
      <c r="A976" s="10">
        <v>2018</v>
      </c>
      <c r="B976" s="11" t="s">
        <v>18213</v>
      </c>
      <c r="C976" s="12" t="s">
        <v>66</v>
      </c>
      <c r="D976" s="12" t="s">
        <v>5</v>
      </c>
      <c r="E976" s="12" t="s">
        <v>17641</v>
      </c>
      <c r="F976" s="12" t="s">
        <v>18353</v>
      </c>
      <c r="G976" s="12" t="s">
        <v>17642</v>
      </c>
      <c r="H976" s="11" t="str">
        <f t="shared" si="15"/>
        <v xml:space="preserve"> ZA ACTISUD </v>
      </c>
      <c r="I976" s="10"/>
      <c r="J976" s="12" t="s">
        <v>18354</v>
      </c>
      <c r="K976" s="12"/>
      <c r="L976" s="12" t="s">
        <v>17643</v>
      </c>
      <c r="M976" s="12" t="s">
        <v>17644</v>
      </c>
      <c r="N976" s="12" t="s">
        <v>2413</v>
      </c>
      <c r="O976" s="12" t="s">
        <v>33</v>
      </c>
      <c r="P976" s="13">
        <v>489671</v>
      </c>
      <c r="Q976" s="10">
        <v>10</v>
      </c>
      <c r="R976" s="10" t="s">
        <v>10</v>
      </c>
      <c r="S976" s="12" t="s">
        <v>18209</v>
      </c>
    </row>
    <row r="977" spans="1:19" x14ac:dyDescent="0.25">
      <c r="A977" s="10">
        <v>2018</v>
      </c>
      <c r="B977" s="11" t="s">
        <v>4</v>
      </c>
      <c r="C977" s="12" t="s">
        <v>66</v>
      </c>
      <c r="D977" s="12" t="s">
        <v>448</v>
      </c>
      <c r="E977" s="12" t="s">
        <v>858</v>
      </c>
      <c r="F977" s="12" t="s">
        <v>8766</v>
      </c>
      <c r="G977" s="12" t="s">
        <v>859</v>
      </c>
      <c r="H977" s="11" t="str">
        <f t="shared" si="15"/>
        <v xml:space="preserve">ZAE FRANCAZAL SUD 4 RUE ALFRED SAUVY </v>
      </c>
      <c r="I977" s="10" t="s">
        <v>3571</v>
      </c>
      <c r="J977" s="12" t="s">
        <v>3572</v>
      </c>
      <c r="K977" s="12"/>
      <c r="L977" s="12" t="s">
        <v>2890</v>
      </c>
      <c r="M977" s="12" t="s">
        <v>2891</v>
      </c>
      <c r="N977" s="12" t="s">
        <v>54</v>
      </c>
      <c r="O977" s="12" t="s">
        <v>33</v>
      </c>
      <c r="P977" s="13">
        <v>233352</v>
      </c>
      <c r="Q977" s="10">
        <v>9</v>
      </c>
      <c r="R977" s="10" t="s">
        <v>10</v>
      </c>
      <c r="S977" s="12" t="s">
        <v>18209</v>
      </c>
    </row>
    <row r="978" spans="1:19" x14ac:dyDescent="0.25">
      <c r="A978" s="10">
        <v>2018</v>
      </c>
      <c r="B978" s="11" t="s">
        <v>4</v>
      </c>
      <c r="C978" s="12" t="s">
        <v>66</v>
      </c>
      <c r="D978" s="12" t="s">
        <v>5</v>
      </c>
      <c r="E978" s="12" t="s">
        <v>3573</v>
      </c>
      <c r="F978" s="12" t="s">
        <v>8767</v>
      </c>
      <c r="G978" s="12" t="s">
        <v>3574</v>
      </c>
      <c r="H978" s="11" t="str">
        <f t="shared" si="15"/>
        <v xml:space="preserve"> 11 AVENUE DE LAPONIE LES ULIS</v>
      </c>
      <c r="I978" s="10"/>
      <c r="J978" s="12" t="s">
        <v>8768</v>
      </c>
      <c r="K978" s="12" t="s">
        <v>3958</v>
      </c>
      <c r="L978" s="12" t="s">
        <v>3575</v>
      </c>
      <c r="M978" s="12" t="s">
        <v>3576</v>
      </c>
      <c r="N978" s="12" t="s">
        <v>54</v>
      </c>
      <c r="O978" s="12" t="s">
        <v>33</v>
      </c>
      <c r="P978" s="13">
        <v>1361975</v>
      </c>
      <c r="Q978" s="10">
        <v>31</v>
      </c>
      <c r="R978" s="10" t="s">
        <v>18208</v>
      </c>
      <c r="S978" s="12" t="s">
        <v>18209</v>
      </c>
    </row>
    <row r="979" spans="1:19" x14ac:dyDescent="0.25">
      <c r="A979" s="10">
        <v>2017</v>
      </c>
      <c r="B979" s="12" t="s">
        <v>18219</v>
      </c>
      <c r="C979" s="10" t="s">
        <v>66</v>
      </c>
      <c r="D979" s="12" t="s">
        <v>5</v>
      </c>
      <c r="E979" s="12" t="s">
        <v>8769</v>
      </c>
      <c r="F979" s="12" t="s">
        <v>8770</v>
      </c>
      <c r="G979" s="12" t="s">
        <v>8771</v>
      </c>
      <c r="H979" s="11" t="str">
        <f t="shared" si="15"/>
        <v xml:space="preserve">LIEU DIT LES PONCHES  </v>
      </c>
      <c r="I979" s="12" t="s">
        <v>8772</v>
      </c>
      <c r="J979" s="14"/>
      <c r="K979" s="14"/>
      <c r="L979" s="12" t="s">
        <v>3255</v>
      </c>
      <c r="M979" s="12" t="s">
        <v>3256</v>
      </c>
      <c r="N979" s="12" t="s">
        <v>54</v>
      </c>
      <c r="O979" s="12" t="s">
        <v>33</v>
      </c>
      <c r="P979" s="14"/>
      <c r="Q979" s="10">
        <v>11</v>
      </c>
      <c r="R979" s="10" t="s">
        <v>18208</v>
      </c>
      <c r="S979" s="12" t="s">
        <v>18220</v>
      </c>
    </row>
    <row r="980" spans="1:19" x14ac:dyDescent="0.25">
      <c r="A980" s="10">
        <v>2018</v>
      </c>
      <c r="B980" s="11" t="s">
        <v>4</v>
      </c>
      <c r="C980" s="12" t="s">
        <v>66</v>
      </c>
      <c r="D980" s="12" t="s">
        <v>448</v>
      </c>
      <c r="E980" s="12" t="s">
        <v>8773</v>
      </c>
      <c r="F980" s="12" t="s">
        <v>8774</v>
      </c>
      <c r="G980" s="12" t="s">
        <v>8775</v>
      </c>
      <c r="H980" s="11" t="str">
        <f t="shared" si="15"/>
        <v xml:space="preserve">LE BOURG 1 ROUTE DE SAINT PARDOUX </v>
      </c>
      <c r="I980" s="10" t="s">
        <v>8776</v>
      </c>
      <c r="J980" s="12" t="s">
        <v>8777</v>
      </c>
      <c r="K980" s="12"/>
      <c r="L980" s="12" t="s">
        <v>8778</v>
      </c>
      <c r="M980" s="12" t="s">
        <v>8779</v>
      </c>
      <c r="N980" s="12" t="s">
        <v>54</v>
      </c>
      <c r="O980" s="12" t="s">
        <v>33</v>
      </c>
      <c r="P980" s="13">
        <v>277030</v>
      </c>
      <c r="Q980" s="10">
        <v>9</v>
      </c>
      <c r="R980" s="10" t="s">
        <v>10</v>
      </c>
      <c r="S980" s="12" t="s">
        <v>18209</v>
      </c>
    </row>
    <row r="981" spans="1:19" x14ac:dyDescent="0.25">
      <c r="A981" s="10">
        <v>2018</v>
      </c>
      <c r="B981" s="11" t="s">
        <v>4</v>
      </c>
      <c r="C981" s="12" t="s">
        <v>66</v>
      </c>
      <c r="D981" s="12" t="s">
        <v>152</v>
      </c>
      <c r="E981" s="12" t="s">
        <v>8780</v>
      </c>
      <c r="F981" s="12" t="s">
        <v>8781</v>
      </c>
      <c r="G981" s="12" t="s">
        <v>8782</v>
      </c>
      <c r="H981" s="11" t="str">
        <f t="shared" si="15"/>
        <v xml:space="preserve">ZA PUYGOUZON RUE FRANCOIS THERMES </v>
      </c>
      <c r="I981" s="10" t="s">
        <v>8783</v>
      </c>
      <c r="J981" s="12" t="s">
        <v>8784</v>
      </c>
      <c r="K981" s="12"/>
      <c r="L981" s="12" t="s">
        <v>419</v>
      </c>
      <c r="M981" s="12" t="s">
        <v>420</v>
      </c>
      <c r="N981" s="12" t="s">
        <v>54</v>
      </c>
      <c r="O981" s="12" t="s">
        <v>33</v>
      </c>
      <c r="P981" s="13">
        <v>281877</v>
      </c>
      <c r="Q981" s="10">
        <v>8</v>
      </c>
      <c r="R981" s="10" t="s">
        <v>10</v>
      </c>
      <c r="S981" s="12" t="s">
        <v>18209</v>
      </c>
    </row>
    <row r="982" spans="1:19" x14ac:dyDescent="0.25">
      <c r="A982" s="10">
        <v>2017</v>
      </c>
      <c r="B982" s="12" t="s">
        <v>18219</v>
      </c>
      <c r="C982" s="10" t="s">
        <v>66</v>
      </c>
      <c r="D982" s="12" t="s">
        <v>259</v>
      </c>
      <c r="E982" s="12" t="s">
        <v>861</v>
      </c>
      <c r="F982" s="12" t="s">
        <v>8785</v>
      </c>
      <c r="G982" s="12" t="s">
        <v>862</v>
      </c>
      <c r="H982" s="11" t="str">
        <f t="shared" si="15"/>
        <v xml:space="preserve">1320 CHEMIN RURAL 137  </v>
      </c>
      <c r="I982" s="12" t="s">
        <v>8786</v>
      </c>
      <c r="J982" s="14"/>
      <c r="K982" s="14"/>
      <c r="L982" s="12" t="s">
        <v>329</v>
      </c>
      <c r="M982" s="12" t="s">
        <v>330</v>
      </c>
      <c r="N982" s="12" t="s">
        <v>54</v>
      </c>
      <c r="O982" s="12" t="s">
        <v>33</v>
      </c>
      <c r="P982" s="14"/>
      <c r="Q982" s="10">
        <v>6</v>
      </c>
      <c r="R982" s="10" t="s">
        <v>10</v>
      </c>
      <c r="S982" s="12" t="s">
        <v>18220</v>
      </c>
    </row>
    <row r="983" spans="1:19" x14ac:dyDescent="0.25">
      <c r="A983" s="10">
        <v>2017</v>
      </c>
      <c r="B983" s="12" t="s">
        <v>18219</v>
      </c>
      <c r="C983" s="10" t="s">
        <v>66</v>
      </c>
      <c r="D983" s="12" t="s">
        <v>226</v>
      </c>
      <c r="E983" s="12" t="s">
        <v>3580</v>
      </c>
      <c r="F983" s="12" t="s">
        <v>8787</v>
      </c>
      <c r="G983" s="12" t="s">
        <v>3581</v>
      </c>
      <c r="H983" s="11" t="str">
        <f t="shared" si="15"/>
        <v xml:space="preserve">5 RUE DE L AUBETTE  </v>
      </c>
      <c r="I983" s="12" t="s">
        <v>3582</v>
      </c>
      <c r="J983" s="14"/>
      <c r="K983" s="14"/>
      <c r="L983" s="12" t="s">
        <v>494</v>
      </c>
      <c r="M983" s="12" t="s">
        <v>495</v>
      </c>
      <c r="N983" s="12" t="s">
        <v>54</v>
      </c>
      <c r="O983" s="12" t="s">
        <v>33</v>
      </c>
      <c r="P983" s="14"/>
      <c r="Q983" s="10">
        <v>12</v>
      </c>
      <c r="R983" s="10" t="s">
        <v>18208</v>
      </c>
      <c r="S983" s="12" t="s">
        <v>18220</v>
      </c>
    </row>
    <row r="984" spans="1:19" x14ac:dyDescent="0.25">
      <c r="A984" s="10">
        <v>2018</v>
      </c>
      <c r="B984" s="11" t="s">
        <v>4</v>
      </c>
      <c r="C984" s="12" t="s">
        <v>66</v>
      </c>
      <c r="D984" s="12" t="s">
        <v>5</v>
      </c>
      <c r="E984" s="12" t="s">
        <v>8788</v>
      </c>
      <c r="F984" s="12" t="s">
        <v>8789</v>
      </c>
      <c r="G984" s="12" t="s">
        <v>8790</v>
      </c>
      <c r="H984" s="11" t="str">
        <f t="shared" si="15"/>
        <v xml:space="preserve"> 11 RUE DU MOULIN </v>
      </c>
      <c r="I984" s="10"/>
      <c r="J984" s="12" t="s">
        <v>8791</v>
      </c>
      <c r="K984" s="12"/>
      <c r="L984" s="12" t="s">
        <v>8792</v>
      </c>
      <c r="M984" s="12" t="s">
        <v>8793</v>
      </c>
      <c r="N984" s="12" t="s">
        <v>54</v>
      </c>
      <c r="O984" s="12" t="s">
        <v>33</v>
      </c>
      <c r="P984" s="13">
        <v>63939</v>
      </c>
      <c r="Q984" s="10">
        <v>3</v>
      </c>
      <c r="R984" s="10" t="s">
        <v>10</v>
      </c>
      <c r="S984" s="12" t="s">
        <v>18209</v>
      </c>
    </row>
    <row r="985" spans="1:19" x14ac:dyDescent="0.25">
      <c r="A985" s="10">
        <v>2018</v>
      </c>
      <c r="B985" s="11" t="s">
        <v>4</v>
      </c>
      <c r="C985" s="12" t="s">
        <v>66</v>
      </c>
      <c r="D985" s="12" t="s">
        <v>5</v>
      </c>
      <c r="E985" s="12" t="s">
        <v>8794</v>
      </c>
      <c r="F985" s="12" t="s">
        <v>8795</v>
      </c>
      <c r="G985" s="12" t="s">
        <v>8796</v>
      </c>
      <c r="H985" s="11" t="str">
        <f t="shared" si="15"/>
        <v xml:space="preserve">BATI M 151 RTE NATIONALE 20 151 CHEMIN DU BERGERON </v>
      </c>
      <c r="I985" s="12" t="s">
        <v>8797</v>
      </c>
      <c r="J985" s="12" t="s">
        <v>8798</v>
      </c>
      <c r="K985" s="10"/>
      <c r="L985" s="12" t="s">
        <v>2433</v>
      </c>
      <c r="M985" s="12" t="s">
        <v>6621</v>
      </c>
      <c r="N985" s="12" t="s">
        <v>54</v>
      </c>
      <c r="O985" s="12" t="s">
        <v>9</v>
      </c>
      <c r="P985" s="13">
        <v>338420</v>
      </c>
      <c r="Q985" s="10">
        <v>10</v>
      </c>
      <c r="R985" s="10" t="s">
        <v>10</v>
      </c>
      <c r="S985" s="12" t="s">
        <v>18211</v>
      </c>
    </row>
    <row r="986" spans="1:19" x14ac:dyDescent="0.25">
      <c r="A986" s="10">
        <v>2018</v>
      </c>
      <c r="B986" s="11" t="s">
        <v>4</v>
      </c>
      <c r="C986" s="12" t="s">
        <v>66</v>
      </c>
      <c r="D986" s="12" t="s">
        <v>5</v>
      </c>
      <c r="E986" s="12" t="s">
        <v>2841</v>
      </c>
      <c r="F986" s="12" t="s">
        <v>8799</v>
      </c>
      <c r="G986" s="12" t="s">
        <v>2842</v>
      </c>
      <c r="H986" s="11" t="str">
        <f t="shared" si="15"/>
        <v xml:space="preserve"> 13 RUE ALPHONSE KARR </v>
      </c>
      <c r="I986" s="10"/>
      <c r="J986" s="12" t="s">
        <v>8800</v>
      </c>
      <c r="K986" s="10"/>
      <c r="L986" s="12" t="s">
        <v>189</v>
      </c>
      <c r="M986" s="12" t="s">
        <v>139</v>
      </c>
      <c r="N986" s="12" t="s">
        <v>54</v>
      </c>
      <c r="O986" s="12" t="s">
        <v>9</v>
      </c>
      <c r="P986" s="13">
        <v>447701</v>
      </c>
      <c r="Q986" s="10">
        <v>5</v>
      </c>
      <c r="R986" s="10" t="s">
        <v>10</v>
      </c>
      <c r="S986" s="12" t="s">
        <v>18211</v>
      </c>
    </row>
    <row r="987" spans="1:19" x14ac:dyDescent="0.25">
      <c r="A987" s="10">
        <v>2018</v>
      </c>
      <c r="B987" s="11" t="s">
        <v>4</v>
      </c>
      <c r="C987" s="12" t="s">
        <v>66</v>
      </c>
      <c r="D987" s="12" t="s">
        <v>5</v>
      </c>
      <c r="E987" s="12" t="s">
        <v>8801</v>
      </c>
      <c r="F987" s="12" t="s">
        <v>8802</v>
      </c>
      <c r="G987" s="12" t="s">
        <v>8803</v>
      </c>
      <c r="H987" s="11" t="str">
        <f t="shared" si="15"/>
        <v xml:space="preserve"> 113 RUE ALBERT SCHWEITZER </v>
      </c>
      <c r="I987" s="10"/>
      <c r="J987" s="12" t="s">
        <v>8804</v>
      </c>
      <c r="K987" s="12"/>
      <c r="L987" s="12" t="s">
        <v>2358</v>
      </c>
      <c r="M987" s="12" t="s">
        <v>2359</v>
      </c>
      <c r="N987" s="12" t="s">
        <v>54</v>
      </c>
      <c r="O987" s="12" t="s">
        <v>33</v>
      </c>
      <c r="P987" s="13">
        <v>17233</v>
      </c>
      <c r="Q987" s="10">
        <v>1</v>
      </c>
      <c r="R987" s="10" t="s">
        <v>10</v>
      </c>
      <c r="S987" s="12" t="s">
        <v>18209</v>
      </c>
    </row>
    <row r="988" spans="1:19" x14ac:dyDescent="0.25">
      <c r="A988" s="10">
        <v>2018</v>
      </c>
      <c r="B988" s="11" t="s">
        <v>4</v>
      </c>
      <c r="C988" s="12" t="s">
        <v>66</v>
      </c>
      <c r="D988" s="12" t="s">
        <v>5</v>
      </c>
      <c r="E988" s="12" t="s">
        <v>8805</v>
      </c>
      <c r="F988" s="12" t="s">
        <v>8806</v>
      </c>
      <c r="G988" s="12" t="s">
        <v>8807</v>
      </c>
      <c r="H988" s="11" t="str">
        <f t="shared" si="15"/>
        <v xml:space="preserve">LOT 23 AVENUE DU VERDALAI </v>
      </c>
      <c r="I988" s="10" t="s">
        <v>8808</v>
      </c>
      <c r="J988" s="12" t="s">
        <v>8809</v>
      </c>
      <c r="K988" s="12"/>
      <c r="L988" s="12" t="s">
        <v>8810</v>
      </c>
      <c r="M988" s="12" t="s">
        <v>8811</v>
      </c>
      <c r="N988" s="12" t="s">
        <v>54</v>
      </c>
      <c r="O988" s="12" t="s">
        <v>33</v>
      </c>
      <c r="P988" s="13">
        <v>91113</v>
      </c>
      <c r="Q988" s="10">
        <v>3</v>
      </c>
      <c r="R988" s="10" t="s">
        <v>10</v>
      </c>
      <c r="S988" s="12" t="s">
        <v>18209</v>
      </c>
    </row>
    <row r="989" spans="1:19" x14ac:dyDescent="0.25">
      <c r="A989" s="10">
        <v>2018</v>
      </c>
      <c r="B989" s="11" t="s">
        <v>4</v>
      </c>
      <c r="C989" s="12" t="s">
        <v>66</v>
      </c>
      <c r="D989" s="12" t="s">
        <v>184</v>
      </c>
      <c r="E989" s="12" t="s">
        <v>3583</v>
      </c>
      <c r="F989" s="12" t="s">
        <v>8812</v>
      </c>
      <c r="G989" s="12" t="s">
        <v>3584</v>
      </c>
      <c r="H989" s="11" t="str">
        <f t="shared" si="15"/>
        <v xml:space="preserve">ZONE DACTIVITE MON PLAISIR 1 ROUTE DES MAS </v>
      </c>
      <c r="I989" s="10" t="s">
        <v>8813</v>
      </c>
      <c r="J989" s="12" t="s">
        <v>3585</v>
      </c>
      <c r="K989" s="12"/>
      <c r="L989" s="12" t="s">
        <v>3586</v>
      </c>
      <c r="M989" s="12" t="s">
        <v>3587</v>
      </c>
      <c r="N989" s="12" t="s">
        <v>54</v>
      </c>
      <c r="O989" s="12" t="s">
        <v>33</v>
      </c>
      <c r="P989" s="13">
        <v>340912</v>
      </c>
      <c r="Q989" s="10">
        <v>10</v>
      </c>
      <c r="R989" s="10" t="s">
        <v>10</v>
      </c>
      <c r="S989" s="12" t="s">
        <v>18209</v>
      </c>
    </row>
    <row r="990" spans="1:19" x14ac:dyDescent="0.25">
      <c r="A990" s="10">
        <v>2018</v>
      </c>
      <c r="B990" s="11" t="s">
        <v>4</v>
      </c>
      <c r="C990" s="12" t="s">
        <v>66</v>
      </c>
      <c r="D990" s="12" t="s">
        <v>5</v>
      </c>
      <c r="E990" s="12" t="s">
        <v>15943</v>
      </c>
      <c r="F990" s="12" t="s">
        <v>15944</v>
      </c>
      <c r="G990" s="12" t="s">
        <v>15945</v>
      </c>
      <c r="H990" s="11" t="str">
        <f t="shared" si="15"/>
        <v xml:space="preserve"> LIEU DIT LES REHARDIERES LONGNY AU PERCHE</v>
      </c>
      <c r="I990" s="10"/>
      <c r="J990" s="12" t="s">
        <v>15946</v>
      </c>
      <c r="K990" s="12" t="s">
        <v>15947</v>
      </c>
      <c r="L990" s="12" t="s">
        <v>15948</v>
      </c>
      <c r="M990" s="12" t="s">
        <v>15949</v>
      </c>
      <c r="N990" s="12" t="s">
        <v>1605</v>
      </c>
      <c r="O990" s="12" t="s">
        <v>33</v>
      </c>
      <c r="P990" s="13">
        <v>60144</v>
      </c>
      <c r="Q990" s="10">
        <v>2</v>
      </c>
      <c r="R990" s="10" t="s">
        <v>10</v>
      </c>
      <c r="S990" s="12" t="s">
        <v>18209</v>
      </c>
    </row>
    <row r="991" spans="1:19" x14ac:dyDescent="0.25">
      <c r="A991" s="10">
        <v>2018</v>
      </c>
      <c r="B991" s="11" t="s">
        <v>4</v>
      </c>
      <c r="C991" s="12" t="s">
        <v>66</v>
      </c>
      <c r="D991" s="12" t="s">
        <v>434</v>
      </c>
      <c r="E991" s="12" t="s">
        <v>3588</v>
      </c>
      <c r="F991" s="12" t="s">
        <v>8814</v>
      </c>
      <c r="G991" s="12" t="s">
        <v>3589</v>
      </c>
      <c r="H991" s="11" t="str">
        <f t="shared" si="15"/>
        <v xml:space="preserve"> 12 AVENUE PASCAL BAGNERES </v>
      </c>
      <c r="I991" s="10"/>
      <c r="J991" s="12" t="s">
        <v>8815</v>
      </c>
      <c r="K991" s="12"/>
      <c r="L991" s="12" t="s">
        <v>8336</v>
      </c>
      <c r="M991" s="12" t="s">
        <v>8337</v>
      </c>
      <c r="N991" s="12" t="s">
        <v>54</v>
      </c>
      <c r="O991" s="12" t="s">
        <v>33</v>
      </c>
      <c r="P991" s="13">
        <v>714200</v>
      </c>
      <c r="Q991" s="10">
        <v>25</v>
      </c>
      <c r="R991" s="10" t="s">
        <v>18208</v>
      </c>
      <c r="S991" s="12" t="s">
        <v>18209</v>
      </c>
    </row>
    <row r="992" spans="1:19" x14ac:dyDescent="0.25">
      <c r="A992" s="10">
        <v>2017</v>
      </c>
      <c r="B992" s="12" t="s">
        <v>18219</v>
      </c>
      <c r="C992" s="10" t="s">
        <v>66</v>
      </c>
      <c r="D992" s="12" t="s">
        <v>5</v>
      </c>
      <c r="E992" s="12" t="s">
        <v>866</v>
      </c>
      <c r="F992" s="12" t="s">
        <v>8816</v>
      </c>
      <c r="G992" s="12" t="s">
        <v>867</v>
      </c>
      <c r="H992" s="11" t="str">
        <f t="shared" si="15"/>
        <v xml:space="preserve">62 AVENUE DE LOURDES  </v>
      </c>
      <c r="I992" s="12" t="s">
        <v>8817</v>
      </c>
      <c r="J992" s="12"/>
      <c r="K992" s="14"/>
      <c r="L992" s="12" t="s">
        <v>8818</v>
      </c>
      <c r="M992" s="12" t="s">
        <v>8819</v>
      </c>
      <c r="N992" s="12" t="s">
        <v>54</v>
      </c>
      <c r="O992" s="12" t="s">
        <v>33</v>
      </c>
      <c r="P992" s="14"/>
      <c r="Q992" s="10">
        <v>6</v>
      </c>
      <c r="R992" s="10" t="s">
        <v>10</v>
      </c>
      <c r="S992" s="12" t="s">
        <v>18220</v>
      </c>
    </row>
    <row r="993" spans="1:19" x14ac:dyDescent="0.25">
      <c r="A993" s="10">
        <v>2018</v>
      </c>
      <c r="B993" s="11" t="s">
        <v>4</v>
      </c>
      <c r="C993" s="12" t="s">
        <v>66</v>
      </c>
      <c r="D993" s="12" t="s">
        <v>5</v>
      </c>
      <c r="E993" s="12" t="s">
        <v>8820</v>
      </c>
      <c r="F993" s="12" t="s">
        <v>8821</v>
      </c>
      <c r="G993" s="12" t="s">
        <v>8822</v>
      </c>
      <c r="H993" s="11" t="str">
        <f t="shared" si="15"/>
        <v xml:space="preserve">FONMOLE LE PUY DE BAR </v>
      </c>
      <c r="I993" s="10" t="s">
        <v>8823</v>
      </c>
      <c r="J993" s="12" t="s">
        <v>8824</v>
      </c>
      <c r="K993" s="12"/>
      <c r="L993" s="12" t="s">
        <v>8825</v>
      </c>
      <c r="M993" s="12" t="s">
        <v>8826</v>
      </c>
      <c r="N993" s="12" t="s">
        <v>54</v>
      </c>
      <c r="O993" s="12" t="s">
        <v>33</v>
      </c>
      <c r="P993" s="13">
        <v>72771</v>
      </c>
      <c r="Q993" s="10">
        <v>3</v>
      </c>
      <c r="R993" s="10" t="s">
        <v>10</v>
      </c>
      <c r="S993" s="12" t="s">
        <v>18209</v>
      </c>
    </row>
    <row r="994" spans="1:19" x14ac:dyDescent="0.25">
      <c r="A994" s="10">
        <v>2018</v>
      </c>
      <c r="B994" s="11" t="s">
        <v>4</v>
      </c>
      <c r="C994" s="12" t="s">
        <v>66</v>
      </c>
      <c r="D994" s="12" t="s">
        <v>5</v>
      </c>
      <c r="E994" s="12" t="s">
        <v>8827</v>
      </c>
      <c r="F994" s="12" t="s">
        <v>8828</v>
      </c>
      <c r="G994" s="12" t="s">
        <v>8829</v>
      </c>
      <c r="H994" s="11" t="str">
        <f t="shared" si="15"/>
        <v xml:space="preserve">LAGE ROUTE DE LA GARE </v>
      </c>
      <c r="I994" s="12" t="s">
        <v>8830</v>
      </c>
      <c r="J994" s="12" t="s">
        <v>4087</v>
      </c>
      <c r="K994" s="10"/>
      <c r="L994" s="12" t="s">
        <v>8831</v>
      </c>
      <c r="M994" s="12" t="s">
        <v>8832</v>
      </c>
      <c r="N994" s="12" t="s">
        <v>54</v>
      </c>
      <c r="O994" s="12" t="s">
        <v>9</v>
      </c>
      <c r="P994" s="13">
        <v>3800</v>
      </c>
      <c r="Q994" s="10">
        <v>1</v>
      </c>
      <c r="R994" s="10" t="s">
        <v>10</v>
      </c>
      <c r="S994" s="12" t="s">
        <v>18211</v>
      </c>
    </row>
    <row r="995" spans="1:19" x14ac:dyDescent="0.25">
      <c r="A995" s="10">
        <v>2018</v>
      </c>
      <c r="B995" s="11" t="s">
        <v>4</v>
      </c>
      <c r="C995" s="12" t="s">
        <v>66</v>
      </c>
      <c r="D995" s="12" t="s">
        <v>5</v>
      </c>
      <c r="E995" s="12" t="s">
        <v>15950</v>
      </c>
      <c r="F995" s="12" t="s">
        <v>15951</v>
      </c>
      <c r="G995" s="12" t="s">
        <v>15952</v>
      </c>
      <c r="H995" s="11" t="str">
        <f t="shared" si="15"/>
        <v xml:space="preserve"> 131 PLACE CHARLES DULLIN </v>
      </c>
      <c r="I995" s="10"/>
      <c r="J995" s="12" t="s">
        <v>15953</v>
      </c>
      <c r="K995" s="12"/>
      <c r="L995" s="12" t="s">
        <v>15954</v>
      </c>
      <c r="M995" s="12" t="s">
        <v>15955</v>
      </c>
      <c r="N995" s="12" t="s">
        <v>1605</v>
      </c>
      <c r="O995" s="12" t="s">
        <v>33</v>
      </c>
      <c r="P995" s="13">
        <v>51501</v>
      </c>
      <c r="Q995" s="10">
        <v>2</v>
      </c>
      <c r="R995" s="10" t="s">
        <v>10</v>
      </c>
      <c r="S995" s="12" t="s">
        <v>18209</v>
      </c>
    </row>
    <row r="996" spans="1:19" x14ac:dyDescent="0.25">
      <c r="A996" s="10">
        <v>2018</v>
      </c>
      <c r="B996" s="11" t="s">
        <v>4</v>
      </c>
      <c r="C996" s="12" t="s">
        <v>66</v>
      </c>
      <c r="D996" s="12" t="s">
        <v>448</v>
      </c>
      <c r="E996" s="12" t="s">
        <v>870</v>
      </c>
      <c r="F996" s="12" t="s">
        <v>8833</v>
      </c>
      <c r="G996" s="12" t="s">
        <v>871</v>
      </c>
      <c r="H996" s="11" t="str">
        <f t="shared" si="15"/>
        <v xml:space="preserve"> 29 RUE DES SEIGNEULLES </v>
      </c>
      <c r="I996" s="10"/>
      <c r="J996" s="12" t="s">
        <v>8834</v>
      </c>
      <c r="K996" s="12"/>
      <c r="L996" s="12" t="s">
        <v>872</v>
      </c>
      <c r="M996" s="12" t="s">
        <v>873</v>
      </c>
      <c r="N996" s="12" t="s">
        <v>54</v>
      </c>
      <c r="O996" s="12" t="s">
        <v>33</v>
      </c>
      <c r="P996" s="13">
        <v>179741</v>
      </c>
      <c r="Q996" s="10">
        <v>6</v>
      </c>
      <c r="R996" s="10" t="s">
        <v>10</v>
      </c>
      <c r="S996" s="12" t="s">
        <v>18209</v>
      </c>
    </row>
    <row r="997" spans="1:19" x14ac:dyDescent="0.25">
      <c r="A997" s="10">
        <v>2018</v>
      </c>
      <c r="B997" s="11" t="s">
        <v>4</v>
      </c>
      <c r="C997" s="12" t="s">
        <v>66</v>
      </c>
      <c r="D997" s="12" t="s">
        <v>5</v>
      </c>
      <c r="E997" s="12" t="s">
        <v>874</v>
      </c>
      <c r="F997" s="12" t="s">
        <v>8835</v>
      </c>
      <c r="G997" s="12" t="s">
        <v>875</v>
      </c>
      <c r="H997" s="11" t="str">
        <f t="shared" si="15"/>
        <v xml:space="preserve">BANNSTEIN RUE NATIONALE </v>
      </c>
      <c r="I997" s="12" t="s">
        <v>8836</v>
      </c>
      <c r="J997" s="12" t="s">
        <v>876</v>
      </c>
      <c r="K997" s="10"/>
      <c r="L997" s="12" t="s">
        <v>789</v>
      </c>
      <c r="M997" s="12" t="s">
        <v>877</v>
      </c>
      <c r="N997" s="12" t="s">
        <v>54</v>
      </c>
      <c r="O997" s="12" t="s">
        <v>9</v>
      </c>
      <c r="P997" s="13">
        <v>91858</v>
      </c>
      <c r="Q997" s="10">
        <v>3</v>
      </c>
      <c r="R997" s="10" t="s">
        <v>10</v>
      </c>
      <c r="S997" s="12" t="s">
        <v>18211</v>
      </c>
    </row>
    <row r="998" spans="1:19" x14ac:dyDescent="0.25">
      <c r="A998" s="10">
        <v>2018</v>
      </c>
      <c r="B998" s="11" t="s">
        <v>4</v>
      </c>
      <c r="C998" s="12" t="s">
        <v>66</v>
      </c>
      <c r="D998" s="12" t="s">
        <v>5</v>
      </c>
      <c r="E998" s="12" t="s">
        <v>8837</v>
      </c>
      <c r="F998" s="12" t="s">
        <v>8838</v>
      </c>
      <c r="G998" s="12" t="s">
        <v>8839</v>
      </c>
      <c r="H998" s="11" t="str">
        <f t="shared" si="15"/>
        <v>LIEU DIT VENIERES ANCIENNE NATIONALE 6 BP 100</v>
      </c>
      <c r="I998" s="10" t="s">
        <v>8840</v>
      </c>
      <c r="J998" s="12" t="s">
        <v>8841</v>
      </c>
      <c r="K998" s="12" t="s">
        <v>8842</v>
      </c>
      <c r="L998" s="12" t="s">
        <v>4045</v>
      </c>
      <c r="M998" s="12" t="s">
        <v>8843</v>
      </c>
      <c r="N998" s="12" t="s">
        <v>54</v>
      </c>
      <c r="O998" s="12" t="s">
        <v>33</v>
      </c>
      <c r="P998" s="13">
        <v>101218</v>
      </c>
      <c r="Q998" s="10">
        <v>4</v>
      </c>
      <c r="R998" s="10" t="s">
        <v>10</v>
      </c>
      <c r="S998" s="12" t="s">
        <v>18209</v>
      </c>
    </row>
    <row r="999" spans="1:19" x14ac:dyDescent="0.25">
      <c r="A999" s="10">
        <v>2018</v>
      </c>
      <c r="B999" s="11" t="s">
        <v>4</v>
      </c>
      <c r="C999" s="12" t="s">
        <v>66</v>
      </c>
      <c r="D999" s="12" t="s">
        <v>314</v>
      </c>
      <c r="E999" s="12" t="s">
        <v>4404</v>
      </c>
      <c r="F999" s="12" t="s">
        <v>4405</v>
      </c>
      <c r="G999" s="12" t="s">
        <v>4406</v>
      </c>
      <c r="H999" s="11" t="str">
        <f t="shared" si="15"/>
        <v xml:space="preserve"> 6 RUE DE L ORME SAINT GERMAIN </v>
      </c>
      <c r="I999" s="10"/>
      <c r="J999" s="12" t="s">
        <v>4407</v>
      </c>
      <c r="K999" s="12"/>
      <c r="L999" s="12" t="s">
        <v>317</v>
      </c>
      <c r="M999" s="12" t="s">
        <v>318</v>
      </c>
      <c r="N999" s="12" t="s">
        <v>4408</v>
      </c>
      <c r="O999" s="12" t="s">
        <v>33</v>
      </c>
      <c r="P999" s="13">
        <v>19156124</v>
      </c>
      <c r="Q999" s="10">
        <v>576</v>
      </c>
      <c r="R999" s="10" t="s">
        <v>18208</v>
      </c>
      <c r="S999" s="12" t="s">
        <v>18209</v>
      </c>
    </row>
    <row r="1000" spans="1:19" x14ac:dyDescent="0.25">
      <c r="A1000" s="10">
        <v>2017</v>
      </c>
      <c r="B1000" s="12" t="s">
        <v>18219</v>
      </c>
      <c r="C1000" s="10" t="s">
        <v>66</v>
      </c>
      <c r="D1000" s="12" t="s">
        <v>5</v>
      </c>
      <c r="E1000" s="12" t="s">
        <v>3590</v>
      </c>
      <c r="F1000" s="12" t="s">
        <v>15956</v>
      </c>
      <c r="G1000" s="12" t="s">
        <v>3591</v>
      </c>
      <c r="H1000" s="11" t="str">
        <f t="shared" si="15"/>
        <v xml:space="preserve">1565 AVENUE DES PLATANES  </v>
      </c>
      <c r="I1000" s="12" t="s">
        <v>15957</v>
      </c>
      <c r="J1000" s="14"/>
      <c r="K1000" s="14"/>
      <c r="L1000" s="12" t="s">
        <v>3592</v>
      </c>
      <c r="M1000" s="12" t="s">
        <v>3593</v>
      </c>
      <c r="N1000" s="12" t="s">
        <v>1605</v>
      </c>
      <c r="O1000" s="12" t="s">
        <v>33</v>
      </c>
      <c r="P1000" s="14"/>
      <c r="Q1000" s="10">
        <v>3</v>
      </c>
      <c r="R1000" s="10" t="s">
        <v>10</v>
      </c>
      <c r="S1000" s="12" t="s">
        <v>18220</v>
      </c>
    </row>
    <row r="1001" spans="1:19" x14ac:dyDescent="0.25">
      <c r="A1001" s="10">
        <v>2018</v>
      </c>
      <c r="B1001" s="11" t="s">
        <v>4</v>
      </c>
      <c r="C1001" s="12" t="s">
        <v>66</v>
      </c>
      <c r="D1001" s="12" t="s">
        <v>226</v>
      </c>
      <c r="E1001" s="12" t="s">
        <v>8844</v>
      </c>
      <c r="F1001" s="12" t="s">
        <v>8845</v>
      </c>
      <c r="G1001" s="12" t="s">
        <v>8846</v>
      </c>
      <c r="H1001" s="11" t="str">
        <f t="shared" si="15"/>
        <v xml:space="preserve">ZA LIMOURS PECQUEUSE 22 RUE DU 8 MAI 1945 </v>
      </c>
      <c r="I1001" s="10" t="s">
        <v>8847</v>
      </c>
      <c r="J1001" s="12" t="s">
        <v>8848</v>
      </c>
      <c r="K1001" s="12"/>
      <c r="L1001" s="12" t="s">
        <v>7270</v>
      </c>
      <c r="M1001" s="12" t="s">
        <v>8849</v>
      </c>
      <c r="N1001" s="12" t="s">
        <v>54</v>
      </c>
      <c r="O1001" s="12" t="s">
        <v>33</v>
      </c>
      <c r="P1001" s="13">
        <v>394030</v>
      </c>
      <c r="Q1001" s="10">
        <v>8</v>
      </c>
      <c r="R1001" s="10" t="s">
        <v>10</v>
      </c>
      <c r="S1001" s="12" t="s">
        <v>18209</v>
      </c>
    </row>
    <row r="1002" spans="1:19" x14ac:dyDescent="0.25">
      <c r="A1002" s="10">
        <v>2018</v>
      </c>
      <c r="B1002" s="11" t="s">
        <v>4</v>
      </c>
      <c r="C1002" s="12" t="s">
        <v>66</v>
      </c>
      <c r="D1002" s="12" t="s">
        <v>5</v>
      </c>
      <c r="E1002" s="12" t="s">
        <v>8850</v>
      </c>
      <c r="F1002" s="12" t="s">
        <v>8851</v>
      </c>
      <c r="G1002" s="12" t="s">
        <v>8852</v>
      </c>
      <c r="H1002" s="11" t="str">
        <f t="shared" si="15"/>
        <v xml:space="preserve"> LES GRANDES FERRIERES </v>
      </c>
      <c r="I1002" s="10"/>
      <c r="J1002" s="12" t="s">
        <v>8853</v>
      </c>
      <c r="K1002" s="12"/>
      <c r="L1002" s="12" t="s">
        <v>8854</v>
      </c>
      <c r="M1002" s="12" t="s">
        <v>8855</v>
      </c>
      <c r="N1002" s="12" t="s">
        <v>54</v>
      </c>
      <c r="O1002" s="12" t="s">
        <v>33</v>
      </c>
      <c r="P1002" s="13">
        <v>283228</v>
      </c>
      <c r="Q1002" s="10">
        <v>11</v>
      </c>
      <c r="R1002" s="10" t="s">
        <v>18208</v>
      </c>
      <c r="S1002" s="12" t="s">
        <v>18209</v>
      </c>
    </row>
    <row r="1003" spans="1:19" x14ac:dyDescent="0.25">
      <c r="A1003" s="10">
        <v>2018</v>
      </c>
      <c r="B1003" s="11" t="s">
        <v>18213</v>
      </c>
      <c r="C1003" s="12" t="s">
        <v>66</v>
      </c>
      <c r="D1003" s="12" t="s">
        <v>5</v>
      </c>
      <c r="E1003" s="12" t="s">
        <v>18356</v>
      </c>
      <c r="F1003" s="12" t="s">
        <v>18355</v>
      </c>
      <c r="G1003" s="12" t="s">
        <v>18357</v>
      </c>
      <c r="H1003" s="11" t="str">
        <f t="shared" si="15"/>
        <v xml:space="preserve">ZA LA COLLONGE 1139 CHEMIN DES GRANDS MOULINS </v>
      </c>
      <c r="I1003" s="12" t="s">
        <v>18358</v>
      </c>
      <c r="J1003" s="12" t="s">
        <v>18359</v>
      </c>
      <c r="K1003" s="10"/>
      <c r="L1003" s="12" t="s">
        <v>293</v>
      </c>
      <c r="M1003" s="12" t="s">
        <v>294</v>
      </c>
      <c r="N1003" s="12" t="s">
        <v>54</v>
      </c>
      <c r="O1003" s="12" t="s">
        <v>9</v>
      </c>
      <c r="P1003" s="13">
        <v>3220</v>
      </c>
      <c r="Q1003" s="10">
        <v>1</v>
      </c>
      <c r="R1003" s="10" t="s">
        <v>10</v>
      </c>
      <c r="S1003" s="12" t="s">
        <v>18211</v>
      </c>
    </row>
    <row r="1004" spans="1:19" x14ac:dyDescent="0.25">
      <c r="A1004" s="10">
        <v>2018</v>
      </c>
      <c r="B1004" s="11" t="s">
        <v>4</v>
      </c>
      <c r="C1004" s="12" t="s">
        <v>66</v>
      </c>
      <c r="D1004" s="12" t="s">
        <v>5</v>
      </c>
      <c r="E1004" s="12" t="s">
        <v>15958</v>
      </c>
      <c r="F1004" s="12" t="s">
        <v>15959</v>
      </c>
      <c r="G1004" s="12" t="s">
        <v>15960</v>
      </c>
      <c r="H1004" s="11" t="str">
        <f t="shared" si="15"/>
        <v xml:space="preserve"> 64 AVENUE DU 8 MAI 1945 </v>
      </c>
      <c r="I1004" s="10"/>
      <c r="J1004" s="12" t="s">
        <v>15961</v>
      </c>
      <c r="K1004" s="12"/>
      <c r="L1004" s="12" t="s">
        <v>1313</v>
      </c>
      <c r="M1004" s="12" t="s">
        <v>1314</v>
      </c>
      <c r="N1004" s="12" t="s">
        <v>1605</v>
      </c>
      <c r="O1004" s="12" t="s">
        <v>33</v>
      </c>
      <c r="P1004" s="13">
        <v>236849</v>
      </c>
      <c r="Q1004" s="10">
        <v>8</v>
      </c>
      <c r="R1004" s="10" t="s">
        <v>10</v>
      </c>
      <c r="S1004" s="12" t="s">
        <v>18209</v>
      </c>
    </row>
    <row r="1005" spans="1:19" x14ac:dyDescent="0.25">
      <c r="A1005" s="10">
        <v>2018</v>
      </c>
      <c r="B1005" s="11" t="s">
        <v>4</v>
      </c>
      <c r="C1005" s="12" t="s">
        <v>66</v>
      </c>
      <c r="D1005" s="12" t="s">
        <v>5</v>
      </c>
      <c r="E1005" s="12" t="s">
        <v>878</v>
      </c>
      <c r="F1005" s="12" t="s">
        <v>8856</v>
      </c>
      <c r="G1005" s="12" t="s">
        <v>879</v>
      </c>
      <c r="H1005" s="11" t="str">
        <f t="shared" si="15"/>
        <v xml:space="preserve"> 6 AVENUE GUSTAVE FERRIE </v>
      </c>
      <c r="I1005" s="10"/>
      <c r="J1005" s="12" t="s">
        <v>8857</v>
      </c>
      <c r="K1005" s="12"/>
      <c r="L1005" s="12" t="s">
        <v>591</v>
      </c>
      <c r="M1005" s="12" t="s">
        <v>592</v>
      </c>
      <c r="N1005" s="12" t="s">
        <v>54</v>
      </c>
      <c r="O1005" s="12" t="s">
        <v>33</v>
      </c>
      <c r="P1005" s="13">
        <v>1383794</v>
      </c>
      <c r="Q1005" s="10">
        <v>38</v>
      </c>
      <c r="R1005" s="10" t="s">
        <v>18208</v>
      </c>
      <c r="S1005" s="12" t="s">
        <v>18209</v>
      </c>
    </row>
    <row r="1006" spans="1:19" x14ac:dyDescent="0.25">
      <c r="A1006" s="10">
        <v>2018</v>
      </c>
      <c r="B1006" s="11" t="s">
        <v>4</v>
      </c>
      <c r="C1006" s="12" t="s">
        <v>66</v>
      </c>
      <c r="D1006" s="12" t="s">
        <v>5</v>
      </c>
      <c r="E1006" s="12" t="s">
        <v>8858</v>
      </c>
      <c r="F1006" s="12" t="s">
        <v>8859</v>
      </c>
      <c r="G1006" s="12" t="s">
        <v>8860</v>
      </c>
      <c r="H1006" s="11" t="str">
        <f t="shared" si="15"/>
        <v xml:space="preserve"> 79 FAUBOURG DE FRANCE </v>
      </c>
      <c r="I1006" s="10"/>
      <c r="J1006" s="12" t="s">
        <v>8861</v>
      </c>
      <c r="K1006" s="12"/>
      <c r="L1006" s="12" t="s">
        <v>8862</v>
      </c>
      <c r="M1006" s="12" t="s">
        <v>8863</v>
      </c>
      <c r="N1006" s="12" t="s">
        <v>54</v>
      </c>
      <c r="O1006" s="12" t="s">
        <v>33</v>
      </c>
      <c r="P1006" s="13">
        <v>252374</v>
      </c>
      <c r="Q1006" s="10">
        <v>8</v>
      </c>
      <c r="R1006" s="10" t="s">
        <v>10</v>
      </c>
      <c r="S1006" s="12" t="s">
        <v>18209</v>
      </c>
    </row>
    <row r="1007" spans="1:19" x14ac:dyDescent="0.25">
      <c r="A1007" s="10">
        <v>2017</v>
      </c>
      <c r="B1007" s="12" t="s">
        <v>18219</v>
      </c>
      <c r="C1007" s="10" t="s">
        <v>66</v>
      </c>
      <c r="D1007" s="12" t="s">
        <v>5</v>
      </c>
      <c r="E1007" s="12" t="s">
        <v>8864</v>
      </c>
      <c r="F1007" s="12" t="s">
        <v>8865</v>
      </c>
      <c r="G1007" s="12" t="s">
        <v>8866</v>
      </c>
      <c r="H1007" s="11" t="str">
        <f t="shared" si="15"/>
        <v xml:space="preserve">154 RUE DU GENERAL LECLERC  </v>
      </c>
      <c r="I1007" s="12" t="s">
        <v>8867</v>
      </c>
      <c r="J1007" s="12"/>
      <c r="K1007" s="14"/>
      <c r="L1007" s="12" t="s">
        <v>8868</v>
      </c>
      <c r="M1007" s="12" t="s">
        <v>8869</v>
      </c>
      <c r="N1007" s="12" t="s">
        <v>54</v>
      </c>
      <c r="O1007" s="12" t="s">
        <v>33</v>
      </c>
      <c r="P1007" s="14"/>
      <c r="Q1007" s="10">
        <v>2</v>
      </c>
      <c r="R1007" s="10" t="s">
        <v>10</v>
      </c>
      <c r="S1007" s="12" t="s">
        <v>18220</v>
      </c>
    </row>
    <row r="1008" spans="1:19" x14ac:dyDescent="0.25">
      <c r="A1008" s="10">
        <v>2018</v>
      </c>
      <c r="B1008" s="11" t="s">
        <v>4</v>
      </c>
      <c r="C1008" s="12" t="s">
        <v>66</v>
      </c>
      <c r="D1008" s="12" t="s">
        <v>28</v>
      </c>
      <c r="E1008" s="12" t="s">
        <v>882</v>
      </c>
      <c r="F1008" s="12" t="s">
        <v>8870</v>
      </c>
      <c r="G1008" s="12" t="s">
        <v>883</v>
      </c>
      <c r="H1008" s="11" t="str">
        <f t="shared" si="15"/>
        <v xml:space="preserve">ZONE INDUSTRIELLE RTE DE PARIS 1 RUE DE LA TUILERIE </v>
      </c>
      <c r="I1008" s="10" t="s">
        <v>8871</v>
      </c>
      <c r="J1008" s="12" t="s">
        <v>3594</v>
      </c>
      <c r="K1008" s="12"/>
      <c r="L1008" s="12" t="s">
        <v>884</v>
      </c>
      <c r="M1008" s="12" t="s">
        <v>3476</v>
      </c>
      <c r="N1008" s="12" t="s">
        <v>54</v>
      </c>
      <c r="O1008" s="12" t="s">
        <v>33</v>
      </c>
      <c r="P1008" s="13">
        <v>246408</v>
      </c>
      <c r="Q1008" s="10">
        <v>9</v>
      </c>
      <c r="R1008" s="10" t="s">
        <v>10</v>
      </c>
      <c r="S1008" s="12" t="s">
        <v>18209</v>
      </c>
    </row>
    <row r="1009" spans="1:19" x14ac:dyDescent="0.25">
      <c r="A1009" s="10">
        <v>2018</v>
      </c>
      <c r="B1009" s="11" t="s">
        <v>4</v>
      </c>
      <c r="C1009" s="12" t="s">
        <v>66</v>
      </c>
      <c r="D1009" s="12" t="s">
        <v>434</v>
      </c>
      <c r="E1009" s="12" t="s">
        <v>885</v>
      </c>
      <c r="F1009" s="12" t="s">
        <v>8872</v>
      </c>
      <c r="G1009" s="12" t="s">
        <v>886</v>
      </c>
      <c r="H1009" s="11" t="str">
        <f t="shared" si="15"/>
        <v xml:space="preserve">LIEU DIT LES SEPTS FONTAINES 92 CHEMIN DES SOURCES </v>
      </c>
      <c r="I1009" s="10" t="s">
        <v>8873</v>
      </c>
      <c r="J1009" s="12" t="s">
        <v>8874</v>
      </c>
      <c r="K1009" s="12"/>
      <c r="L1009" s="12" t="s">
        <v>3857</v>
      </c>
      <c r="M1009" s="12" t="s">
        <v>3858</v>
      </c>
      <c r="N1009" s="12" t="s">
        <v>54</v>
      </c>
      <c r="O1009" s="12" t="s">
        <v>33</v>
      </c>
      <c r="P1009" s="13">
        <v>772649</v>
      </c>
      <c r="Q1009" s="10">
        <v>26</v>
      </c>
      <c r="R1009" s="10" t="s">
        <v>18208</v>
      </c>
      <c r="S1009" s="12" t="s">
        <v>18209</v>
      </c>
    </row>
    <row r="1010" spans="1:19" x14ac:dyDescent="0.25">
      <c r="A1010" s="10">
        <v>2018</v>
      </c>
      <c r="B1010" s="11" t="s">
        <v>4</v>
      </c>
      <c r="C1010" s="12" t="s">
        <v>66</v>
      </c>
      <c r="D1010" s="12" t="s">
        <v>5</v>
      </c>
      <c r="E1010" s="12" t="s">
        <v>888</v>
      </c>
      <c r="F1010" s="12" t="s">
        <v>8875</v>
      </c>
      <c r="G1010" s="12" t="s">
        <v>889</v>
      </c>
      <c r="H1010" s="11" t="str">
        <f t="shared" si="15"/>
        <v xml:space="preserve"> 3 RUE VERT CASTEL </v>
      </c>
      <c r="I1010" s="10"/>
      <c r="J1010" s="12" t="s">
        <v>8876</v>
      </c>
      <c r="K1010" s="12"/>
      <c r="L1010" s="12" t="s">
        <v>400</v>
      </c>
      <c r="M1010" s="12" t="s">
        <v>401</v>
      </c>
      <c r="N1010" s="12" t="s">
        <v>54</v>
      </c>
      <c r="O1010" s="12" t="s">
        <v>33</v>
      </c>
      <c r="P1010" s="13">
        <v>82849</v>
      </c>
      <c r="Q1010" s="10">
        <v>4</v>
      </c>
      <c r="R1010" s="10" t="s">
        <v>10</v>
      </c>
      <c r="S1010" s="12" t="s">
        <v>18209</v>
      </c>
    </row>
    <row r="1011" spans="1:19" x14ac:dyDescent="0.25">
      <c r="A1011" s="10">
        <v>2018</v>
      </c>
      <c r="B1011" s="11" t="s">
        <v>4</v>
      </c>
      <c r="C1011" s="12" t="s">
        <v>66</v>
      </c>
      <c r="D1011" s="12" t="s">
        <v>5</v>
      </c>
      <c r="E1011" s="12" t="s">
        <v>8877</v>
      </c>
      <c r="F1011" s="12" t="s">
        <v>8878</v>
      </c>
      <c r="G1011" s="12" t="s">
        <v>8879</v>
      </c>
      <c r="H1011" s="11" t="str">
        <f t="shared" si="15"/>
        <v xml:space="preserve"> CABASSE </v>
      </c>
      <c r="I1011" s="10"/>
      <c r="J1011" s="12" t="s">
        <v>8880</v>
      </c>
      <c r="K1011" s="12"/>
      <c r="L1011" s="12" t="s">
        <v>5234</v>
      </c>
      <c r="M1011" s="12" t="s">
        <v>5235</v>
      </c>
      <c r="N1011" s="12" t="s">
        <v>54</v>
      </c>
      <c r="O1011" s="12" t="s">
        <v>33</v>
      </c>
      <c r="P1011" s="13">
        <v>104142</v>
      </c>
      <c r="Q1011" s="10">
        <v>5</v>
      </c>
      <c r="R1011" s="10" t="s">
        <v>10</v>
      </c>
      <c r="S1011" s="12" t="s">
        <v>18209</v>
      </c>
    </row>
    <row r="1012" spans="1:19" x14ac:dyDescent="0.25">
      <c r="A1012" s="10">
        <v>2018</v>
      </c>
      <c r="B1012" s="11" t="s">
        <v>4</v>
      </c>
      <c r="C1012" s="12" t="s">
        <v>66</v>
      </c>
      <c r="D1012" s="12" t="s">
        <v>5</v>
      </c>
      <c r="E1012" s="12" t="s">
        <v>8881</v>
      </c>
      <c r="F1012" s="12" t="s">
        <v>8882</v>
      </c>
      <c r="G1012" s="12" t="s">
        <v>8883</v>
      </c>
      <c r="H1012" s="11" t="str">
        <f t="shared" si="15"/>
        <v xml:space="preserve"> 9 LIEU DIT LA CHAUSSEE </v>
      </c>
      <c r="I1012" s="10"/>
      <c r="J1012" s="12" t="s">
        <v>8884</v>
      </c>
      <c r="K1012" s="12"/>
      <c r="L1012" s="12" t="s">
        <v>8885</v>
      </c>
      <c r="M1012" s="12" t="s">
        <v>8886</v>
      </c>
      <c r="N1012" s="12" t="s">
        <v>54</v>
      </c>
      <c r="O1012" s="12" t="s">
        <v>33</v>
      </c>
      <c r="P1012" s="13">
        <v>201969</v>
      </c>
      <c r="Q1012" s="10">
        <v>5</v>
      </c>
      <c r="R1012" s="10" t="s">
        <v>10</v>
      </c>
      <c r="S1012" s="12" t="s">
        <v>18209</v>
      </c>
    </row>
    <row r="1013" spans="1:19" x14ac:dyDescent="0.25">
      <c r="A1013" s="10">
        <v>2018</v>
      </c>
      <c r="B1013" s="11" t="s">
        <v>18213</v>
      </c>
      <c r="C1013" s="12" t="s">
        <v>66</v>
      </c>
      <c r="D1013" s="12" t="s">
        <v>5</v>
      </c>
      <c r="E1013" s="12" t="s">
        <v>18361</v>
      </c>
      <c r="F1013" s="12" t="s">
        <v>18360</v>
      </c>
      <c r="G1013" s="12" t="s">
        <v>18362</v>
      </c>
      <c r="H1013" s="11" t="str">
        <f t="shared" si="15"/>
        <v xml:space="preserve"> 2 RUE DE FALEMPRISE BP 50056</v>
      </c>
      <c r="I1013" s="10"/>
      <c r="J1013" s="12" t="s">
        <v>18363</v>
      </c>
      <c r="K1013" s="12" t="s">
        <v>18364</v>
      </c>
      <c r="L1013" s="12" t="s">
        <v>8648</v>
      </c>
      <c r="M1013" s="12" t="s">
        <v>18365</v>
      </c>
      <c r="N1013" s="12" t="s">
        <v>2348</v>
      </c>
      <c r="O1013" s="12" t="s">
        <v>33</v>
      </c>
      <c r="P1013" s="13">
        <v>110664</v>
      </c>
      <c r="Q1013" s="10">
        <v>5</v>
      </c>
      <c r="R1013" s="10" t="s">
        <v>10</v>
      </c>
      <c r="S1013" s="12" t="s">
        <v>18209</v>
      </c>
    </row>
    <row r="1014" spans="1:19" x14ac:dyDescent="0.25">
      <c r="A1014" s="10">
        <v>2018</v>
      </c>
      <c r="B1014" s="11" t="s">
        <v>4</v>
      </c>
      <c r="C1014" s="12" t="s">
        <v>66</v>
      </c>
      <c r="D1014" s="12" t="s">
        <v>5</v>
      </c>
      <c r="E1014" s="12" t="s">
        <v>2687</v>
      </c>
      <c r="F1014" s="12" t="s">
        <v>4664</v>
      </c>
      <c r="G1014" s="12" t="s">
        <v>2688</v>
      </c>
      <c r="H1014" s="11" t="str">
        <f t="shared" si="15"/>
        <v xml:space="preserve"> 11 RUE DE LA PRADERIE CANNES LA BOCCA</v>
      </c>
      <c r="I1014" s="10"/>
      <c r="J1014" s="12" t="s">
        <v>4665</v>
      </c>
      <c r="K1014" s="12" t="s">
        <v>3846</v>
      </c>
      <c r="L1014" s="12" t="s">
        <v>926</v>
      </c>
      <c r="M1014" s="12" t="s">
        <v>927</v>
      </c>
      <c r="N1014" s="12" t="s">
        <v>200</v>
      </c>
      <c r="O1014" s="12" t="s">
        <v>9</v>
      </c>
      <c r="P1014" s="13">
        <v>498436</v>
      </c>
      <c r="Q1014" s="10">
        <v>17</v>
      </c>
      <c r="R1014" s="10" t="s">
        <v>18208</v>
      </c>
      <c r="S1014" s="12" t="s">
        <v>18211</v>
      </c>
    </row>
    <row r="1015" spans="1:19" x14ac:dyDescent="0.25">
      <c r="A1015" s="10">
        <v>2018</v>
      </c>
      <c r="B1015" s="11" t="s">
        <v>4</v>
      </c>
      <c r="C1015" s="12" t="s">
        <v>66</v>
      </c>
      <c r="D1015" s="12" t="s">
        <v>28</v>
      </c>
      <c r="E1015" s="12" t="s">
        <v>17581</v>
      </c>
      <c r="F1015" s="12" t="s">
        <v>17582</v>
      </c>
      <c r="G1015" s="12" t="s">
        <v>17583</v>
      </c>
      <c r="H1015" s="11" t="str">
        <f t="shared" si="15"/>
        <v xml:space="preserve"> 89 RUE ALPHEE MAZIERAS </v>
      </c>
      <c r="I1015" s="10"/>
      <c r="J1015" s="12" t="s">
        <v>6939</v>
      </c>
      <c r="K1015" s="12"/>
      <c r="L1015" s="12" t="s">
        <v>2802</v>
      </c>
      <c r="M1015" s="12" t="s">
        <v>2803</v>
      </c>
      <c r="N1015" s="12" t="s">
        <v>2397</v>
      </c>
      <c r="O1015" s="12" t="s">
        <v>33</v>
      </c>
      <c r="P1015" s="13">
        <v>98920</v>
      </c>
      <c r="Q1015" s="10">
        <v>2</v>
      </c>
      <c r="R1015" s="10" t="s">
        <v>10</v>
      </c>
      <c r="S1015" s="12" t="s">
        <v>18209</v>
      </c>
    </row>
    <row r="1016" spans="1:19" x14ac:dyDescent="0.25">
      <c r="A1016" s="10">
        <v>2018</v>
      </c>
      <c r="B1016" s="11" t="s">
        <v>4</v>
      </c>
      <c r="C1016" s="12" t="s">
        <v>66</v>
      </c>
      <c r="D1016" s="12" t="s">
        <v>226</v>
      </c>
      <c r="E1016" s="12" t="s">
        <v>8887</v>
      </c>
      <c r="F1016" s="12" t="s">
        <v>8888</v>
      </c>
      <c r="G1016" s="12" t="s">
        <v>8889</v>
      </c>
      <c r="H1016" s="11" t="str">
        <f t="shared" si="15"/>
        <v xml:space="preserve"> 44 ROUTE DEPARTEMENTALE 613 </v>
      </c>
      <c r="I1016" s="10"/>
      <c r="J1016" s="12" t="s">
        <v>8890</v>
      </c>
      <c r="K1016" s="12"/>
      <c r="L1016" s="12" t="s">
        <v>3145</v>
      </c>
      <c r="M1016" s="12" t="s">
        <v>8891</v>
      </c>
      <c r="N1016" s="12" t="s">
        <v>54</v>
      </c>
      <c r="O1016" s="12" t="s">
        <v>33</v>
      </c>
      <c r="P1016" s="13">
        <v>397413</v>
      </c>
      <c r="Q1016" s="10">
        <v>15</v>
      </c>
      <c r="R1016" s="10" t="s">
        <v>18208</v>
      </c>
      <c r="S1016" s="12" t="s">
        <v>18209</v>
      </c>
    </row>
    <row r="1017" spans="1:19" x14ac:dyDescent="0.25">
      <c r="A1017" s="10">
        <v>2018</v>
      </c>
      <c r="B1017" s="11" t="s">
        <v>4</v>
      </c>
      <c r="C1017" s="12" t="s">
        <v>66</v>
      </c>
      <c r="D1017" s="12" t="s">
        <v>5</v>
      </c>
      <c r="E1017" s="12" t="s">
        <v>8892</v>
      </c>
      <c r="F1017" s="12" t="s">
        <v>8893</v>
      </c>
      <c r="G1017" s="12" t="s">
        <v>8894</v>
      </c>
      <c r="H1017" s="11" t="str">
        <f t="shared" si="15"/>
        <v xml:space="preserve"> LIEU DIT SAINT GERMAIN STE SABINE BORN</v>
      </c>
      <c r="I1017" s="10"/>
      <c r="J1017" s="12" t="s">
        <v>8895</v>
      </c>
      <c r="K1017" s="12" t="s">
        <v>8896</v>
      </c>
      <c r="L1017" s="12" t="s">
        <v>8897</v>
      </c>
      <c r="M1017" s="12" t="s">
        <v>8898</v>
      </c>
      <c r="N1017" s="12" t="s">
        <v>54</v>
      </c>
      <c r="O1017" s="12" t="s">
        <v>9</v>
      </c>
      <c r="P1017" s="13">
        <v>45985</v>
      </c>
      <c r="Q1017" s="10">
        <v>2</v>
      </c>
      <c r="R1017" s="10" t="s">
        <v>10</v>
      </c>
      <c r="S1017" s="12" t="s">
        <v>18211</v>
      </c>
    </row>
    <row r="1018" spans="1:19" x14ac:dyDescent="0.25">
      <c r="A1018" s="10">
        <v>2018</v>
      </c>
      <c r="B1018" s="11" t="s">
        <v>4</v>
      </c>
      <c r="C1018" s="12" t="s">
        <v>66</v>
      </c>
      <c r="D1018" s="12" t="s">
        <v>5</v>
      </c>
      <c r="E1018" s="12" t="s">
        <v>8899</v>
      </c>
      <c r="F1018" s="12" t="s">
        <v>8900</v>
      </c>
      <c r="G1018" s="12" t="s">
        <v>8901</v>
      </c>
      <c r="H1018" s="11" t="str">
        <f t="shared" si="15"/>
        <v xml:space="preserve"> ZONE INDUSTRIELLE DE LA VALLIERE BP 15</v>
      </c>
      <c r="I1018" s="10"/>
      <c r="J1018" s="12" t="s">
        <v>8902</v>
      </c>
      <c r="K1018" s="12" t="s">
        <v>505</v>
      </c>
      <c r="L1018" s="12" t="s">
        <v>8903</v>
      </c>
      <c r="M1018" s="12" t="s">
        <v>8904</v>
      </c>
      <c r="N1018" s="12" t="s">
        <v>54</v>
      </c>
      <c r="O1018" s="12" t="s">
        <v>33</v>
      </c>
      <c r="P1018" s="13">
        <v>30626</v>
      </c>
      <c r="Q1018" s="10">
        <v>1</v>
      </c>
      <c r="R1018" s="10" t="s">
        <v>10</v>
      </c>
      <c r="S1018" s="12" t="s">
        <v>18209</v>
      </c>
    </row>
    <row r="1019" spans="1:19" x14ac:dyDescent="0.25">
      <c r="A1019" s="10">
        <v>2018</v>
      </c>
      <c r="B1019" s="11" t="s">
        <v>4</v>
      </c>
      <c r="C1019" s="12" t="s">
        <v>66</v>
      </c>
      <c r="D1019" s="12" t="s">
        <v>5</v>
      </c>
      <c r="E1019" s="12" t="s">
        <v>892</v>
      </c>
      <c r="F1019" s="12" t="s">
        <v>8905</v>
      </c>
      <c r="G1019" s="12" t="s">
        <v>893</v>
      </c>
      <c r="H1019" s="11" t="str">
        <f t="shared" si="15"/>
        <v xml:space="preserve"> ZI LES SABLONS </v>
      </c>
      <c r="I1019" s="10"/>
      <c r="J1019" s="12" t="s">
        <v>8906</v>
      </c>
      <c r="K1019" s="10"/>
      <c r="L1019" s="12" t="s">
        <v>76</v>
      </c>
      <c r="M1019" s="12" t="s">
        <v>77</v>
      </c>
      <c r="N1019" s="12" t="s">
        <v>54</v>
      </c>
      <c r="O1019" s="12" t="s">
        <v>9</v>
      </c>
      <c r="P1019" s="13">
        <v>64051</v>
      </c>
      <c r="Q1019" s="10">
        <v>3</v>
      </c>
      <c r="R1019" s="10" t="s">
        <v>10</v>
      </c>
      <c r="S1019" s="12" t="s">
        <v>18211</v>
      </c>
    </row>
    <row r="1020" spans="1:19" x14ac:dyDescent="0.25">
      <c r="A1020" s="10">
        <v>2018</v>
      </c>
      <c r="B1020" s="11" t="s">
        <v>4</v>
      </c>
      <c r="C1020" s="12" t="s">
        <v>66</v>
      </c>
      <c r="D1020" s="12" t="s">
        <v>5</v>
      </c>
      <c r="E1020" s="12" t="s">
        <v>8907</v>
      </c>
      <c r="F1020" s="12" t="s">
        <v>8908</v>
      </c>
      <c r="G1020" s="12" t="s">
        <v>8909</v>
      </c>
      <c r="H1020" s="11" t="str">
        <f t="shared" si="15"/>
        <v xml:space="preserve">ZAE DE PLAISANCE 13 AVENUE DE PLAISANCE </v>
      </c>
      <c r="I1020" s="12" t="s">
        <v>8910</v>
      </c>
      <c r="J1020" s="12" t="s">
        <v>8911</v>
      </c>
      <c r="K1020" s="10"/>
      <c r="L1020" s="12" t="s">
        <v>8912</v>
      </c>
      <c r="M1020" s="12" t="s">
        <v>8913</v>
      </c>
      <c r="N1020" s="12" t="s">
        <v>54</v>
      </c>
      <c r="O1020" s="12" t="s">
        <v>9</v>
      </c>
      <c r="P1020" s="13">
        <v>292231</v>
      </c>
      <c r="Q1020" s="10">
        <v>10</v>
      </c>
      <c r="R1020" s="10" t="s">
        <v>10</v>
      </c>
      <c r="S1020" s="12" t="s">
        <v>18211</v>
      </c>
    </row>
    <row r="1021" spans="1:19" x14ac:dyDescent="0.25">
      <c r="A1021" s="10">
        <v>2018</v>
      </c>
      <c r="B1021" s="11" t="s">
        <v>4</v>
      </c>
      <c r="C1021" s="12" t="s">
        <v>66</v>
      </c>
      <c r="D1021" s="12" t="s">
        <v>5</v>
      </c>
      <c r="E1021" s="12" t="s">
        <v>8914</v>
      </c>
      <c r="F1021" s="12" t="s">
        <v>8915</v>
      </c>
      <c r="G1021" s="12" t="s">
        <v>8916</v>
      </c>
      <c r="H1021" s="11" t="str">
        <f t="shared" si="15"/>
        <v xml:space="preserve">HANGAR N 1 QUAI NORD </v>
      </c>
      <c r="I1021" s="12" t="s">
        <v>8917</v>
      </c>
      <c r="J1021" s="12" t="s">
        <v>8918</v>
      </c>
      <c r="K1021" s="10"/>
      <c r="L1021" s="12" t="s">
        <v>1076</v>
      </c>
      <c r="M1021" s="12" t="s">
        <v>1077</v>
      </c>
      <c r="N1021" s="12" t="s">
        <v>54</v>
      </c>
      <c r="O1021" s="12" t="s">
        <v>9</v>
      </c>
      <c r="P1021" s="13">
        <v>53789</v>
      </c>
      <c r="Q1021" s="10">
        <v>2</v>
      </c>
      <c r="R1021" s="10" t="s">
        <v>10</v>
      </c>
      <c r="S1021" s="12" t="s">
        <v>18211</v>
      </c>
    </row>
    <row r="1022" spans="1:19" x14ac:dyDescent="0.25">
      <c r="A1022" s="10">
        <v>2017</v>
      </c>
      <c r="B1022" s="12" t="s">
        <v>18219</v>
      </c>
      <c r="C1022" s="10" t="s">
        <v>66</v>
      </c>
      <c r="D1022" s="12" t="s">
        <v>5</v>
      </c>
      <c r="E1022" s="12" t="s">
        <v>4478</v>
      </c>
      <c r="F1022" s="12" t="s">
        <v>4479</v>
      </c>
      <c r="G1022" s="12" t="s">
        <v>4480</v>
      </c>
      <c r="H1022" s="11" t="str">
        <f t="shared" si="15"/>
        <v xml:space="preserve">252 RUE DE LA LYS  </v>
      </c>
      <c r="I1022" s="12" t="s">
        <v>4481</v>
      </c>
      <c r="J1022" s="12"/>
      <c r="K1022" s="14"/>
      <c r="L1022" s="12" t="s">
        <v>3195</v>
      </c>
      <c r="M1022" s="12" t="s">
        <v>3196</v>
      </c>
      <c r="N1022" s="12" t="s">
        <v>4482</v>
      </c>
      <c r="O1022" s="12" t="s">
        <v>33</v>
      </c>
      <c r="P1022" s="14"/>
      <c r="Q1022" s="10">
        <v>6</v>
      </c>
      <c r="R1022" s="10" t="s">
        <v>10</v>
      </c>
      <c r="S1022" s="12" t="s">
        <v>18220</v>
      </c>
    </row>
    <row r="1023" spans="1:19" x14ac:dyDescent="0.25">
      <c r="A1023" s="10">
        <v>2018</v>
      </c>
      <c r="B1023" s="11" t="s">
        <v>4</v>
      </c>
      <c r="C1023" s="12" t="s">
        <v>66</v>
      </c>
      <c r="D1023" s="12" t="s">
        <v>5</v>
      </c>
      <c r="E1023" s="12" t="s">
        <v>5179</v>
      </c>
      <c r="F1023" s="12" t="s">
        <v>5180</v>
      </c>
      <c r="G1023" s="12" t="s">
        <v>5181</v>
      </c>
      <c r="H1023" s="11" t="str">
        <f t="shared" si="15"/>
        <v xml:space="preserve"> 81 RUE ALAIN FOURNIER </v>
      </c>
      <c r="I1023" s="10"/>
      <c r="J1023" s="12" t="s">
        <v>5182</v>
      </c>
      <c r="K1023" s="12"/>
      <c r="L1023" s="12" t="s">
        <v>351</v>
      </c>
      <c r="M1023" s="12" t="s">
        <v>352</v>
      </c>
      <c r="N1023" s="12" t="s">
        <v>1429</v>
      </c>
      <c r="O1023" s="12" t="s">
        <v>33</v>
      </c>
      <c r="P1023" s="13">
        <v>24317</v>
      </c>
      <c r="Q1023" s="10">
        <v>1</v>
      </c>
      <c r="R1023" s="10" t="s">
        <v>10</v>
      </c>
      <c r="S1023" s="12" t="s">
        <v>18209</v>
      </c>
    </row>
    <row r="1024" spans="1:19" x14ac:dyDescent="0.25">
      <c r="A1024" s="10">
        <v>2018</v>
      </c>
      <c r="B1024" s="11" t="s">
        <v>4</v>
      </c>
      <c r="C1024" s="12" t="s">
        <v>66</v>
      </c>
      <c r="D1024" s="12" t="s">
        <v>5</v>
      </c>
      <c r="E1024" s="12" t="s">
        <v>8919</v>
      </c>
      <c r="F1024" s="12" t="s">
        <v>8920</v>
      </c>
      <c r="G1024" s="12" t="s">
        <v>8921</v>
      </c>
      <c r="H1024" s="11" t="str">
        <f t="shared" si="15"/>
        <v xml:space="preserve"> 830 CHEMIN DES GRANDES CADALLES </v>
      </c>
      <c r="I1024" s="10"/>
      <c r="J1024" s="12" t="s">
        <v>8922</v>
      </c>
      <c r="K1024" s="10"/>
      <c r="L1024" s="12" t="s">
        <v>1505</v>
      </c>
      <c r="M1024" s="12" t="s">
        <v>4104</v>
      </c>
      <c r="N1024" s="12" t="s">
        <v>54</v>
      </c>
      <c r="O1024" s="12" t="s">
        <v>9</v>
      </c>
      <c r="P1024" s="13">
        <v>202605</v>
      </c>
      <c r="Q1024" s="10">
        <v>6</v>
      </c>
      <c r="R1024" s="10" t="s">
        <v>10</v>
      </c>
      <c r="S1024" s="12" t="s">
        <v>18211</v>
      </c>
    </row>
    <row r="1025" spans="1:19" x14ac:dyDescent="0.25">
      <c r="A1025" s="10">
        <v>2017</v>
      </c>
      <c r="B1025" s="12" t="s">
        <v>18219</v>
      </c>
      <c r="C1025" s="10" t="s">
        <v>66</v>
      </c>
      <c r="D1025" s="12" t="s">
        <v>5</v>
      </c>
      <c r="E1025" s="12" t="s">
        <v>8923</v>
      </c>
      <c r="F1025" s="12" t="s">
        <v>8924</v>
      </c>
      <c r="G1025" s="12" t="s">
        <v>8925</v>
      </c>
      <c r="H1025" s="11" t="str">
        <f t="shared" si="15"/>
        <v xml:space="preserve">48 ROUTE N 117  </v>
      </c>
      <c r="I1025" s="12" t="s">
        <v>8926</v>
      </c>
      <c r="J1025" s="12"/>
      <c r="K1025" s="14"/>
      <c r="L1025" s="12" t="s">
        <v>3895</v>
      </c>
      <c r="M1025" s="12" t="s">
        <v>3896</v>
      </c>
      <c r="N1025" s="12" t="s">
        <v>54</v>
      </c>
      <c r="O1025" s="12" t="s">
        <v>33</v>
      </c>
      <c r="P1025" s="14"/>
      <c r="Q1025" s="10">
        <v>5</v>
      </c>
      <c r="R1025" s="10" t="s">
        <v>10</v>
      </c>
      <c r="S1025" s="12" t="s">
        <v>18220</v>
      </c>
    </row>
    <row r="1026" spans="1:19" x14ac:dyDescent="0.25">
      <c r="A1026" s="10">
        <v>2018</v>
      </c>
      <c r="B1026" s="11" t="s">
        <v>4</v>
      </c>
      <c r="C1026" s="12" t="s">
        <v>66</v>
      </c>
      <c r="D1026" s="12" t="s">
        <v>5</v>
      </c>
      <c r="E1026" s="12" t="s">
        <v>894</v>
      </c>
      <c r="F1026" s="12" t="s">
        <v>8927</v>
      </c>
      <c r="G1026" s="12" t="s">
        <v>895</v>
      </c>
      <c r="H1026" s="11" t="str">
        <f t="shared" si="15"/>
        <v xml:space="preserve">ESPACE PINEDE LE JAS NEUF RUE DES VERNEDES </v>
      </c>
      <c r="I1026" s="10" t="s">
        <v>8928</v>
      </c>
      <c r="J1026" s="12" t="s">
        <v>8929</v>
      </c>
      <c r="K1026" s="12"/>
      <c r="L1026" s="12" t="s">
        <v>3851</v>
      </c>
      <c r="M1026" s="12" t="s">
        <v>3852</v>
      </c>
      <c r="N1026" s="12" t="s">
        <v>54</v>
      </c>
      <c r="O1026" s="12" t="s">
        <v>33</v>
      </c>
      <c r="P1026" s="13">
        <v>122912</v>
      </c>
      <c r="Q1026" s="10">
        <v>3</v>
      </c>
      <c r="R1026" s="10" t="s">
        <v>10</v>
      </c>
      <c r="S1026" s="12" t="s">
        <v>18209</v>
      </c>
    </row>
    <row r="1027" spans="1:19" x14ac:dyDescent="0.25">
      <c r="A1027" s="10">
        <v>2018</v>
      </c>
      <c r="B1027" s="11" t="s">
        <v>4</v>
      </c>
      <c r="C1027" s="12" t="s">
        <v>66</v>
      </c>
      <c r="D1027" s="12" t="s">
        <v>5</v>
      </c>
      <c r="E1027" s="12" t="s">
        <v>3595</v>
      </c>
      <c r="F1027" s="12" t="s">
        <v>8930</v>
      </c>
      <c r="G1027" s="12" t="s">
        <v>3596</v>
      </c>
      <c r="H1027" s="11" t="str">
        <f t="shared" ref="H1027:H1090" si="16">CONCATENATE(I1027," ",J1027," ",K1027)</f>
        <v xml:space="preserve"> 129 AVENUE D AUBIERE </v>
      </c>
      <c r="I1027" s="10"/>
      <c r="J1027" s="12" t="s">
        <v>3597</v>
      </c>
      <c r="K1027" s="12"/>
      <c r="L1027" s="12" t="s">
        <v>813</v>
      </c>
      <c r="M1027" s="12" t="s">
        <v>3598</v>
      </c>
      <c r="N1027" s="12" t="s">
        <v>54</v>
      </c>
      <c r="O1027" s="12" t="s">
        <v>33</v>
      </c>
      <c r="P1027" s="13">
        <v>353876</v>
      </c>
      <c r="Q1027" s="10">
        <v>13</v>
      </c>
      <c r="R1027" s="10" t="s">
        <v>18208</v>
      </c>
      <c r="S1027" s="12" t="s">
        <v>18209</v>
      </c>
    </row>
    <row r="1028" spans="1:19" x14ac:dyDescent="0.25">
      <c r="A1028" s="10">
        <v>2018</v>
      </c>
      <c r="B1028" s="11" t="s">
        <v>4</v>
      </c>
      <c r="C1028" s="12" t="s">
        <v>66</v>
      </c>
      <c r="D1028" s="12" t="s">
        <v>448</v>
      </c>
      <c r="E1028" s="12" t="s">
        <v>8931</v>
      </c>
      <c r="F1028" s="12" t="s">
        <v>8932</v>
      </c>
      <c r="G1028" s="12" t="s">
        <v>8933</v>
      </c>
      <c r="H1028" s="11" t="str">
        <f t="shared" si="16"/>
        <v xml:space="preserve"> QUARTIER DES SAGNES </v>
      </c>
      <c r="I1028" s="10"/>
      <c r="J1028" s="12" t="s">
        <v>8934</v>
      </c>
      <c r="K1028" s="12"/>
      <c r="L1028" s="12" t="s">
        <v>5613</v>
      </c>
      <c r="M1028" s="12" t="s">
        <v>8935</v>
      </c>
      <c r="N1028" s="12" t="s">
        <v>54</v>
      </c>
      <c r="O1028" s="12" t="s">
        <v>33</v>
      </c>
      <c r="P1028" s="13">
        <v>407770</v>
      </c>
      <c r="Q1028" s="10">
        <v>10</v>
      </c>
      <c r="R1028" s="10" t="s">
        <v>10</v>
      </c>
      <c r="S1028" s="12" t="s">
        <v>18209</v>
      </c>
    </row>
    <row r="1029" spans="1:19" x14ac:dyDescent="0.25">
      <c r="A1029" s="10">
        <v>2018</v>
      </c>
      <c r="B1029" s="11" t="s">
        <v>4</v>
      </c>
      <c r="C1029" s="12" t="s">
        <v>66</v>
      </c>
      <c r="D1029" s="12" t="s">
        <v>152</v>
      </c>
      <c r="E1029" s="12" t="s">
        <v>8936</v>
      </c>
      <c r="F1029" s="12" t="s">
        <v>8937</v>
      </c>
      <c r="G1029" s="12" t="s">
        <v>8938</v>
      </c>
      <c r="H1029" s="11" t="str">
        <f t="shared" si="16"/>
        <v>ZONE INDUSTRIELLE LES PALUDS 79 AVENUE DE LA FLEURIDE BP 1412</v>
      </c>
      <c r="I1029" s="10" t="s">
        <v>8939</v>
      </c>
      <c r="J1029" s="12" t="s">
        <v>8940</v>
      </c>
      <c r="K1029" s="12" t="s">
        <v>8941</v>
      </c>
      <c r="L1029" s="12" t="s">
        <v>8942</v>
      </c>
      <c r="M1029" s="12" t="s">
        <v>928</v>
      </c>
      <c r="N1029" s="12" t="s">
        <v>54</v>
      </c>
      <c r="O1029" s="12" t="s">
        <v>33</v>
      </c>
      <c r="P1029" s="13">
        <v>296356</v>
      </c>
      <c r="Q1029" s="10">
        <v>6</v>
      </c>
      <c r="R1029" s="10" t="s">
        <v>10</v>
      </c>
      <c r="S1029" s="12" t="s">
        <v>18209</v>
      </c>
    </row>
    <row r="1030" spans="1:19" x14ac:dyDescent="0.25">
      <c r="A1030" s="10">
        <v>2018</v>
      </c>
      <c r="B1030" s="11" t="s">
        <v>4</v>
      </c>
      <c r="C1030" s="12" t="s">
        <v>66</v>
      </c>
      <c r="D1030" s="12" t="s">
        <v>5</v>
      </c>
      <c r="E1030" s="12" t="s">
        <v>8943</v>
      </c>
      <c r="F1030" s="12" t="s">
        <v>8944</v>
      </c>
      <c r="G1030" s="12" t="s">
        <v>8945</v>
      </c>
      <c r="H1030" s="11" t="str">
        <f t="shared" si="16"/>
        <v xml:space="preserve"> 8 AVENUE CHRISTIAN DOPPLER </v>
      </c>
      <c r="I1030" s="10"/>
      <c r="J1030" s="12" t="s">
        <v>8946</v>
      </c>
      <c r="K1030" s="12"/>
      <c r="L1030" s="12" t="s">
        <v>2830</v>
      </c>
      <c r="M1030" s="12" t="s">
        <v>8947</v>
      </c>
      <c r="N1030" s="12" t="s">
        <v>54</v>
      </c>
      <c r="O1030" s="12" t="s">
        <v>33</v>
      </c>
      <c r="P1030" s="13">
        <v>562152</v>
      </c>
      <c r="Q1030" s="10">
        <v>13</v>
      </c>
      <c r="R1030" s="10" t="s">
        <v>18208</v>
      </c>
      <c r="S1030" s="12" t="s">
        <v>18209</v>
      </c>
    </row>
    <row r="1031" spans="1:19" x14ac:dyDescent="0.25">
      <c r="A1031" s="10">
        <v>2018</v>
      </c>
      <c r="B1031" s="11" t="s">
        <v>4</v>
      </c>
      <c r="C1031" s="12" t="s">
        <v>66</v>
      </c>
      <c r="D1031" s="12" t="s">
        <v>5</v>
      </c>
      <c r="E1031" s="12" t="s">
        <v>8948</v>
      </c>
      <c r="F1031" s="12" t="s">
        <v>8949</v>
      </c>
      <c r="G1031" s="12" t="s">
        <v>8950</v>
      </c>
      <c r="H1031" s="11" t="str">
        <f t="shared" si="16"/>
        <v xml:space="preserve"> 654 RUE DU POLYGONE </v>
      </c>
      <c r="I1031" s="10"/>
      <c r="J1031" s="12" t="s">
        <v>8951</v>
      </c>
      <c r="K1031" s="10"/>
      <c r="L1031" s="12" t="s">
        <v>1007</v>
      </c>
      <c r="M1031" s="12" t="s">
        <v>1008</v>
      </c>
      <c r="N1031" s="12" t="s">
        <v>54</v>
      </c>
      <c r="O1031" s="12" t="s">
        <v>9</v>
      </c>
      <c r="P1031" s="13">
        <v>108933</v>
      </c>
      <c r="Q1031" s="10">
        <v>5</v>
      </c>
      <c r="R1031" s="10" t="s">
        <v>10</v>
      </c>
      <c r="S1031" s="12" t="s">
        <v>18211</v>
      </c>
    </row>
    <row r="1032" spans="1:19" x14ac:dyDescent="0.25">
      <c r="A1032" s="10">
        <v>2018</v>
      </c>
      <c r="B1032" s="11" t="s">
        <v>18213</v>
      </c>
      <c r="C1032" s="12" t="s">
        <v>66</v>
      </c>
      <c r="D1032" s="12" t="s">
        <v>5</v>
      </c>
      <c r="E1032" s="12" t="s">
        <v>18367</v>
      </c>
      <c r="F1032" s="12" t="s">
        <v>18366</v>
      </c>
      <c r="G1032" s="12" t="s">
        <v>18368</v>
      </c>
      <c r="H1032" s="11" t="str">
        <f t="shared" si="16"/>
        <v xml:space="preserve"> ZA DU RIOTORD </v>
      </c>
      <c r="I1032" s="10"/>
      <c r="J1032" s="12" t="s">
        <v>18369</v>
      </c>
      <c r="K1032" s="12"/>
      <c r="L1032" s="12" t="s">
        <v>6552</v>
      </c>
      <c r="M1032" s="12" t="s">
        <v>18370</v>
      </c>
      <c r="N1032" s="12" t="s">
        <v>54</v>
      </c>
      <c r="O1032" s="12" t="s">
        <v>33</v>
      </c>
      <c r="P1032" s="13">
        <v>97657</v>
      </c>
      <c r="Q1032" s="10">
        <v>3</v>
      </c>
      <c r="R1032" s="10" t="s">
        <v>10</v>
      </c>
      <c r="S1032" s="12" t="s">
        <v>18209</v>
      </c>
    </row>
    <row r="1033" spans="1:19" x14ac:dyDescent="0.25">
      <c r="A1033" s="10">
        <v>2018</v>
      </c>
      <c r="B1033" s="11" t="s">
        <v>4</v>
      </c>
      <c r="C1033" s="12" t="s">
        <v>66</v>
      </c>
      <c r="D1033" s="12" t="s">
        <v>5</v>
      </c>
      <c r="E1033" s="12" t="s">
        <v>4327</v>
      </c>
      <c r="F1033" s="12" t="s">
        <v>4328</v>
      </c>
      <c r="G1033" s="12" t="s">
        <v>4329</v>
      </c>
      <c r="H1033" s="11" t="str">
        <f t="shared" si="16"/>
        <v xml:space="preserve"> 9 RUE DU PERIGORD </v>
      </c>
      <c r="I1033" s="10"/>
      <c r="J1033" s="12" t="s">
        <v>4330</v>
      </c>
      <c r="K1033" s="12"/>
      <c r="L1033" s="12" t="s">
        <v>556</v>
      </c>
      <c r="M1033" s="12" t="s">
        <v>1012</v>
      </c>
      <c r="N1033" s="12" t="s">
        <v>4331</v>
      </c>
      <c r="O1033" s="12" t="s">
        <v>33</v>
      </c>
      <c r="P1033" s="13">
        <v>158286</v>
      </c>
      <c r="Q1033" s="10">
        <v>6</v>
      </c>
      <c r="R1033" s="10" t="s">
        <v>10</v>
      </c>
      <c r="S1033" s="12" t="s">
        <v>18209</v>
      </c>
    </row>
    <row r="1034" spans="1:19" x14ac:dyDescent="0.25">
      <c r="A1034" s="10">
        <v>2017</v>
      </c>
      <c r="B1034" s="12" t="s">
        <v>18219</v>
      </c>
      <c r="C1034" s="10" t="s">
        <v>66</v>
      </c>
      <c r="D1034" s="12" t="s">
        <v>28</v>
      </c>
      <c r="E1034" s="12" t="s">
        <v>8952</v>
      </c>
      <c r="F1034" s="12" t="s">
        <v>8953</v>
      </c>
      <c r="G1034" s="12" t="s">
        <v>8954</v>
      </c>
      <c r="H1034" s="11" t="str">
        <f t="shared" si="16"/>
        <v xml:space="preserve">44 CHEMIN DE CHATEAU GOMBERT  </v>
      </c>
      <c r="I1034" s="12" t="s">
        <v>8955</v>
      </c>
      <c r="J1034" s="14"/>
      <c r="K1034" s="14"/>
      <c r="L1034" s="12" t="s">
        <v>100</v>
      </c>
      <c r="M1034" s="12" t="s">
        <v>101</v>
      </c>
      <c r="N1034" s="12" t="s">
        <v>54</v>
      </c>
      <c r="O1034" s="12" t="s">
        <v>33</v>
      </c>
      <c r="P1034" s="14"/>
      <c r="Q1034" s="10">
        <v>6</v>
      </c>
      <c r="R1034" s="10" t="s">
        <v>10</v>
      </c>
      <c r="S1034" s="12" t="s">
        <v>18220</v>
      </c>
    </row>
    <row r="1035" spans="1:19" x14ac:dyDescent="0.25">
      <c r="A1035" s="10">
        <v>2017</v>
      </c>
      <c r="B1035" s="12" t="s">
        <v>18219</v>
      </c>
      <c r="C1035" s="10" t="s">
        <v>66</v>
      </c>
      <c r="D1035" s="12" t="s">
        <v>5</v>
      </c>
      <c r="E1035" s="12" t="s">
        <v>2282</v>
      </c>
      <c r="F1035" s="12" t="s">
        <v>16841</v>
      </c>
      <c r="G1035" s="12" t="s">
        <v>2283</v>
      </c>
      <c r="H1035" s="11" t="str">
        <f t="shared" si="16"/>
        <v xml:space="preserve">746 AVENUE DE L EUROPE  </v>
      </c>
      <c r="I1035" s="12" t="s">
        <v>16842</v>
      </c>
      <c r="J1035" s="12"/>
      <c r="K1035" s="14"/>
      <c r="L1035" s="12" t="s">
        <v>11054</v>
      </c>
      <c r="M1035" s="12" t="s">
        <v>11055</v>
      </c>
      <c r="N1035" s="12" t="s">
        <v>172</v>
      </c>
      <c r="O1035" s="12" t="s">
        <v>33</v>
      </c>
      <c r="P1035" s="14"/>
      <c r="Q1035" s="10">
        <v>9</v>
      </c>
      <c r="R1035" s="10" t="s">
        <v>10</v>
      </c>
      <c r="S1035" s="12" t="s">
        <v>18220</v>
      </c>
    </row>
    <row r="1036" spans="1:19" x14ac:dyDescent="0.25">
      <c r="A1036" s="10">
        <v>2018</v>
      </c>
      <c r="B1036" s="11" t="s">
        <v>239</v>
      </c>
      <c r="C1036" s="12" t="s">
        <v>66</v>
      </c>
      <c r="D1036" s="12" t="s">
        <v>5</v>
      </c>
      <c r="E1036" s="12" t="s">
        <v>8956</v>
      </c>
      <c r="F1036" s="12" t="s">
        <v>8957</v>
      </c>
      <c r="G1036" s="12" t="s">
        <v>8958</v>
      </c>
      <c r="H1036" s="11" t="str">
        <f t="shared" si="16"/>
        <v xml:space="preserve">LIEU DIT LA TUILIERE AVENUE DE LA SAUQUE </v>
      </c>
      <c r="I1036" s="10" t="s">
        <v>8959</v>
      </c>
      <c r="J1036" s="12" t="s">
        <v>8960</v>
      </c>
      <c r="K1036" s="12"/>
      <c r="L1036" s="12" t="s">
        <v>950</v>
      </c>
      <c r="M1036" s="12" t="s">
        <v>8961</v>
      </c>
      <c r="N1036" s="12" t="s">
        <v>54</v>
      </c>
      <c r="O1036" s="12" t="s">
        <v>33</v>
      </c>
      <c r="P1036" s="13">
        <v>483486</v>
      </c>
      <c r="Q1036" s="10">
        <v>13</v>
      </c>
      <c r="R1036" s="10" t="s">
        <v>18208</v>
      </c>
      <c r="S1036" s="12" t="s">
        <v>18209</v>
      </c>
    </row>
    <row r="1037" spans="1:19" x14ac:dyDescent="0.25">
      <c r="A1037" s="10">
        <v>2018</v>
      </c>
      <c r="B1037" s="11" t="s">
        <v>4</v>
      </c>
      <c r="C1037" s="12" t="s">
        <v>66</v>
      </c>
      <c r="D1037" s="12" t="s">
        <v>5</v>
      </c>
      <c r="E1037" s="12" t="s">
        <v>15962</v>
      </c>
      <c r="F1037" s="12" t="s">
        <v>15963</v>
      </c>
      <c r="G1037" s="12" t="s">
        <v>15964</v>
      </c>
      <c r="H1037" s="11" t="str">
        <f t="shared" si="16"/>
        <v xml:space="preserve"> 14 RUE DU PRINTEMPS </v>
      </c>
      <c r="I1037" s="10"/>
      <c r="J1037" s="12" t="s">
        <v>15965</v>
      </c>
      <c r="K1037" s="12"/>
      <c r="L1037" s="12" t="s">
        <v>15966</v>
      </c>
      <c r="M1037" s="12" t="s">
        <v>6021</v>
      </c>
      <c r="N1037" s="12" t="s">
        <v>1605</v>
      </c>
      <c r="O1037" s="12" t="s">
        <v>33</v>
      </c>
      <c r="P1037" s="13">
        <v>352346</v>
      </c>
      <c r="Q1037" s="10">
        <v>8</v>
      </c>
      <c r="R1037" s="10" t="s">
        <v>10</v>
      </c>
      <c r="S1037" s="12" t="s">
        <v>18209</v>
      </c>
    </row>
    <row r="1038" spans="1:19" x14ac:dyDescent="0.25">
      <c r="A1038" s="10">
        <v>2018</v>
      </c>
      <c r="B1038" s="11" t="s">
        <v>4</v>
      </c>
      <c r="C1038" s="12" t="s">
        <v>66</v>
      </c>
      <c r="D1038" s="12" t="s">
        <v>5</v>
      </c>
      <c r="E1038" s="12" t="s">
        <v>3599</v>
      </c>
      <c r="F1038" s="12" t="s">
        <v>15967</v>
      </c>
      <c r="G1038" s="12" t="s">
        <v>3600</v>
      </c>
      <c r="H1038" s="11" t="str">
        <f t="shared" si="16"/>
        <v xml:space="preserve">ZAC JEAN MONNET 480 RUE DE LISBONNE </v>
      </c>
      <c r="I1038" s="10" t="s">
        <v>15968</v>
      </c>
      <c r="J1038" s="12" t="s">
        <v>3601</v>
      </c>
      <c r="K1038" s="12"/>
      <c r="L1038" s="12" t="s">
        <v>1319</v>
      </c>
      <c r="M1038" s="12" t="s">
        <v>1320</v>
      </c>
      <c r="N1038" s="12" t="s">
        <v>1605</v>
      </c>
      <c r="O1038" s="12" t="s">
        <v>33</v>
      </c>
      <c r="P1038" s="13">
        <v>297408</v>
      </c>
      <c r="Q1038" s="10">
        <v>6</v>
      </c>
      <c r="R1038" s="10" t="s">
        <v>10</v>
      </c>
      <c r="S1038" s="12" t="s">
        <v>18209</v>
      </c>
    </row>
    <row r="1039" spans="1:19" x14ac:dyDescent="0.25">
      <c r="A1039" s="10">
        <v>2018</v>
      </c>
      <c r="B1039" s="11" t="s">
        <v>4</v>
      </c>
      <c r="C1039" s="12" t="s">
        <v>66</v>
      </c>
      <c r="D1039" s="12" t="s">
        <v>226</v>
      </c>
      <c r="E1039" s="12" t="s">
        <v>8962</v>
      </c>
      <c r="F1039" s="12" t="s">
        <v>8963</v>
      </c>
      <c r="G1039" s="12" t="s">
        <v>8964</v>
      </c>
      <c r="H1039" s="11" t="str">
        <f t="shared" si="16"/>
        <v xml:space="preserve"> 29 AVENUE DU DOCTEUR BLANCHET </v>
      </c>
      <c r="I1039" s="10"/>
      <c r="J1039" s="12" t="s">
        <v>8965</v>
      </c>
      <c r="K1039" s="12"/>
      <c r="L1039" s="12" t="s">
        <v>3973</v>
      </c>
      <c r="M1039" s="12" t="s">
        <v>3974</v>
      </c>
      <c r="N1039" s="12" t="s">
        <v>54</v>
      </c>
      <c r="O1039" s="12" t="s">
        <v>33</v>
      </c>
      <c r="P1039" s="13">
        <v>481455</v>
      </c>
      <c r="Q1039" s="10">
        <v>18</v>
      </c>
      <c r="R1039" s="10" t="s">
        <v>18208</v>
      </c>
      <c r="S1039" s="12" t="s">
        <v>18209</v>
      </c>
    </row>
    <row r="1040" spans="1:19" x14ac:dyDescent="0.25">
      <c r="A1040" s="10">
        <v>2018</v>
      </c>
      <c r="B1040" s="11" t="s">
        <v>4</v>
      </c>
      <c r="C1040" s="12" t="s">
        <v>66</v>
      </c>
      <c r="D1040" s="12" t="s">
        <v>5</v>
      </c>
      <c r="E1040" s="12" t="s">
        <v>899</v>
      </c>
      <c r="F1040" s="12" t="s">
        <v>8966</v>
      </c>
      <c r="G1040" s="12" t="s">
        <v>900</v>
      </c>
      <c r="H1040" s="11" t="str">
        <f t="shared" si="16"/>
        <v xml:space="preserve"> 95 QUAI DU PRESIDENT WILSON </v>
      </c>
      <c r="I1040" s="10"/>
      <c r="J1040" s="12" t="s">
        <v>8967</v>
      </c>
      <c r="K1040" s="12"/>
      <c r="L1040" s="12" t="s">
        <v>333</v>
      </c>
      <c r="M1040" s="12" t="s">
        <v>334</v>
      </c>
      <c r="N1040" s="12" t="s">
        <v>54</v>
      </c>
      <c r="O1040" s="12" t="s">
        <v>33</v>
      </c>
      <c r="P1040" s="13">
        <v>154879</v>
      </c>
      <c r="Q1040" s="10">
        <v>3</v>
      </c>
      <c r="R1040" s="10" t="s">
        <v>10</v>
      </c>
      <c r="S1040" s="12" t="s">
        <v>18209</v>
      </c>
    </row>
    <row r="1041" spans="1:19" x14ac:dyDescent="0.25">
      <c r="A1041" s="10">
        <v>2018</v>
      </c>
      <c r="B1041" s="11" t="s">
        <v>4</v>
      </c>
      <c r="C1041" s="12" t="s">
        <v>66</v>
      </c>
      <c r="D1041" s="12" t="s">
        <v>637</v>
      </c>
      <c r="E1041" s="12" t="s">
        <v>3602</v>
      </c>
      <c r="F1041" s="12" t="s">
        <v>8968</v>
      </c>
      <c r="G1041" s="12" t="s">
        <v>3603</v>
      </c>
      <c r="H1041" s="11" t="str">
        <f t="shared" si="16"/>
        <v xml:space="preserve">ZAC DES FOSSES NEUFS 9 RUE DU PARC DES VERGERS </v>
      </c>
      <c r="I1041" s="10" t="s">
        <v>3604</v>
      </c>
      <c r="J1041" s="12" t="s">
        <v>7546</v>
      </c>
      <c r="K1041" s="12"/>
      <c r="L1041" s="12" t="s">
        <v>3605</v>
      </c>
      <c r="M1041" s="12" t="s">
        <v>3606</v>
      </c>
      <c r="N1041" s="12" t="s">
        <v>54</v>
      </c>
      <c r="O1041" s="12" t="s">
        <v>33</v>
      </c>
      <c r="P1041" s="13">
        <v>899214</v>
      </c>
      <c r="Q1041" s="10">
        <v>22</v>
      </c>
      <c r="R1041" s="10" t="s">
        <v>18208</v>
      </c>
      <c r="S1041" s="12" t="s">
        <v>18209</v>
      </c>
    </row>
    <row r="1042" spans="1:19" x14ac:dyDescent="0.25">
      <c r="A1042" s="10">
        <v>2018</v>
      </c>
      <c r="B1042" s="11" t="s">
        <v>4</v>
      </c>
      <c r="C1042" s="12" t="s">
        <v>66</v>
      </c>
      <c r="D1042" s="12" t="s">
        <v>5</v>
      </c>
      <c r="E1042" s="12" t="s">
        <v>8969</v>
      </c>
      <c r="F1042" s="12" t="s">
        <v>8970</v>
      </c>
      <c r="G1042" s="12" t="s">
        <v>8971</v>
      </c>
      <c r="H1042" s="11" t="str">
        <f t="shared" si="16"/>
        <v xml:space="preserve"> 56 CHEMIN DE L INDUSTRIE </v>
      </c>
      <c r="I1042" s="10"/>
      <c r="J1042" s="12" t="s">
        <v>8972</v>
      </c>
      <c r="K1042" s="12"/>
      <c r="L1042" s="12" t="s">
        <v>1801</v>
      </c>
      <c r="M1042" s="12" t="s">
        <v>1802</v>
      </c>
      <c r="N1042" s="12" t="s">
        <v>54</v>
      </c>
      <c r="O1042" s="12" t="s">
        <v>33</v>
      </c>
      <c r="P1042" s="13">
        <v>234169</v>
      </c>
      <c r="Q1042" s="10">
        <v>9</v>
      </c>
      <c r="R1042" s="10" t="s">
        <v>10</v>
      </c>
      <c r="S1042" s="12" t="s">
        <v>18209</v>
      </c>
    </row>
    <row r="1043" spans="1:19" x14ac:dyDescent="0.25">
      <c r="A1043" s="10">
        <v>2018</v>
      </c>
      <c r="B1043" s="11" t="s">
        <v>18213</v>
      </c>
      <c r="C1043" s="12" t="s">
        <v>66</v>
      </c>
      <c r="D1043" s="12" t="s">
        <v>5</v>
      </c>
      <c r="E1043" s="12" t="s">
        <v>18372</v>
      </c>
      <c r="F1043" s="12" t="s">
        <v>18371</v>
      </c>
      <c r="G1043" s="12" t="s">
        <v>18373</v>
      </c>
      <c r="H1043" s="11" t="str">
        <f t="shared" si="16"/>
        <v xml:space="preserve"> LIEU DIT KERBUZUGUET </v>
      </c>
      <c r="I1043" s="10"/>
      <c r="J1043" s="12" t="s">
        <v>18374</v>
      </c>
      <c r="K1043" s="10"/>
      <c r="L1043" s="12" t="s">
        <v>18375</v>
      </c>
      <c r="M1043" s="12" t="s">
        <v>18376</v>
      </c>
      <c r="N1043" s="12" t="s">
        <v>54</v>
      </c>
      <c r="O1043" s="12" t="s">
        <v>9</v>
      </c>
      <c r="P1043" s="13">
        <v>16068</v>
      </c>
      <c r="Q1043" s="10">
        <v>1</v>
      </c>
      <c r="R1043" s="10" t="s">
        <v>10</v>
      </c>
      <c r="S1043" s="12" t="s">
        <v>18211</v>
      </c>
    </row>
    <row r="1044" spans="1:19" x14ac:dyDescent="0.25">
      <c r="A1044" s="10">
        <v>2018</v>
      </c>
      <c r="B1044" s="11" t="s">
        <v>4</v>
      </c>
      <c r="C1044" s="12" t="s">
        <v>66</v>
      </c>
      <c r="D1044" s="12" t="s">
        <v>5</v>
      </c>
      <c r="E1044" s="12" t="s">
        <v>8973</v>
      </c>
      <c r="F1044" s="12" t="s">
        <v>8974</v>
      </c>
      <c r="G1044" s="12" t="s">
        <v>8975</v>
      </c>
      <c r="H1044" s="11" t="str">
        <f t="shared" si="16"/>
        <v xml:space="preserve">ZONE INDUSTRIELLE 26 AVENUE DE LA SABLIERE </v>
      </c>
      <c r="I1044" s="10" t="s">
        <v>22</v>
      </c>
      <c r="J1044" s="12" t="s">
        <v>8976</v>
      </c>
      <c r="K1044" s="12"/>
      <c r="L1044" s="12" t="s">
        <v>6558</v>
      </c>
      <c r="M1044" s="12" t="s">
        <v>8977</v>
      </c>
      <c r="N1044" s="12" t="s">
        <v>114</v>
      </c>
      <c r="O1044" s="12" t="s">
        <v>33</v>
      </c>
      <c r="P1044" s="13">
        <v>558069</v>
      </c>
      <c r="Q1044" s="10">
        <v>10</v>
      </c>
      <c r="R1044" s="10" t="s">
        <v>10</v>
      </c>
      <c r="S1044" s="12" t="s">
        <v>18209</v>
      </c>
    </row>
    <row r="1045" spans="1:19" x14ac:dyDescent="0.25">
      <c r="A1045" s="10">
        <v>2018</v>
      </c>
      <c r="B1045" s="11" t="s">
        <v>4</v>
      </c>
      <c r="C1045" s="12" t="s">
        <v>66</v>
      </c>
      <c r="D1045" s="12" t="s">
        <v>487</v>
      </c>
      <c r="E1045" s="12" t="s">
        <v>8978</v>
      </c>
      <c r="F1045" s="12" t="s">
        <v>8979</v>
      </c>
      <c r="G1045" s="12" t="s">
        <v>8980</v>
      </c>
      <c r="H1045" s="11" t="str">
        <f t="shared" si="16"/>
        <v xml:space="preserve"> 6 RUE DE LA LAITERIE BP 8</v>
      </c>
      <c r="I1045" s="10"/>
      <c r="J1045" s="12" t="s">
        <v>8981</v>
      </c>
      <c r="K1045" s="12" t="s">
        <v>2367</v>
      </c>
      <c r="L1045" s="12" t="s">
        <v>8982</v>
      </c>
      <c r="M1045" s="12" t="s">
        <v>8983</v>
      </c>
      <c r="N1045" s="12" t="s">
        <v>54</v>
      </c>
      <c r="O1045" s="12" t="s">
        <v>9</v>
      </c>
      <c r="P1045" s="13">
        <v>1085130</v>
      </c>
      <c r="Q1045" s="10">
        <v>40</v>
      </c>
      <c r="R1045" s="10" t="s">
        <v>18208</v>
      </c>
      <c r="S1045" s="12" t="s">
        <v>18211</v>
      </c>
    </row>
    <row r="1046" spans="1:19" x14ac:dyDescent="0.25">
      <c r="A1046" s="10">
        <v>2018</v>
      </c>
      <c r="B1046" s="11" t="s">
        <v>4</v>
      </c>
      <c r="C1046" s="12" t="s">
        <v>66</v>
      </c>
      <c r="D1046" s="12" t="s">
        <v>184</v>
      </c>
      <c r="E1046" s="12" t="s">
        <v>901</v>
      </c>
      <c r="F1046" s="12" t="s">
        <v>8984</v>
      </c>
      <c r="G1046" s="12" t="s">
        <v>902</v>
      </c>
      <c r="H1046" s="11" t="str">
        <f t="shared" si="16"/>
        <v xml:space="preserve"> ROUTE DE CONDOM BP 36</v>
      </c>
      <c r="I1046" s="10"/>
      <c r="J1046" s="12" t="s">
        <v>8985</v>
      </c>
      <c r="K1046" s="12" t="s">
        <v>2147</v>
      </c>
      <c r="L1046" s="12" t="s">
        <v>8986</v>
      </c>
      <c r="M1046" s="12" t="s">
        <v>8987</v>
      </c>
      <c r="N1046" s="12" t="s">
        <v>54</v>
      </c>
      <c r="O1046" s="12" t="s">
        <v>33</v>
      </c>
      <c r="P1046" s="13">
        <v>4818350</v>
      </c>
      <c r="Q1046" s="10">
        <v>181</v>
      </c>
      <c r="R1046" s="10" t="s">
        <v>18208</v>
      </c>
      <c r="S1046" s="12" t="s">
        <v>18209</v>
      </c>
    </row>
    <row r="1047" spans="1:19" x14ac:dyDescent="0.25">
      <c r="A1047" s="10">
        <v>2018</v>
      </c>
      <c r="B1047" s="11" t="s">
        <v>18213</v>
      </c>
      <c r="C1047" s="12" t="s">
        <v>66</v>
      </c>
      <c r="D1047" s="12" t="s">
        <v>5</v>
      </c>
      <c r="E1047" s="12" t="s">
        <v>18378</v>
      </c>
      <c r="F1047" s="12" t="s">
        <v>18377</v>
      </c>
      <c r="G1047" s="12" t="s">
        <v>18379</v>
      </c>
      <c r="H1047" s="11" t="str">
        <f t="shared" si="16"/>
        <v xml:space="preserve"> 5 PLACE CHARRAS </v>
      </c>
      <c r="I1047" s="10"/>
      <c r="J1047" s="12" t="s">
        <v>18380</v>
      </c>
      <c r="K1047" s="12"/>
      <c r="L1047" s="12" t="s">
        <v>539</v>
      </c>
      <c r="M1047" s="12" t="s">
        <v>540</v>
      </c>
      <c r="N1047" s="12" t="s">
        <v>54</v>
      </c>
      <c r="O1047" s="12" t="s">
        <v>33</v>
      </c>
      <c r="P1047" s="13">
        <v>102278</v>
      </c>
      <c r="Q1047" s="10">
        <v>5</v>
      </c>
      <c r="R1047" s="10" t="s">
        <v>10</v>
      </c>
      <c r="S1047" s="12" t="s">
        <v>18209</v>
      </c>
    </row>
    <row r="1048" spans="1:19" x14ac:dyDescent="0.25">
      <c r="A1048" s="10">
        <v>2018</v>
      </c>
      <c r="B1048" s="11" t="s">
        <v>4</v>
      </c>
      <c r="C1048" s="12" t="s">
        <v>66</v>
      </c>
      <c r="D1048" s="12" t="s">
        <v>5</v>
      </c>
      <c r="E1048" s="12" t="s">
        <v>8988</v>
      </c>
      <c r="F1048" s="12" t="s">
        <v>8989</v>
      </c>
      <c r="G1048" s="12" t="s">
        <v>8990</v>
      </c>
      <c r="H1048" s="11" t="str">
        <f t="shared" si="16"/>
        <v xml:space="preserve">BATIMENT F 110 RUE ACHARD </v>
      </c>
      <c r="I1048" s="10" t="s">
        <v>8991</v>
      </c>
      <c r="J1048" s="12" t="s">
        <v>8992</v>
      </c>
      <c r="K1048" s="12"/>
      <c r="L1048" s="12" t="s">
        <v>2497</v>
      </c>
      <c r="M1048" s="12" t="s">
        <v>891</v>
      </c>
      <c r="N1048" s="12" t="s">
        <v>54</v>
      </c>
      <c r="O1048" s="12" t="s">
        <v>33</v>
      </c>
      <c r="P1048" s="13">
        <v>363565</v>
      </c>
      <c r="Q1048" s="10">
        <v>12</v>
      </c>
      <c r="R1048" s="10" t="s">
        <v>18208</v>
      </c>
      <c r="S1048" s="12" t="s">
        <v>18209</v>
      </c>
    </row>
    <row r="1049" spans="1:19" x14ac:dyDescent="0.25">
      <c r="A1049" s="10">
        <v>2018</v>
      </c>
      <c r="B1049" s="11" t="s">
        <v>4</v>
      </c>
      <c r="C1049" s="12" t="s">
        <v>66</v>
      </c>
      <c r="D1049" s="12" t="s">
        <v>5</v>
      </c>
      <c r="E1049" s="12" t="s">
        <v>3610</v>
      </c>
      <c r="F1049" s="12" t="s">
        <v>8993</v>
      </c>
      <c r="G1049" s="12" t="s">
        <v>3611</v>
      </c>
      <c r="H1049" s="11" t="str">
        <f t="shared" si="16"/>
        <v xml:space="preserve"> 43 ROUTE DE BEAUCAIRE </v>
      </c>
      <c r="I1049" s="10"/>
      <c r="J1049" s="12" t="s">
        <v>8994</v>
      </c>
      <c r="K1049" s="12"/>
      <c r="L1049" s="12" t="s">
        <v>3101</v>
      </c>
      <c r="M1049" s="12" t="s">
        <v>3612</v>
      </c>
      <c r="N1049" s="12" t="s">
        <v>54</v>
      </c>
      <c r="O1049" s="12" t="s">
        <v>33</v>
      </c>
      <c r="P1049" s="13">
        <v>532036</v>
      </c>
      <c r="Q1049" s="10">
        <v>21</v>
      </c>
      <c r="R1049" s="10" t="s">
        <v>18208</v>
      </c>
      <c r="S1049" s="12" t="s">
        <v>18209</v>
      </c>
    </row>
    <row r="1050" spans="1:19" x14ac:dyDescent="0.25">
      <c r="A1050" s="10">
        <v>2018</v>
      </c>
      <c r="B1050" s="11" t="s">
        <v>4</v>
      </c>
      <c r="C1050" s="12" t="s">
        <v>66</v>
      </c>
      <c r="D1050" s="12" t="s">
        <v>5</v>
      </c>
      <c r="E1050" s="12" t="s">
        <v>16721</v>
      </c>
      <c r="F1050" s="12" t="s">
        <v>16722</v>
      </c>
      <c r="G1050" s="12" t="s">
        <v>16723</v>
      </c>
      <c r="H1050" s="11" t="str">
        <f t="shared" si="16"/>
        <v xml:space="preserve"> 17 B RUE PAUL LANGEVIN </v>
      </c>
      <c r="I1050" s="10"/>
      <c r="J1050" s="12" t="s">
        <v>16724</v>
      </c>
      <c r="K1050" s="12"/>
      <c r="L1050" s="12" t="s">
        <v>5534</v>
      </c>
      <c r="M1050" s="12" t="s">
        <v>5535</v>
      </c>
      <c r="N1050" s="12" t="s">
        <v>1429</v>
      </c>
      <c r="O1050" s="12" t="s">
        <v>33</v>
      </c>
      <c r="P1050" s="13">
        <v>348853</v>
      </c>
      <c r="Q1050" s="10">
        <v>8</v>
      </c>
      <c r="R1050" s="10" t="s">
        <v>10</v>
      </c>
      <c r="S1050" s="12" t="s">
        <v>18209</v>
      </c>
    </row>
    <row r="1051" spans="1:19" x14ac:dyDescent="0.25">
      <c r="A1051" s="10">
        <v>2018</v>
      </c>
      <c r="B1051" s="11" t="s">
        <v>4</v>
      </c>
      <c r="C1051" s="12" t="s">
        <v>66</v>
      </c>
      <c r="D1051" s="12" t="s">
        <v>102</v>
      </c>
      <c r="E1051" s="12" t="s">
        <v>907</v>
      </c>
      <c r="F1051" s="12" t="s">
        <v>8995</v>
      </c>
      <c r="G1051" s="12" t="s">
        <v>908</v>
      </c>
      <c r="H1051" s="11" t="str">
        <f t="shared" si="16"/>
        <v xml:space="preserve">IMMEUBLE LE MAGELAN 7 RUE BENJAMIN CONSTANT </v>
      </c>
      <c r="I1051" s="10" t="s">
        <v>8996</v>
      </c>
      <c r="J1051" s="12" t="s">
        <v>8997</v>
      </c>
      <c r="K1051" s="12"/>
      <c r="L1051" s="12" t="s">
        <v>3613</v>
      </c>
      <c r="M1051" s="12" t="s">
        <v>368</v>
      </c>
      <c r="N1051" s="12" t="s">
        <v>54</v>
      </c>
      <c r="O1051" s="12" t="s">
        <v>33</v>
      </c>
      <c r="P1051" s="13">
        <v>62211767</v>
      </c>
      <c r="Q1051" s="10">
        <v>2210</v>
      </c>
      <c r="R1051" s="10" t="s">
        <v>18208</v>
      </c>
      <c r="S1051" s="12" t="s">
        <v>18209</v>
      </c>
    </row>
    <row r="1052" spans="1:19" x14ac:dyDescent="0.25">
      <c r="A1052" s="10">
        <v>2018</v>
      </c>
      <c r="B1052" s="11" t="s">
        <v>239</v>
      </c>
      <c r="C1052" s="12" t="s">
        <v>66</v>
      </c>
      <c r="D1052" s="12" t="s">
        <v>5</v>
      </c>
      <c r="E1052" s="12" t="s">
        <v>8998</v>
      </c>
      <c r="F1052" s="12" t="s">
        <v>8999</v>
      </c>
      <c r="G1052" s="12" t="s">
        <v>9000</v>
      </c>
      <c r="H1052" s="11" t="str">
        <f t="shared" si="16"/>
        <v xml:space="preserve">ZONE INDUSTRIELLE DE KERGARADEC RUE CHARLES JOURDE </v>
      </c>
      <c r="I1052" s="12" t="s">
        <v>9001</v>
      </c>
      <c r="J1052" s="12" t="s">
        <v>9002</v>
      </c>
      <c r="K1052" s="10"/>
      <c r="L1052" s="12" t="s">
        <v>650</v>
      </c>
      <c r="M1052" s="12" t="s">
        <v>651</v>
      </c>
      <c r="N1052" s="12" t="s">
        <v>54</v>
      </c>
      <c r="O1052" s="12" t="s">
        <v>9</v>
      </c>
      <c r="P1052" s="13">
        <v>52728</v>
      </c>
      <c r="Q1052" s="10">
        <v>2</v>
      </c>
      <c r="R1052" s="10" t="s">
        <v>10</v>
      </c>
      <c r="S1052" s="12" t="s">
        <v>18211</v>
      </c>
    </row>
    <row r="1053" spans="1:19" x14ac:dyDescent="0.25">
      <c r="A1053" s="10">
        <v>2017</v>
      </c>
      <c r="B1053" s="12" t="s">
        <v>18219</v>
      </c>
      <c r="C1053" s="10" t="s">
        <v>66</v>
      </c>
      <c r="D1053" s="12" t="s">
        <v>5</v>
      </c>
      <c r="E1053" s="12" t="s">
        <v>2843</v>
      </c>
      <c r="F1053" s="12" t="s">
        <v>9003</v>
      </c>
      <c r="G1053" s="12" t="s">
        <v>2844</v>
      </c>
      <c r="H1053" s="11" t="str">
        <f t="shared" si="16"/>
        <v xml:space="preserve">715 RUE DE LA FARNIERE  </v>
      </c>
      <c r="I1053" s="12" t="s">
        <v>9004</v>
      </c>
      <c r="J1053" s="14"/>
      <c r="K1053" s="14"/>
      <c r="L1053" s="12" t="s">
        <v>293</v>
      </c>
      <c r="M1053" s="12" t="s">
        <v>294</v>
      </c>
      <c r="N1053" s="12" t="s">
        <v>54</v>
      </c>
      <c r="O1053" s="12" t="s">
        <v>9</v>
      </c>
      <c r="P1053" s="14"/>
      <c r="Q1053" s="10">
        <v>6</v>
      </c>
      <c r="R1053" s="10" t="s">
        <v>10</v>
      </c>
      <c r="S1053" s="12" t="s">
        <v>18220</v>
      </c>
    </row>
    <row r="1054" spans="1:19" x14ac:dyDescent="0.25">
      <c r="A1054" s="10">
        <v>2018</v>
      </c>
      <c r="B1054" s="11" t="s">
        <v>4</v>
      </c>
      <c r="C1054" s="12" t="s">
        <v>66</v>
      </c>
      <c r="D1054" s="12" t="s">
        <v>5</v>
      </c>
      <c r="E1054" s="12" t="s">
        <v>9005</v>
      </c>
      <c r="F1054" s="12" t="s">
        <v>9006</v>
      </c>
      <c r="G1054" s="12" t="s">
        <v>9007</v>
      </c>
      <c r="H1054" s="11" t="str">
        <f t="shared" si="16"/>
        <v xml:space="preserve"> 7 RUE RIGOULET </v>
      </c>
      <c r="I1054" s="10"/>
      <c r="J1054" s="12" t="s">
        <v>9008</v>
      </c>
      <c r="K1054" s="12"/>
      <c r="L1054" s="12" t="s">
        <v>952</v>
      </c>
      <c r="M1054" s="12" t="s">
        <v>1291</v>
      </c>
      <c r="N1054" s="12" t="s">
        <v>54</v>
      </c>
      <c r="O1054" s="12" t="s">
        <v>33</v>
      </c>
      <c r="P1054" s="13">
        <v>100192</v>
      </c>
      <c r="Q1054" s="10">
        <v>4</v>
      </c>
      <c r="R1054" s="10" t="s">
        <v>10</v>
      </c>
      <c r="S1054" s="12" t="s">
        <v>18209</v>
      </c>
    </row>
    <row r="1055" spans="1:19" x14ac:dyDescent="0.25">
      <c r="A1055" s="10">
        <v>2018</v>
      </c>
      <c r="B1055" s="11" t="s">
        <v>239</v>
      </c>
      <c r="C1055" s="12" t="s">
        <v>66</v>
      </c>
      <c r="D1055" s="12" t="s">
        <v>5</v>
      </c>
      <c r="E1055" s="12" t="s">
        <v>937</v>
      </c>
      <c r="F1055" s="12" t="s">
        <v>9009</v>
      </c>
      <c r="G1055" s="12" t="s">
        <v>938</v>
      </c>
      <c r="H1055" s="11" t="str">
        <f t="shared" si="16"/>
        <v xml:space="preserve"> RUE DU BAC </v>
      </c>
      <c r="I1055" s="10"/>
      <c r="J1055" s="12" t="s">
        <v>939</v>
      </c>
      <c r="K1055" s="12"/>
      <c r="L1055" s="12" t="s">
        <v>940</v>
      </c>
      <c r="M1055" s="12" t="s">
        <v>941</v>
      </c>
      <c r="N1055" s="12" t="s">
        <v>54</v>
      </c>
      <c r="O1055" s="12" t="s">
        <v>33</v>
      </c>
      <c r="P1055" s="13">
        <v>46762</v>
      </c>
      <c r="Q1055" s="10">
        <v>1</v>
      </c>
      <c r="R1055" s="10" t="s">
        <v>10</v>
      </c>
      <c r="S1055" s="12" t="s">
        <v>18209</v>
      </c>
    </row>
    <row r="1056" spans="1:19" x14ac:dyDescent="0.25">
      <c r="A1056" s="10">
        <v>2018</v>
      </c>
      <c r="B1056" s="11" t="s">
        <v>4</v>
      </c>
      <c r="C1056" s="12" t="s">
        <v>66</v>
      </c>
      <c r="D1056" s="12" t="s">
        <v>259</v>
      </c>
      <c r="E1056" s="12" t="s">
        <v>9010</v>
      </c>
      <c r="F1056" s="12" t="s">
        <v>9011</v>
      </c>
      <c r="G1056" s="12" t="s">
        <v>9012</v>
      </c>
      <c r="H1056" s="11" t="str">
        <f t="shared" si="16"/>
        <v xml:space="preserve">PONT LA LAME LE CLOS DU VAS ROUTE NATIONALE 94 </v>
      </c>
      <c r="I1056" s="10" t="s">
        <v>9013</v>
      </c>
      <c r="J1056" s="12" t="s">
        <v>9014</v>
      </c>
      <c r="K1056" s="12"/>
      <c r="L1056" s="12" t="s">
        <v>2767</v>
      </c>
      <c r="M1056" s="12" t="s">
        <v>9015</v>
      </c>
      <c r="N1056" s="12" t="s">
        <v>54</v>
      </c>
      <c r="O1056" s="12" t="s">
        <v>33</v>
      </c>
      <c r="P1056" s="13">
        <v>493671</v>
      </c>
      <c r="Q1056" s="10">
        <v>14</v>
      </c>
      <c r="R1056" s="10" t="s">
        <v>18208</v>
      </c>
      <c r="S1056" s="12" t="s">
        <v>18209</v>
      </c>
    </row>
    <row r="1057" spans="1:19" x14ac:dyDescent="0.25">
      <c r="A1057" s="10">
        <v>2018</v>
      </c>
      <c r="B1057" s="11" t="s">
        <v>4</v>
      </c>
      <c r="C1057" s="12" t="s">
        <v>66</v>
      </c>
      <c r="D1057" s="12" t="s">
        <v>259</v>
      </c>
      <c r="E1057" s="12" t="s">
        <v>942</v>
      </c>
      <c r="F1057" s="12" t="s">
        <v>9016</v>
      </c>
      <c r="G1057" s="12" t="s">
        <v>943</v>
      </c>
      <c r="H1057" s="11" t="str">
        <f t="shared" si="16"/>
        <v xml:space="preserve"> ZONE INDUSTRIELLE CHANTELOISEAU CS 10184</v>
      </c>
      <c r="I1057" s="10"/>
      <c r="J1057" s="12" t="s">
        <v>9017</v>
      </c>
      <c r="K1057" s="12" t="s">
        <v>9018</v>
      </c>
      <c r="L1057" s="12" t="s">
        <v>9019</v>
      </c>
      <c r="M1057" s="12" t="s">
        <v>9020</v>
      </c>
      <c r="N1057" s="12" t="s">
        <v>54</v>
      </c>
      <c r="O1057" s="12" t="s">
        <v>33</v>
      </c>
      <c r="P1057" s="13">
        <v>8967446</v>
      </c>
      <c r="Q1057" s="10">
        <v>329</v>
      </c>
      <c r="R1057" s="10" t="s">
        <v>18208</v>
      </c>
      <c r="S1057" s="12" t="s">
        <v>18209</v>
      </c>
    </row>
    <row r="1058" spans="1:19" x14ac:dyDescent="0.25">
      <c r="A1058" s="10">
        <v>2018</v>
      </c>
      <c r="B1058" s="11" t="s">
        <v>4</v>
      </c>
      <c r="C1058" s="12" t="s">
        <v>66</v>
      </c>
      <c r="D1058" s="12" t="s">
        <v>5</v>
      </c>
      <c r="E1058" s="12" t="s">
        <v>955</v>
      </c>
      <c r="F1058" s="12" t="s">
        <v>9021</v>
      </c>
      <c r="G1058" s="12" t="s">
        <v>956</v>
      </c>
      <c r="H1058" s="11" t="str">
        <f t="shared" si="16"/>
        <v xml:space="preserve"> 5 RUE SAINTE ANNE DU GUELEN </v>
      </c>
      <c r="I1058" s="10"/>
      <c r="J1058" s="12" t="s">
        <v>9022</v>
      </c>
      <c r="K1058" s="12"/>
      <c r="L1058" s="12" t="s">
        <v>957</v>
      </c>
      <c r="M1058" s="12" t="s">
        <v>958</v>
      </c>
      <c r="N1058" s="12" t="s">
        <v>54</v>
      </c>
      <c r="O1058" s="12" t="s">
        <v>33</v>
      </c>
      <c r="P1058" s="13">
        <v>1117130</v>
      </c>
      <c r="Q1058" s="10">
        <v>27</v>
      </c>
      <c r="R1058" s="10" t="s">
        <v>18208</v>
      </c>
      <c r="S1058" s="12" t="s">
        <v>18209</v>
      </c>
    </row>
    <row r="1059" spans="1:19" x14ac:dyDescent="0.25">
      <c r="A1059" s="10">
        <v>2017</v>
      </c>
      <c r="B1059" s="12" t="s">
        <v>18219</v>
      </c>
      <c r="C1059" s="10" t="s">
        <v>66</v>
      </c>
      <c r="D1059" s="12" t="s">
        <v>184</v>
      </c>
      <c r="E1059" s="12" t="s">
        <v>17322</v>
      </c>
      <c r="F1059" s="12" t="s">
        <v>17323</v>
      </c>
      <c r="G1059" s="12" t="s">
        <v>17324</v>
      </c>
      <c r="H1059" s="11" t="str">
        <f t="shared" si="16"/>
        <v xml:space="preserve">AVENUE ROBERT COLL  </v>
      </c>
      <c r="I1059" s="12" t="s">
        <v>17325</v>
      </c>
      <c r="J1059" s="12"/>
      <c r="K1059" s="14"/>
      <c r="L1059" s="12" t="s">
        <v>17326</v>
      </c>
      <c r="M1059" s="12" t="s">
        <v>17327</v>
      </c>
      <c r="N1059" s="12" t="s">
        <v>2368</v>
      </c>
      <c r="O1059" s="12" t="s">
        <v>33</v>
      </c>
      <c r="P1059" s="14"/>
      <c r="Q1059" s="10">
        <v>4</v>
      </c>
      <c r="R1059" s="10" t="s">
        <v>10</v>
      </c>
      <c r="S1059" s="12" t="s">
        <v>18220</v>
      </c>
    </row>
    <row r="1060" spans="1:19" x14ac:dyDescent="0.25">
      <c r="A1060" s="10">
        <v>2018</v>
      </c>
      <c r="B1060" s="11" t="s">
        <v>4</v>
      </c>
      <c r="C1060" s="12" t="s">
        <v>66</v>
      </c>
      <c r="D1060" s="12" t="s">
        <v>5</v>
      </c>
      <c r="E1060" s="12" t="s">
        <v>9023</v>
      </c>
      <c r="F1060" s="12" t="s">
        <v>9024</v>
      </c>
      <c r="G1060" s="12" t="s">
        <v>9025</v>
      </c>
      <c r="H1060" s="11" t="str">
        <f t="shared" si="16"/>
        <v xml:space="preserve"> 47 RUE D AUXERRE </v>
      </c>
      <c r="I1060" s="10"/>
      <c r="J1060" s="12" t="s">
        <v>9026</v>
      </c>
      <c r="K1060" s="12"/>
      <c r="L1060" s="12" t="s">
        <v>9027</v>
      </c>
      <c r="M1060" s="12" t="s">
        <v>9028</v>
      </c>
      <c r="N1060" s="12" t="s">
        <v>54</v>
      </c>
      <c r="O1060" s="12" t="s">
        <v>33</v>
      </c>
      <c r="P1060" s="13">
        <v>308225</v>
      </c>
      <c r="Q1060" s="10">
        <v>9</v>
      </c>
      <c r="R1060" s="10" t="s">
        <v>10</v>
      </c>
      <c r="S1060" s="12" t="s">
        <v>18209</v>
      </c>
    </row>
    <row r="1061" spans="1:19" x14ac:dyDescent="0.25">
      <c r="A1061" s="10">
        <v>2018</v>
      </c>
      <c r="B1061" s="11" t="s">
        <v>4</v>
      </c>
      <c r="C1061" s="12" t="s">
        <v>66</v>
      </c>
      <c r="D1061" s="12" t="s">
        <v>226</v>
      </c>
      <c r="E1061" s="12" t="s">
        <v>9029</v>
      </c>
      <c r="F1061" s="12" t="s">
        <v>9030</v>
      </c>
      <c r="G1061" s="12" t="s">
        <v>9031</v>
      </c>
      <c r="H1061" s="11" t="str">
        <f t="shared" si="16"/>
        <v xml:space="preserve"> 10 RUE DU ROSEAU BP 25</v>
      </c>
      <c r="I1061" s="10"/>
      <c r="J1061" s="12" t="s">
        <v>9032</v>
      </c>
      <c r="K1061" s="12" t="s">
        <v>2600</v>
      </c>
      <c r="L1061" s="12" t="s">
        <v>9033</v>
      </c>
      <c r="M1061" s="12" t="s">
        <v>9034</v>
      </c>
      <c r="N1061" s="12" t="s">
        <v>54</v>
      </c>
      <c r="O1061" s="12" t="s">
        <v>33</v>
      </c>
      <c r="P1061" s="13">
        <v>39732</v>
      </c>
      <c r="Q1061" s="10">
        <v>1</v>
      </c>
      <c r="R1061" s="10" t="s">
        <v>10</v>
      </c>
      <c r="S1061" s="12" t="s">
        <v>18209</v>
      </c>
    </row>
    <row r="1062" spans="1:19" x14ac:dyDescent="0.25">
      <c r="A1062" s="10">
        <v>2018</v>
      </c>
      <c r="B1062" s="11" t="s">
        <v>4</v>
      </c>
      <c r="C1062" s="12" t="s">
        <v>66</v>
      </c>
      <c r="D1062" s="12" t="s">
        <v>434</v>
      </c>
      <c r="E1062" s="12" t="s">
        <v>9035</v>
      </c>
      <c r="F1062" s="12" t="s">
        <v>9036</v>
      </c>
      <c r="G1062" s="12" t="s">
        <v>9037</v>
      </c>
      <c r="H1062" s="11" t="str">
        <f t="shared" si="16"/>
        <v xml:space="preserve"> 22 RUE DU BOIS </v>
      </c>
      <c r="I1062" s="10"/>
      <c r="J1062" s="12" t="s">
        <v>9038</v>
      </c>
      <c r="K1062" s="12"/>
      <c r="L1062" s="12" t="s">
        <v>6790</v>
      </c>
      <c r="M1062" s="12" t="s">
        <v>6791</v>
      </c>
      <c r="N1062" s="12" t="s">
        <v>54</v>
      </c>
      <c r="O1062" s="12" t="s">
        <v>33</v>
      </c>
      <c r="P1062" s="13">
        <v>112361</v>
      </c>
      <c r="Q1062" s="10">
        <v>5</v>
      </c>
      <c r="R1062" s="10" t="s">
        <v>10</v>
      </c>
      <c r="S1062" s="12" t="s">
        <v>18209</v>
      </c>
    </row>
    <row r="1063" spans="1:19" x14ac:dyDescent="0.25">
      <c r="A1063" s="10">
        <v>2018</v>
      </c>
      <c r="B1063" s="11" t="s">
        <v>4</v>
      </c>
      <c r="C1063" s="12" t="s">
        <v>66</v>
      </c>
      <c r="D1063" s="12" t="s">
        <v>5</v>
      </c>
      <c r="E1063" s="12" t="s">
        <v>9039</v>
      </c>
      <c r="F1063" s="12" t="s">
        <v>9040</v>
      </c>
      <c r="G1063" s="12" t="s">
        <v>9041</v>
      </c>
      <c r="H1063" s="11" t="str">
        <f t="shared" si="16"/>
        <v xml:space="preserve">QUARTIER DES FYOLS 2200 ROUTE NATIONALE 8 </v>
      </c>
      <c r="I1063" s="10" t="s">
        <v>9042</v>
      </c>
      <c r="J1063" s="12" t="s">
        <v>9043</v>
      </c>
      <c r="K1063" s="12"/>
      <c r="L1063" s="12" t="s">
        <v>2284</v>
      </c>
      <c r="M1063" s="12" t="s">
        <v>928</v>
      </c>
      <c r="N1063" s="12" t="s">
        <v>54</v>
      </c>
      <c r="O1063" s="12" t="s">
        <v>33</v>
      </c>
      <c r="P1063" s="13">
        <v>256106</v>
      </c>
      <c r="Q1063" s="10">
        <v>9</v>
      </c>
      <c r="R1063" s="10" t="s">
        <v>10</v>
      </c>
      <c r="S1063" s="12" t="s">
        <v>18209</v>
      </c>
    </row>
    <row r="1064" spans="1:19" x14ac:dyDescent="0.25">
      <c r="A1064" s="10">
        <v>2018</v>
      </c>
      <c r="B1064" s="11" t="s">
        <v>18212</v>
      </c>
      <c r="C1064" s="12" t="s">
        <v>66</v>
      </c>
      <c r="D1064" s="12" t="s">
        <v>5</v>
      </c>
      <c r="E1064" s="12" t="s">
        <v>3623</v>
      </c>
      <c r="F1064" s="12" t="s">
        <v>9044</v>
      </c>
      <c r="G1064" s="12" t="s">
        <v>3624</v>
      </c>
      <c r="H1064" s="11" t="str">
        <f t="shared" si="16"/>
        <v xml:space="preserve"> 31 ROUTE DU BOISSARD </v>
      </c>
      <c r="I1064" s="10"/>
      <c r="J1064" s="12" t="s">
        <v>3625</v>
      </c>
      <c r="K1064" s="12"/>
      <c r="L1064" s="12" t="s">
        <v>3626</v>
      </c>
      <c r="M1064" s="12" t="s">
        <v>3627</v>
      </c>
      <c r="N1064" s="12" t="s">
        <v>54</v>
      </c>
      <c r="O1064" s="12" t="s">
        <v>33</v>
      </c>
      <c r="P1064" s="13">
        <v>141528</v>
      </c>
      <c r="Q1064" s="10">
        <v>5</v>
      </c>
      <c r="R1064" s="10" t="s">
        <v>10</v>
      </c>
      <c r="S1064" s="12" t="s">
        <v>18209</v>
      </c>
    </row>
    <row r="1065" spans="1:19" x14ac:dyDescent="0.25">
      <c r="A1065" s="10">
        <v>2017</v>
      </c>
      <c r="B1065" s="12" t="s">
        <v>18219</v>
      </c>
      <c r="C1065" s="10" t="s">
        <v>66</v>
      </c>
      <c r="D1065" s="12" t="s">
        <v>5</v>
      </c>
      <c r="E1065" s="12" t="s">
        <v>9046</v>
      </c>
      <c r="F1065" s="12" t="s">
        <v>9047</v>
      </c>
      <c r="G1065" s="12" t="s">
        <v>9048</v>
      </c>
      <c r="H1065" s="11" t="str">
        <f t="shared" si="16"/>
        <v xml:space="preserve">CHEMIN DE VILLATTE  </v>
      </c>
      <c r="I1065" s="12" t="s">
        <v>9049</v>
      </c>
      <c r="J1065" s="12"/>
      <c r="K1065" s="14"/>
      <c r="L1065" s="12" t="s">
        <v>2718</v>
      </c>
      <c r="M1065" s="12" t="s">
        <v>9050</v>
      </c>
      <c r="N1065" s="12" t="s">
        <v>54</v>
      </c>
      <c r="O1065" s="12" t="s">
        <v>9</v>
      </c>
      <c r="P1065" s="14"/>
      <c r="Q1065" s="10">
        <v>1</v>
      </c>
      <c r="R1065" s="10" t="s">
        <v>10</v>
      </c>
      <c r="S1065" s="12" t="s">
        <v>18220</v>
      </c>
    </row>
    <row r="1066" spans="1:19" x14ac:dyDescent="0.25">
      <c r="A1066" s="10">
        <v>2018</v>
      </c>
      <c r="B1066" s="11" t="s">
        <v>4</v>
      </c>
      <c r="C1066" s="12" t="s">
        <v>66</v>
      </c>
      <c r="D1066" s="12" t="s">
        <v>5</v>
      </c>
      <c r="E1066" s="12" t="s">
        <v>9051</v>
      </c>
      <c r="F1066" s="12" t="s">
        <v>9052</v>
      </c>
      <c r="G1066" s="12" t="s">
        <v>9053</v>
      </c>
      <c r="H1066" s="11" t="str">
        <f t="shared" si="16"/>
        <v xml:space="preserve"> LE BOURG ESPLANTAS</v>
      </c>
      <c r="I1066" s="10"/>
      <c r="J1066" s="12" t="s">
        <v>8776</v>
      </c>
      <c r="K1066" s="12" t="s">
        <v>9054</v>
      </c>
      <c r="L1066" s="12" t="s">
        <v>3410</v>
      </c>
      <c r="M1066" s="12" t="s">
        <v>9055</v>
      </c>
      <c r="N1066" s="12" t="s">
        <v>54</v>
      </c>
      <c r="O1066" s="12" t="s">
        <v>33</v>
      </c>
      <c r="P1066" s="13">
        <v>16284</v>
      </c>
      <c r="Q1066" s="10">
        <v>1</v>
      </c>
      <c r="R1066" s="10" t="s">
        <v>10</v>
      </c>
      <c r="S1066" s="12" t="s">
        <v>18209</v>
      </c>
    </row>
    <row r="1067" spans="1:19" x14ac:dyDescent="0.25">
      <c r="A1067" s="10">
        <v>2018</v>
      </c>
      <c r="B1067" s="11" t="s">
        <v>4</v>
      </c>
      <c r="C1067" s="12" t="s">
        <v>66</v>
      </c>
      <c r="D1067" s="12" t="s">
        <v>3557</v>
      </c>
      <c r="E1067" s="12" t="s">
        <v>9056</v>
      </c>
      <c r="F1067" s="12" t="s">
        <v>9057</v>
      </c>
      <c r="G1067" s="12" t="s">
        <v>9058</v>
      </c>
      <c r="H1067" s="11" t="str">
        <f t="shared" si="16"/>
        <v xml:space="preserve"> 16 RUE DU PAVILLON </v>
      </c>
      <c r="I1067" s="10"/>
      <c r="J1067" s="12" t="s">
        <v>9059</v>
      </c>
      <c r="K1067" s="12"/>
      <c r="L1067" s="12" t="s">
        <v>648</v>
      </c>
      <c r="M1067" s="12" t="s">
        <v>649</v>
      </c>
      <c r="N1067" s="12" t="s">
        <v>54</v>
      </c>
      <c r="O1067" s="12" t="s">
        <v>33</v>
      </c>
      <c r="P1067" s="13">
        <v>95305</v>
      </c>
      <c r="Q1067" s="10">
        <v>4</v>
      </c>
      <c r="R1067" s="10" t="s">
        <v>10</v>
      </c>
      <c r="S1067" s="12" t="s">
        <v>18209</v>
      </c>
    </row>
    <row r="1068" spans="1:19" x14ac:dyDescent="0.25">
      <c r="A1068" s="10">
        <v>2018</v>
      </c>
      <c r="B1068" s="11" t="s">
        <v>4</v>
      </c>
      <c r="C1068" s="12" t="s">
        <v>66</v>
      </c>
      <c r="D1068" s="12" t="s">
        <v>5</v>
      </c>
      <c r="E1068" s="12" t="s">
        <v>959</v>
      </c>
      <c r="F1068" s="12" t="s">
        <v>9060</v>
      </c>
      <c r="G1068" s="12" t="s">
        <v>960</v>
      </c>
      <c r="H1068" s="11" t="str">
        <f t="shared" si="16"/>
        <v xml:space="preserve"> SAINT JACQUES </v>
      </c>
      <c r="I1068" s="10"/>
      <c r="J1068" s="12" t="s">
        <v>9061</v>
      </c>
      <c r="K1068" s="12"/>
      <c r="L1068" s="12" t="s">
        <v>160</v>
      </c>
      <c r="M1068" s="12" t="s">
        <v>961</v>
      </c>
      <c r="N1068" s="12" t="s">
        <v>54</v>
      </c>
      <c r="O1068" s="12" t="s">
        <v>33</v>
      </c>
      <c r="P1068" s="13">
        <v>375624</v>
      </c>
      <c r="Q1068" s="10">
        <v>14</v>
      </c>
      <c r="R1068" s="10" t="s">
        <v>18208</v>
      </c>
      <c r="S1068" s="12" t="s">
        <v>18209</v>
      </c>
    </row>
    <row r="1069" spans="1:19" x14ac:dyDescent="0.25">
      <c r="A1069" s="10">
        <v>2018</v>
      </c>
      <c r="B1069" s="11" t="s">
        <v>4</v>
      </c>
      <c r="C1069" s="12" t="s">
        <v>66</v>
      </c>
      <c r="D1069" s="12" t="s">
        <v>5</v>
      </c>
      <c r="E1069" s="12" t="s">
        <v>9062</v>
      </c>
      <c r="F1069" s="12" t="s">
        <v>9063</v>
      </c>
      <c r="G1069" s="12" t="s">
        <v>9064</v>
      </c>
      <c r="H1069" s="11" t="str">
        <f t="shared" si="16"/>
        <v xml:space="preserve">ZA DE LA BRIQUETTERIE 2 AVENUE DE MARSAOU </v>
      </c>
      <c r="I1069" s="10" t="s">
        <v>9065</v>
      </c>
      <c r="J1069" s="12" t="s">
        <v>9066</v>
      </c>
      <c r="K1069" s="12"/>
      <c r="L1069" s="12" t="s">
        <v>8336</v>
      </c>
      <c r="M1069" s="12" t="s">
        <v>9067</v>
      </c>
      <c r="N1069" s="12" t="s">
        <v>54</v>
      </c>
      <c r="O1069" s="12" t="s">
        <v>33</v>
      </c>
      <c r="P1069" s="13">
        <v>102893</v>
      </c>
      <c r="Q1069" s="10">
        <v>2</v>
      </c>
      <c r="R1069" s="10" t="s">
        <v>10</v>
      </c>
      <c r="S1069" s="12" t="s">
        <v>18209</v>
      </c>
    </row>
    <row r="1070" spans="1:19" x14ac:dyDescent="0.25">
      <c r="A1070" s="10">
        <v>2017</v>
      </c>
      <c r="B1070" s="12" t="s">
        <v>18219</v>
      </c>
      <c r="C1070" s="10" t="s">
        <v>66</v>
      </c>
      <c r="D1070" s="12" t="s">
        <v>5</v>
      </c>
      <c r="E1070" s="12" t="s">
        <v>9068</v>
      </c>
      <c r="F1070" s="12" t="s">
        <v>9069</v>
      </c>
      <c r="G1070" s="12" t="s">
        <v>9070</v>
      </c>
      <c r="H1070" s="11" t="str">
        <f t="shared" si="16"/>
        <v xml:space="preserve">ZONE INDUSTRIELLE SAINT MARTIN  </v>
      </c>
      <c r="I1070" s="12" t="s">
        <v>9071</v>
      </c>
      <c r="J1070" s="12"/>
      <c r="K1070" s="14"/>
      <c r="L1070" s="12" t="s">
        <v>612</v>
      </c>
      <c r="M1070" s="12" t="s">
        <v>613</v>
      </c>
      <c r="N1070" s="12" t="s">
        <v>54</v>
      </c>
      <c r="O1070" s="12" t="s">
        <v>33</v>
      </c>
      <c r="P1070" s="14"/>
      <c r="Q1070" s="10">
        <v>6</v>
      </c>
      <c r="R1070" s="10" t="s">
        <v>10</v>
      </c>
      <c r="S1070" s="12" t="s">
        <v>18220</v>
      </c>
    </row>
    <row r="1071" spans="1:19" x14ac:dyDescent="0.25">
      <c r="A1071" s="10">
        <v>2018</v>
      </c>
      <c r="B1071" s="11" t="s">
        <v>4</v>
      </c>
      <c r="C1071" s="12" t="s">
        <v>66</v>
      </c>
      <c r="D1071" s="12" t="s">
        <v>5</v>
      </c>
      <c r="E1071" s="12" t="s">
        <v>9072</v>
      </c>
      <c r="F1071" s="12" t="s">
        <v>9073</v>
      </c>
      <c r="G1071" s="12" t="s">
        <v>9074</v>
      </c>
      <c r="H1071" s="11" t="str">
        <f t="shared" si="16"/>
        <v xml:space="preserve"> RUE DES POETES </v>
      </c>
      <c r="I1071" s="10"/>
      <c r="J1071" s="12" t="s">
        <v>9075</v>
      </c>
      <c r="K1071" s="12"/>
      <c r="L1071" s="12" t="s">
        <v>9076</v>
      </c>
      <c r="M1071" s="12" t="s">
        <v>9077</v>
      </c>
      <c r="N1071" s="12" t="s">
        <v>54</v>
      </c>
      <c r="O1071" s="12" t="s">
        <v>33</v>
      </c>
      <c r="P1071" s="13">
        <v>96107</v>
      </c>
      <c r="Q1071" s="10">
        <v>3</v>
      </c>
      <c r="R1071" s="10" t="s">
        <v>10</v>
      </c>
      <c r="S1071" s="12" t="s">
        <v>18209</v>
      </c>
    </row>
    <row r="1072" spans="1:19" x14ac:dyDescent="0.25">
      <c r="A1072" s="10">
        <v>2018</v>
      </c>
      <c r="B1072" s="11" t="s">
        <v>4</v>
      </c>
      <c r="C1072" s="12" t="s">
        <v>66</v>
      </c>
      <c r="D1072" s="12" t="s">
        <v>5</v>
      </c>
      <c r="E1072" s="12" t="s">
        <v>216</v>
      </c>
      <c r="F1072" s="12" t="s">
        <v>4666</v>
      </c>
      <c r="G1072" s="12" t="s">
        <v>217</v>
      </c>
      <c r="H1072" s="11" t="str">
        <f t="shared" si="16"/>
        <v xml:space="preserve">MARBOTTE PLAZA 2 B AVENUE DE MARBOTTE </v>
      </c>
      <c r="I1072" s="10" t="s">
        <v>4667</v>
      </c>
      <c r="J1072" s="12" t="s">
        <v>4668</v>
      </c>
      <c r="K1072" s="12"/>
      <c r="L1072" s="12" t="s">
        <v>2254</v>
      </c>
      <c r="M1072" s="12" t="s">
        <v>2255</v>
      </c>
      <c r="N1072" s="12" t="s">
        <v>200</v>
      </c>
      <c r="O1072" s="12" t="s">
        <v>33</v>
      </c>
      <c r="P1072" s="13">
        <v>1044562</v>
      </c>
      <c r="Q1072" s="10">
        <v>13</v>
      </c>
      <c r="R1072" s="10" t="s">
        <v>18208</v>
      </c>
      <c r="S1072" s="12" t="s">
        <v>18209</v>
      </c>
    </row>
    <row r="1073" spans="1:19" x14ac:dyDescent="0.25">
      <c r="A1073" s="10">
        <v>2018</v>
      </c>
      <c r="B1073" s="11" t="s">
        <v>4</v>
      </c>
      <c r="C1073" s="12" t="s">
        <v>66</v>
      </c>
      <c r="D1073" s="12" t="s">
        <v>5</v>
      </c>
      <c r="E1073" s="12" t="s">
        <v>9078</v>
      </c>
      <c r="F1073" s="12" t="s">
        <v>9079</v>
      </c>
      <c r="G1073" s="12" t="s">
        <v>9080</v>
      </c>
      <c r="H1073" s="11" t="str">
        <f t="shared" si="16"/>
        <v xml:space="preserve"> 130 BOULEVARD DE LA LIBERTE </v>
      </c>
      <c r="I1073" s="10"/>
      <c r="J1073" s="12" t="s">
        <v>9081</v>
      </c>
      <c r="K1073" s="12"/>
      <c r="L1073" s="12" t="s">
        <v>1067</v>
      </c>
      <c r="M1073" s="12" t="s">
        <v>980</v>
      </c>
      <c r="N1073" s="12" t="s">
        <v>54</v>
      </c>
      <c r="O1073" s="12" t="s">
        <v>33</v>
      </c>
      <c r="P1073" s="13">
        <v>153468</v>
      </c>
      <c r="Q1073" s="10">
        <v>4</v>
      </c>
      <c r="R1073" s="10" t="s">
        <v>10</v>
      </c>
      <c r="S1073" s="12" t="s">
        <v>18209</v>
      </c>
    </row>
    <row r="1074" spans="1:19" x14ac:dyDescent="0.25">
      <c r="A1074" s="10">
        <v>2018</v>
      </c>
      <c r="B1074" s="11" t="s">
        <v>4</v>
      </c>
      <c r="C1074" s="12" t="s">
        <v>66</v>
      </c>
      <c r="D1074" s="12" t="s">
        <v>1841</v>
      </c>
      <c r="E1074" s="12" t="s">
        <v>2845</v>
      </c>
      <c r="F1074" s="12" t="s">
        <v>9082</v>
      </c>
      <c r="G1074" s="12" t="s">
        <v>2846</v>
      </c>
      <c r="H1074" s="11" t="str">
        <f t="shared" si="16"/>
        <v xml:space="preserve"> 8 AVENUE GABRIEL PERI </v>
      </c>
      <c r="I1074" s="10"/>
      <c r="J1074" s="12" t="s">
        <v>9083</v>
      </c>
      <c r="K1074" s="10"/>
      <c r="L1074" s="12" t="s">
        <v>3888</v>
      </c>
      <c r="M1074" s="12" t="s">
        <v>3889</v>
      </c>
      <c r="N1074" s="12" t="s">
        <v>54</v>
      </c>
      <c r="O1074" s="12" t="s">
        <v>9</v>
      </c>
      <c r="P1074" s="13">
        <v>1048363</v>
      </c>
      <c r="Q1074" s="10">
        <v>29</v>
      </c>
      <c r="R1074" s="10" t="s">
        <v>18208</v>
      </c>
      <c r="S1074" s="12" t="s">
        <v>18211</v>
      </c>
    </row>
    <row r="1075" spans="1:19" x14ac:dyDescent="0.25">
      <c r="A1075" s="10">
        <v>2018</v>
      </c>
      <c r="B1075" s="11" t="s">
        <v>4</v>
      </c>
      <c r="C1075" s="12" t="s">
        <v>66</v>
      </c>
      <c r="D1075" s="12" t="s">
        <v>5</v>
      </c>
      <c r="E1075" s="12" t="s">
        <v>9084</v>
      </c>
      <c r="F1075" s="12" t="s">
        <v>9085</v>
      </c>
      <c r="G1075" s="12" t="s">
        <v>9086</v>
      </c>
      <c r="H1075" s="11" t="str">
        <f t="shared" si="16"/>
        <v xml:space="preserve"> 16 BOULEVARD LOUIS NEGRIN CANNES LA BOCCA</v>
      </c>
      <c r="I1075" s="10"/>
      <c r="J1075" s="12" t="s">
        <v>9087</v>
      </c>
      <c r="K1075" s="12" t="s">
        <v>3846</v>
      </c>
      <c r="L1075" s="12" t="s">
        <v>926</v>
      </c>
      <c r="M1075" s="12" t="s">
        <v>927</v>
      </c>
      <c r="N1075" s="12" t="s">
        <v>54</v>
      </c>
      <c r="O1075" s="12" t="s">
        <v>33</v>
      </c>
      <c r="P1075" s="13">
        <v>26519</v>
      </c>
      <c r="Q1075" s="10">
        <v>1</v>
      </c>
      <c r="R1075" s="10" t="s">
        <v>10</v>
      </c>
      <c r="S1075" s="12" t="s">
        <v>18209</v>
      </c>
    </row>
    <row r="1076" spans="1:19" x14ac:dyDescent="0.25">
      <c r="A1076" s="10">
        <v>2017</v>
      </c>
      <c r="B1076" s="11" t="s">
        <v>18236</v>
      </c>
      <c r="C1076" s="10" t="s">
        <v>66</v>
      </c>
      <c r="D1076" s="12" t="s">
        <v>5</v>
      </c>
      <c r="E1076" s="12" t="s">
        <v>18019</v>
      </c>
      <c r="F1076" s="11" t="s">
        <v>18020</v>
      </c>
      <c r="G1076" s="12" t="s">
        <v>18021</v>
      </c>
      <c r="H1076" s="11" t="str">
        <f t="shared" si="16"/>
        <v xml:space="preserve">PARC D ACTIVITES DES PYRENEES RUE D ESTAUBE </v>
      </c>
      <c r="I1076" s="10" t="s">
        <v>18022</v>
      </c>
      <c r="J1076" s="12" t="s">
        <v>18023</v>
      </c>
      <c r="K1076" s="14"/>
      <c r="L1076" s="12" t="s">
        <v>18024</v>
      </c>
      <c r="M1076" s="12" t="s">
        <v>18025</v>
      </c>
      <c r="N1076" s="12" t="s">
        <v>156</v>
      </c>
      <c r="O1076" s="12" t="s">
        <v>33</v>
      </c>
      <c r="P1076" s="14"/>
      <c r="Q1076" s="10">
        <v>4</v>
      </c>
      <c r="R1076" s="10" t="s">
        <v>10</v>
      </c>
      <c r="S1076" s="12" t="s">
        <v>18237</v>
      </c>
    </row>
    <row r="1077" spans="1:19" x14ac:dyDescent="0.25">
      <c r="A1077" s="10">
        <v>2018</v>
      </c>
      <c r="B1077" s="11" t="s">
        <v>4</v>
      </c>
      <c r="C1077" s="12" t="s">
        <v>66</v>
      </c>
      <c r="D1077" s="12" t="s">
        <v>1072</v>
      </c>
      <c r="E1077" s="12" t="s">
        <v>9088</v>
      </c>
      <c r="F1077" s="12" t="s">
        <v>9089</v>
      </c>
      <c r="G1077" s="12" t="s">
        <v>9090</v>
      </c>
      <c r="H1077" s="11" t="str">
        <f t="shared" si="16"/>
        <v>ZONE INDUSTRIELLE DE CHEVIRE RUE DE L ILE BOTTY BP 90107</v>
      </c>
      <c r="I1077" s="12" t="s">
        <v>9091</v>
      </c>
      <c r="J1077" s="12" t="s">
        <v>9092</v>
      </c>
      <c r="K1077" s="12" t="s">
        <v>9093</v>
      </c>
      <c r="L1077" s="12" t="s">
        <v>9094</v>
      </c>
      <c r="M1077" s="12" t="s">
        <v>9095</v>
      </c>
      <c r="N1077" s="12" t="s">
        <v>54</v>
      </c>
      <c r="O1077" s="12" t="s">
        <v>9</v>
      </c>
      <c r="P1077" s="13">
        <v>97636</v>
      </c>
      <c r="Q1077" s="10">
        <v>3</v>
      </c>
      <c r="R1077" s="10" t="s">
        <v>10</v>
      </c>
      <c r="S1077" s="12" t="s">
        <v>18211</v>
      </c>
    </row>
    <row r="1078" spans="1:19" x14ac:dyDescent="0.25">
      <c r="A1078" s="10">
        <v>2018</v>
      </c>
      <c r="B1078" s="11" t="s">
        <v>4</v>
      </c>
      <c r="C1078" s="12" t="s">
        <v>66</v>
      </c>
      <c r="D1078" s="12" t="s">
        <v>28</v>
      </c>
      <c r="E1078" s="12" t="s">
        <v>17328</v>
      </c>
      <c r="F1078" s="12" t="s">
        <v>17329</v>
      </c>
      <c r="G1078" s="12" t="s">
        <v>17330</v>
      </c>
      <c r="H1078" s="11" t="str">
        <f t="shared" si="16"/>
        <v xml:space="preserve"> 46 AVENUE JEAN JAURES </v>
      </c>
      <c r="I1078" s="10"/>
      <c r="J1078" s="12" t="s">
        <v>3013</v>
      </c>
      <c r="K1078" s="12"/>
      <c r="L1078" s="12" t="s">
        <v>4103</v>
      </c>
      <c r="M1078" s="12" t="s">
        <v>3014</v>
      </c>
      <c r="N1078" s="12" t="s">
        <v>2368</v>
      </c>
      <c r="O1078" s="12" t="s">
        <v>33</v>
      </c>
      <c r="P1078" s="13">
        <v>216211</v>
      </c>
      <c r="Q1078" s="10">
        <v>8</v>
      </c>
      <c r="R1078" s="10" t="s">
        <v>10</v>
      </c>
      <c r="S1078" s="12" t="s">
        <v>18209</v>
      </c>
    </row>
    <row r="1079" spans="1:19" x14ac:dyDescent="0.25">
      <c r="A1079" s="10">
        <v>2018</v>
      </c>
      <c r="B1079" s="11" t="s">
        <v>4</v>
      </c>
      <c r="C1079" s="12" t="s">
        <v>66</v>
      </c>
      <c r="D1079" s="12" t="s">
        <v>259</v>
      </c>
      <c r="E1079" s="12" t="s">
        <v>9096</v>
      </c>
      <c r="F1079" s="12" t="s">
        <v>9097</v>
      </c>
      <c r="G1079" s="12" t="s">
        <v>9098</v>
      </c>
      <c r="H1079" s="11" t="str">
        <f t="shared" si="16"/>
        <v>TIGNIEU 9 RUE DU BOCHET BP 24 TIGNIEU JAMEYZIEU</v>
      </c>
      <c r="I1079" s="10" t="s">
        <v>9099</v>
      </c>
      <c r="J1079" s="12" t="s">
        <v>9100</v>
      </c>
      <c r="K1079" s="12" t="s">
        <v>9101</v>
      </c>
      <c r="L1079" s="12" t="s">
        <v>9102</v>
      </c>
      <c r="M1079" s="12" t="s">
        <v>9103</v>
      </c>
      <c r="N1079" s="12" t="s">
        <v>54</v>
      </c>
      <c r="O1079" s="12" t="s">
        <v>33</v>
      </c>
      <c r="P1079" s="13">
        <v>776449</v>
      </c>
      <c r="Q1079" s="10">
        <v>30</v>
      </c>
      <c r="R1079" s="10" t="s">
        <v>18208</v>
      </c>
      <c r="S1079" s="12" t="s">
        <v>18209</v>
      </c>
    </row>
    <row r="1080" spans="1:19" x14ac:dyDescent="0.25">
      <c r="A1080" s="10">
        <v>2018</v>
      </c>
      <c r="B1080" s="11" t="s">
        <v>4</v>
      </c>
      <c r="C1080" s="12" t="s">
        <v>66</v>
      </c>
      <c r="D1080" s="12" t="s">
        <v>5</v>
      </c>
      <c r="E1080" s="12" t="s">
        <v>9104</v>
      </c>
      <c r="F1080" s="12" t="s">
        <v>9105</v>
      </c>
      <c r="G1080" s="12" t="s">
        <v>9106</v>
      </c>
      <c r="H1080" s="11" t="str">
        <f t="shared" si="16"/>
        <v xml:space="preserve"> 8 RUE FERNAND BREAN </v>
      </c>
      <c r="I1080" s="10"/>
      <c r="J1080" s="12" t="s">
        <v>9107</v>
      </c>
      <c r="K1080" s="12"/>
      <c r="L1080" s="12" t="s">
        <v>1882</v>
      </c>
      <c r="M1080" s="12" t="s">
        <v>1883</v>
      </c>
      <c r="N1080" s="12" t="s">
        <v>54</v>
      </c>
      <c r="O1080" s="12" t="s">
        <v>33</v>
      </c>
      <c r="P1080" s="13">
        <v>37800</v>
      </c>
      <c r="Q1080" s="10">
        <v>1</v>
      </c>
      <c r="R1080" s="10" t="s">
        <v>10</v>
      </c>
      <c r="S1080" s="12" t="s">
        <v>18209</v>
      </c>
    </row>
    <row r="1081" spans="1:19" x14ac:dyDescent="0.25">
      <c r="A1081" s="10">
        <v>2018</v>
      </c>
      <c r="B1081" s="12" t="s">
        <v>18210</v>
      </c>
      <c r="C1081" s="12" t="s">
        <v>66</v>
      </c>
      <c r="D1081" s="12" t="s">
        <v>5</v>
      </c>
      <c r="E1081" s="12" t="s">
        <v>18058</v>
      </c>
      <c r="F1081" s="12" t="s">
        <v>18059</v>
      </c>
      <c r="G1081" s="12" t="s">
        <v>18060</v>
      </c>
      <c r="H1081" s="11" t="str">
        <f t="shared" si="16"/>
        <v xml:space="preserve">65 RUE DU GENERAL DE GAULLE  </v>
      </c>
      <c r="I1081" s="12" t="s">
        <v>18061</v>
      </c>
      <c r="J1081" s="12"/>
      <c r="K1081" s="14"/>
      <c r="L1081" s="12" t="s">
        <v>3022</v>
      </c>
      <c r="M1081" s="12" t="s">
        <v>3023</v>
      </c>
      <c r="N1081" s="12" t="s">
        <v>18062</v>
      </c>
      <c r="O1081" s="12" t="s">
        <v>33</v>
      </c>
      <c r="P1081" s="13">
        <v>88564</v>
      </c>
      <c r="Q1081" s="10">
        <v>2</v>
      </c>
      <c r="R1081" s="10" t="s">
        <v>10</v>
      </c>
      <c r="S1081" s="12" t="s">
        <v>18209</v>
      </c>
    </row>
    <row r="1082" spans="1:19" x14ac:dyDescent="0.25">
      <c r="A1082" s="10">
        <v>2017</v>
      </c>
      <c r="B1082" s="12" t="s">
        <v>18219</v>
      </c>
      <c r="C1082" s="10" t="s">
        <v>66</v>
      </c>
      <c r="D1082" s="12" t="s">
        <v>5</v>
      </c>
      <c r="E1082" s="12" t="s">
        <v>5350</v>
      </c>
      <c r="F1082" s="12" t="s">
        <v>5351</v>
      </c>
      <c r="G1082" s="12" t="s">
        <v>5352</v>
      </c>
      <c r="H1082" s="11" t="str">
        <f t="shared" si="16"/>
        <v xml:space="preserve">LA LONGRAIS  </v>
      </c>
      <c r="I1082" s="12" t="s">
        <v>5353</v>
      </c>
      <c r="J1082" s="12"/>
      <c r="K1082" s="14"/>
      <c r="L1082" s="12" t="s">
        <v>5354</v>
      </c>
      <c r="M1082" s="12" t="s">
        <v>5355</v>
      </c>
      <c r="N1082" s="12" t="s">
        <v>307</v>
      </c>
      <c r="O1082" s="12" t="s">
        <v>33</v>
      </c>
      <c r="P1082" s="14"/>
      <c r="Q1082" s="10">
        <v>7</v>
      </c>
      <c r="R1082" s="10" t="s">
        <v>10</v>
      </c>
      <c r="S1082" s="12" t="s">
        <v>18220</v>
      </c>
    </row>
    <row r="1083" spans="1:19" x14ac:dyDescent="0.25">
      <c r="A1083" s="10">
        <v>2017</v>
      </c>
      <c r="B1083" s="12" t="s">
        <v>18219</v>
      </c>
      <c r="C1083" s="10" t="s">
        <v>66</v>
      </c>
      <c r="D1083" s="12" t="s">
        <v>5</v>
      </c>
      <c r="E1083" s="12" t="s">
        <v>15969</v>
      </c>
      <c r="F1083" s="12" t="s">
        <v>15970</v>
      </c>
      <c r="G1083" s="12" t="s">
        <v>15971</v>
      </c>
      <c r="H1083" s="11" t="str">
        <f t="shared" si="16"/>
        <v xml:space="preserve">RUE CENTRALE ZONE INDUSTRIELLE DE LA POSTE </v>
      </c>
      <c r="I1083" s="12" t="s">
        <v>15973</v>
      </c>
      <c r="J1083" s="10" t="s">
        <v>15972</v>
      </c>
      <c r="K1083" s="14"/>
      <c r="L1083" s="12" t="s">
        <v>7256</v>
      </c>
      <c r="M1083" s="12" t="s">
        <v>7257</v>
      </c>
      <c r="N1083" s="12" t="s">
        <v>1605</v>
      </c>
      <c r="O1083" s="12" t="s">
        <v>33</v>
      </c>
      <c r="P1083" s="14"/>
      <c r="Q1083" s="10">
        <v>18</v>
      </c>
      <c r="R1083" s="10" t="s">
        <v>18208</v>
      </c>
      <c r="S1083" s="12" t="s">
        <v>18220</v>
      </c>
    </row>
    <row r="1084" spans="1:19" x14ac:dyDescent="0.25">
      <c r="A1084" s="10">
        <v>2018</v>
      </c>
      <c r="B1084" s="11" t="s">
        <v>4</v>
      </c>
      <c r="C1084" s="12" t="s">
        <v>66</v>
      </c>
      <c r="D1084" s="12" t="s">
        <v>5</v>
      </c>
      <c r="E1084" s="12" t="s">
        <v>4669</v>
      </c>
      <c r="F1084" s="12" t="s">
        <v>4670</v>
      </c>
      <c r="G1084" s="12" t="s">
        <v>4671</v>
      </c>
      <c r="H1084" s="11" t="str">
        <f t="shared" si="16"/>
        <v xml:space="preserve">ZA BAULIEU 6 TER RUE DES MUNIERS </v>
      </c>
      <c r="I1084" s="10" t="s">
        <v>4672</v>
      </c>
      <c r="J1084" s="12" t="s">
        <v>4673</v>
      </c>
      <c r="K1084" s="12"/>
      <c r="L1084" s="12" t="s">
        <v>313</v>
      </c>
      <c r="M1084" s="12" t="s">
        <v>4674</v>
      </c>
      <c r="N1084" s="12" t="s">
        <v>200</v>
      </c>
      <c r="O1084" s="12" t="s">
        <v>33</v>
      </c>
      <c r="P1084" s="13">
        <v>52696</v>
      </c>
      <c r="Q1084" s="10">
        <v>2</v>
      </c>
      <c r="R1084" s="10" t="s">
        <v>10</v>
      </c>
      <c r="S1084" s="12" t="s">
        <v>18209</v>
      </c>
    </row>
    <row r="1085" spans="1:19" x14ac:dyDescent="0.25">
      <c r="A1085" s="10">
        <v>2017</v>
      </c>
      <c r="B1085" s="12" t="s">
        <v>18219</v>
      </c>
      <c r="C1085" s="10" t="s">
        <v>66</v>
      </c>
      <c r="D1085" s="12" t="s">
        <v>5</v>
      </c>
      <c r="E1085" s="12" t="s">
        <v>5296</v>
      </c>
      <c r="F1085" s="12" t="s">
        <v>5297</v>
      </c>
      <c r="G1085" s="12" t="s">
        <v>5298</v>
      </c>
      <c r="H1085" s="11" t="str">
        <f t="shared" si="16"/>
        <v xml:space="preserve">183 CHEMIN DES JOURDANS  </v>
      </c>
      <c r="I1085" s="12" t="s">
        <v>5299</v>
      </c>
      <c r="J1085" s="12"/>
      <c r="K1085" s="14"/>
      <c r="L1085" s="12" t="s">
        <v>5300</v>
      </c>
      <c r="M1085" s="12" t="s">
        <v>5301</v>
      </c>
      <c r="N1085" s="12" t="s">
        <v>299</v>
      </c>
      <c r="O1085" s="12" t="s">
        <v>33</v>
      </c>
      <c r="P1085" s="14"/>
      <c r="Q1085" s="10">
        <v>1</v>
      </c>
      <c r="R1085" s="10" t="s">
        <v>10</v>
      </c>
      <c r="S1085" s="12" t="s">
        <v>18220</v>
      </c>
    </row>
    <row r="1086" spans="1:19" x14ac:dyDescent="0.25">
      <c r="A1086" s="10">
        <v>2018</v>
      </c>
      <c r="B1086" s="11" t="s">
        <v>4</v>
      </c>
      <c r="C1086" s="12" t="s">
        <v>66</v>
      </c>
      <c r="D1086" s="12" t="s">
        <v>259</v>
      </c>
      <c r="E1086" s="12" t="s">
        <v>962</v>
      </c>
      <c r="F1086" s="12" t="s">
        <v>9108</v>
      </c>
      <c r="G1086" s="12" t="s">
        <v>963</v>
      </c>
      <c r="H1086" s="11" t="str">
        <f t="shared" si="16"/>
        <v xml:space="preserve"> 49 RUE DE NORMANDIE BP 70013</v>
      </c>
      <c r="I1086" s="10"/>
      <c r="J1086" s="12" t="s">
        <v>9109</v>
      </c>
      <c r="K1086" s="12" t="s">
        <v>9110</v>
      </c>
      <c r="L1086" s="12" t="s">
        <v>9111</v>
      </c>
      <c r="M1086" s="12" t="s">
        <v>9112</v>
      </c>
      <c r="N1086" s="12" t="s">
        <v>54</v>
      </c>
      <c r="O1086" s="12" t="s">
        <v>33</v>
      </c>
      <c r="P1086" s="13">
        <v>4577225</v>
      </c>
      <c r="Q1086" s="10">
        <v>165</v>
      </c>
      <c r="R1086" s="10" t="s">
        <v>18208</v>
      </c>
      <c r="S1086" s="12" t="s">
        <v>18209</v>
      </c>
    </row>
    <row r="1087" spans="1:19" x14ac:dyDescent="0.25">
      <c r="A1087" s="10">
        <v>2018</v>
      </c>
      <c r="B1087" s="11" t="s">
        <v>4</v>
      </c>
      <c r="C1087" s="12" t="s">
        <v>66</v>
      </c>
      <c r="D1087" s="12" t="s">
        <v>5</v>
      </c>
      <c r="E1087" s="12" t="s">
        <v>15974</v>
      </c>
      <c r="F1087" s="12" t="s">
        <v>15975</v>
      </c>
      <c r="G1087" s="12" t="s">
        <v>15976</v>
      </c>
      <c r="H1087" s="11" t="str">
        <f t="shared" si="16"/>
        <v xml:space="preserve"> 56 ROUTE DE PORTET </v>
      </c>
      <c r="I1087" s="10"/>
      <c r="J1087" s="12" t="s">
        <v>15977</v>
      </c>
      <c r="K1087" s="12"/>
      <c r="L1087" s="12" t="s">
        <v>2890</v>
      </c>
      <c r="M1087" s="12" t="s">
        <v>10724</v>
      </c>
      <c r="N1087" s="12" t="s">
        <v>1605</v>
      </c>
      <c r="O1087" s="12" t="s">
        <v>33</v>
      </c>
      <c r="P1087" s="13">
        <v>228279</v>
      </c>
      <c r="Q1087" s="10">
        <v>5</v>
      </c>
      <c r="R1087" s="10" t="s">
        <v>10</v>
      </c>
      <c r="S1087" s="12" t="s">
        <v>18209</v>
      </c>
    </row>
    <row r="1088" spans="1:19" x14ac:dyDescent="0.25">
      <c r="A1088" s="10">
        <v>2018</v>
      </c>
      <c r="B1088" s="11" t="s">
        <v>4</v>
      </c>
      <c r="C1088" s="12" t="s">
        <v>66</v>
      </c>
      <c r="D1088" s="12" t="s">
        <v>5</v>
      </c>
      <c r="E1088" s="12" t="s">
        <v>15978</v>
      </c>
      <c r="F1088" s="12" t="s">
        <v>15979</v>
      </c>
      <c r="G1088" s="12" t="s">
        <v>15980</v>
      </c>
      <c r="H1088" s="11" t="str">
        <f t="shared" si="16"/>
        <v xml:space="preserve">ZONE DACTIVITE DESFORANGES ROUTE NATIONALE 88 </v>
      </c>
      <c r="I1088" s="10" t="s">
        <v>15981</v>
      </c>
      <c r="J1088" s="12" t="s">
        <v>5807</v>
      </c>
      <c r="K1088" s="12"/>
      <c r="L1088" s="12" t="s">
        <v>3310</v>
      </c>
      <c r="M1088" s="12" t="s">
        <v>15982</v>
      </c>
      <c r="N1088" s="12" t="s">
        <v>1605</v>
      </c>
      <c r="O1088" s="12" t="s">
        <v>33</v>
      </c>
      <c r="P1088" s="13">
        <v>38588</v>
      </c>
      <c r="Q1088" s="10">
        <v>1</v>
      </c>
      <c r="R1088" s="10" t="s">
        <v>10</v>
      </c>
      <c r="S1088" s="12" t="s">
        <v>18209</v>
      </c>
    </row>
    <row r="1089" spans="1:19" x14ac:dyDescent="0.25">
      <c r="A1089" s="10">
        <v>2018</v>
      </c>
      <c r="B1089" s="11" t="s">
        <v>4</v>
      </c>
      <c r="C1089" s="12" t="s">
        <v>66</v>
      </c>
      <c r="D1089" s="12" t="s">
        <v>5</v>
      </c>
      <c r="E1089" s="12" t="s">
        <v>964</v>
      </c>
      <c r="F1089" s="12" t="s">
        <v>9113</v>
      </c>
      <c r="G1089" s="12" t="s">
        <v>965</v>
      </c>
      <c r="H1089" s="11" t="str">
        <f t="shared" si="16"/>
        <v xml:space="preserve"> LIEU DIT LA ROCHETIERE L HOTELLERIE DE FLEE</v>
      </c>
      <c r="I1089" s="10"/>
      <c r="J1089" s="12" t="s">
        <v>966</v>
      </c>
      <c r="K1089" s="12" t="s">
        <v>968</v>
      </c>
      <c r="L1089" s="12" t="s">
        <v>967</v>
      </c>
      <c r="M1089" s="12" t="s">
        <v>9114</v>
      </c>
      <c r="N1089" s="12" t="s">
        <v>54</v>
      </c>
      <c r="O1089" s="12" t="s">
        <v>33</v>
      </c>
      <c r="P1089" s="13">
        <v>434272</v>
      </c>
      <c r="Q1089" s="10">
        <v>13</v>
      </c>
      <c r="R1089" s="10" t="s">
        <v>18208</v>
      </c>
      <c r="S1089" s="12" t="s">
        <v>18209</v>
      </c>
    </row>
    <row r="1090" spans="1:19" x14ac:dyDescent="0.25">
      <c r="A1090" s="10">
        <v>2018</v>
      </c>
      <c r="B1090" s="11" t="s">
        <v>4</v>
      </c>
      <c r="C1090" s="12" t="s">
        <v>66</v>
      </c>
      <c r="D1090" s="12" t="s">
        <v>5</v>
      </c>
      <c r="E1090" s="12" t="s">
        <v>16568</v>
      </c>
      <c r="F1090" s="12" t="s">
        <v>16569</v>
      </c>
      <c r="G1090" s="12" t="s">
        <v>16570</v>
      </c>
      <c r="H1090" s="11" t="str">
        <f t="shared" si="16"/>
        <v xml:space="preserve">LES JUSTICES ROUTE D AIGRE </v>
      </c>
      <c r="I1090" s="10" t="s">
        <v>16571</v>
      </c>
      <c r="J1090" s="12" t="s">
        <v>7916</v>
      </c>
      <c r="K1090" s="12"/>
      <c r="L1090" s="12" t="s">
        <v>3999</v>
      </c>
      <c r="M1090" s="12" t="s">
        <v>16572</v>
      </c>
      <c r="N1090" s="12" t="s">
        <v>2218</v>
      </c>
      <c r="O1090" s="12" t="s">
        <v>33</v>
      </c>
      <c r="P1090" s="13">
        <v>22211</v>
      </c>
      <c r="Q1090" s="10">
        <v>1</v>
      </c>
      <c r="R1090" s="10" t="s">
        <v>10</v>
      </c>
      <c r="S1090" s="12" t="s">
        <v>18209</v>
      </c>
    </row>
    <row r="1091" spans="1:19" x14ac:dyDescent="0.25">
      <c r="A1091" s="10">
        <v>2017</v>
      </c>
      <c r="B1091" s="12" t="s">
        <v>18219</v>
      </c>
      <c r="C1091" s="10" t="s">
        <v>66</v>
      </c>
      <c r="D1091" s="12" t="s">
        <v>5</v>
      </c>
      <c r="E1091" s="12" t="s">
        <v>9115</v>
      </c>
      <c r="F1091" s="12" t="s">
        <v>9116</v>
      </c>
      <c r="G1091" s="12" t="s">
        <v>9117</v>
      </c>
      <c r="H1091" s="11" t="str">
        <f t="shared" ref="H1091:H1154" si="17">CONCATENATE(I1091," ",J1091," ",K1091)</f>
        <v xml:space="preserve">1 CHEMIN DE CHEVANNES  </v>
      </c>
      <c r="I1091" s="12" t="s">
        <v>9118</v>
      </c>
      <c r="J1091" s="12"/>
      <c r="K1091" s="14"/>
      <c r="L1091" s="12" t="s">
        <v>9119</v>
      </c>
      <c r="M1091" s="12" t="s">
        <v>9120</v>
      </c>
      <c r="N1091" s="12" t="s">
        <v>54</v>
      </c>
      <c r="O1091" s="12" t="s">
        <v>33</v>
      </c>
      <c r="P1091" s="14"/>
      <c r="Q1091" s="10">
        <v>4</v>
      </c>
      <c r="R1091" s="10" t="s">
        <v>10</v>
      </c>
      <c r="S1091" s="12" t="s">
        <v>18220</v>
      </c>
    </row>
    <row r="1092" spans="1:19" x14ac:dyDescent="0.25">
      <c r="A1092" s="10">
        <v>2018</v>
      </c>
      <c r="B1092" s="11" t="s">
        <v>4</v>
      </c>
      <c r="C1092" s="12" t="s">
        <v>66</v>
      </c>
      <c r="D1092" s="12" t="s">
        <v>5</v>
      </c>
      <c r="E1092" s="12" t="s">
        <v>9121</v>
      </c>
      <c r="F1092" s="12" t="s">
        <v>9122</v>
      </c>
      <c r="G1092" s="12" t="s">
        <v>9123</v>
      </c>
      <c r="H1092" s="11" t="str">
        <f t="shared" si="17"/>
        <v xml:space="preserve"> 218 CHAUSSEE JULES CESAR BEAUCHAMP</v>
      </c>
      <c r="I1092" s="10"/>
      <c r="J1092" s="12" t="s">
        <v>9124</v>
      </c>
      <c r="K1092" s="12" t="s">
        <v>9125</v>
      </c>
      <c r="L1092" s="12" t="s">
        <v>9126</v>
      </c>
      <c r="M1092" s="12" t="s">
        <v>9127</v>
      </c>
      <c r="N1092" s="12" t="s">
        <v>54</v>
      </c>
      <c r="O1092" s="12" t="s">
        <v>33</v>
      </c>
      <c r="P1092" s="13">
        <v>453850</v>
      </c>
      <c r="Q1092" s="10">
        <v>9</v>
      </c>
      <c r="R1092" s="10" t="s">
        <v>10</v>
      </c>
      <c r="S1092" s="12" t="s">
        <v>18209</v>
      </c>
    </row>
    <row r="1093" spans="1:19" x14ac:dyDescent="0.25">
      <c r="A1093" s="10">
        <v>2018</v>
      </c>
      <c r="B1093" s="11" t="s">
        <v>4</v>
      </c>
      <c r="C1093" s="12" t="s">
        <v>66</v>
      </c>
      <c r="D1093" s="12" t="s">
        <v>5</v>
      </c>
      <c r="E1093" s="12" t="s">
        <v>9128</v>
      </c>
      <c r="F1093" s="12" t="s">
        <v>9129</v>
      </c>
      <c r="G1093" s="12" t="s">
        <v>9130</v>
      </c>
      <c r="H1093" s="11" t="str">
        <f t="shared" si="17"/>
        <v xml:space="preserve"> 280 RUE DE CHARLIEU </v>
      </c>
      <c r="I1093" s="10"/>
      <c r="J1093" s="12" t="s">
        <v>9131</v>
      </c>
      <c r="K1093" s="12"/>
      <c r="L1093" s="12" t="s">
        <v>1968</v>
      </c>
      <c r="M1093" s="12" t="s">
        <v>1969</v>
      </c>
      <c r="N1093" s="12" t="s">
        <v>54</v>
      </c>
      <c r="O1093" s="12" t="s">
        <v>33</v>
      </c>
      <c r="P1093" s="13">
        <v>162723</v>
      </c>
      <c r="Q1093" s="10">
        <v>9</v>
      </c>
      <c r="R1093" s="10" t="s">
        <v>10</v>
      </c>
      <c r="S1093" s="12" t="s">
        <v>18209</v>
      </c>
    </row>
    <row r="1094" spans="1:19" x14ac:dyDescent="0.25">
      <c r="A1094" s="10">
        <v>2018</v>
      </c>
      <c r="B1094" s="11" t="s">
        <v>4</v>
      </c>
      <c r="C1094" s="12" t="s">
        <v>66</v>
      </c>
      <c r="D1094" s="12" t="s">
        <v>5</v>
      </c>
      <c r="E1094" s="12" t="s">
        <v>9132</v>
      </c>
      <c r="F1094" s="12" t="s">
        <v>9133</v>
      </c>
      <c r="G1094" s="12" t="s">
        <v>9134</v>
      </c>
      <c r="H1094" s="11" t="str">
        <f t="shared" si="17"/>
        <v xml:space="preserve">ZAC DES CAILLOUX DE SAILLEVILLE 365 RUE NICOLAS JOSEPH CUGNOT </v>
      </c>
      <c r="I1094" s="10" t="s">
        <v>9135</v>
      </c>
      <c r="J1094" s="12" t="s">
        <v>9136</v>
      </c>
      <c r="K1094" s="12"/>
      <c r="L1094" s="12" t="s">
        <v>1777</v>
      </c>
      <c r="M1094" s="12" t="s">
        <v>9137</v>
      </c>
      <c r="N1094" s="12" t="s">
        <v>54</v>
      </c>
      <c r="O1094" s="12" t="s">
        <v>33</v>
      </c>
      <c r="P1094" s="13">
        <v>453737</v>
      </c>
      <c r="Q1094" s="10">
        <v>15</v>
      </c>
      <c r="R1094" s="10" t="s">
        <v>18208</v>
      </c>
      <c r="S1094" s="12" t="s">
        <v>18209</v>
      </c>
    </row>
    <row r="1095" spans="1:19" x14ac:dyDescent="0.25">
      <c r="A1095" s="10">
        <v>2018</v>
      </c>
      <c r="B1095" s="11" t="s">
        <v>4</v>
      </c>
      <c r="C1095" s="12" t="s">
        <v>66</v>
      </c>
      <c r="D1095" s="12" t="s">
        <v>5</v>
      </c>
      <c r="E1095" s="12" t="s">
        <v>9138</v>
      </c>
      <c r="F1095" s="12" t="s">
        <v>9139</v>
      </c>
      <c r="G1095" s="12" t="s">
        <v>9140</v>
      </c>
      <c r="H1095" s="11" t="str">
        <f t="shared" si="17"/>
        <v xml:space="preserve">ENTREE NORD 145 BOULEVARD DE VALMY </v>
      </c>
      <c r="I1095" s="10" t="s">
        <v>18381</v>
      </c>
      <c r="J1095" s="12" t="s">
        <v>9141</v>
      </c>
      <c r="K1095" s="12"/>
      <c r="L1095" s="12" t="s">
        <v>1049</v>
      </c>
      <c r="M1095" s="12" t="s">
        <v>1050</v>
      </c>
      <c r="N1095" s="12" t="s">
        <v>54</v>
      </c>
      <c r="O1095" s="12" t="s">
        <v>33</v>
      </c>
      <c r="P1095" s="13">
        <v>581052</v>
      </c>
      <c r="Q1095" s="10">
        <v>10</v>
      </c>
      <c r="R1095" s="10" t="s">
        <v>10</v>
      </c>
      <c r="S1095" s="12" t="s">
        <v>18209</v>
      </c>
    </row>
    <row r="1096" spans="1:19" x14ac:dyDescent="0.25">
      <c r="A1096" s="10">
        <v>2017</v>
      </c>
      <c r="B1096" s="12" t="s">
        <v>18219</v>
      </c>
      <c r="C1096" s="10" t="s">
        <v>66</v>
      </c>
      <c r="D1096" s="12" t="s">
        <v>5</v>
      </c>
      <c r="E1096" s="12" t="s">
        <v>9142</v>
      </c>
      <c r="F1096" s="12" t="s">
        <v>9143</v>
      </c>
      <c r="G1096" s="12" t="s">
        <v>9144</v>
      </c>
      <c r="H1096" s="11" t="str">
        <f t="shared" si="17"/>
        <v xml:space="preserve">37 RUE LEON JOUHAUX  </v>
      </c>
      <c r="I1096" s="12" t="s">
        <v>9145</v>
      </c>
      <c r="J1096" s="12"/>
      <c r="K1096" s="14"/>
      <c r="L1096" s="12" t="s">
        <v>9146</v>
      </c>
      <c r="M1096" s="12" t="s">
        <v>9147</v>
      </c>
      <c r="N1096" s="12" t="s">
        <v>54</v>
      </c>
      <c r="O1096" s="12" t="s">
        <v>9</v>
      </c>
      <c r="P1096" s="14"/>
      <c r="Q1096" s="10">
        <v>6</v>
      </c>
      <c r="R1096" s="10" t="s">
        <v>10</v>
      </c>
      <c r="S1096" s="12" t="s">
        <v>18220</v>
      </c>
    </row>
    <row r="1097" spans="1:19" x14ac:dyDescent="0.25">
      <c r="A1097" s="10">
        <v>2018</v>
      </c>
      <c r="B1097" s="11" t="s">
        <v>4</v>
      </c>
      <c r="C1097" s="12" t="s">
        <v>66</v>
      </c>
      <c r="D1097" s="12" t="s">
        <v>5</v>
      </c>
      <c r="E1097" s="12" t="s">
        <v>969</v>
      </c>
      <c r="F1097" s="12" t="s">
        <v>9148</v>
      </c>
      <c r="G1097" s="12" t="s">
        <v>970</v>
      </c>
      <c r="H1097" s="11" t="str">
        <f t="shared" si="17"/>
        <v xml:space="preserve"> 62 RUE DES SAUVETEURS </v>
      </c>
      <c r="I1097" s="10"/>
      <c r="J1097" s="12" t="s">
        <v>9149</v>
      </c>
      <c r="K1097" s="10"/>
      <c r="L1097" s="12" t="s">
        <v>58</v>
      </c>
      <c r="M1097" s="12" t="s">
        <v>59</v>
      </c>
      <c r="N1097" s="12" t="s">
        <v>54</v>
      </c>
      <c r="O1097" s="12" t="s">
        <v>9</v>
      </c>
      <c r="P1097" s="13">
        <v>802875</v>
      </c>
      <c r="Q1097" s="10">
        <v>29</v>
      </c>
      <c r="R1097" s="10" t="s">
        <v>18208</v>
      </c>
      <c r="S1097" s="12" t="s">
        <v>18211</v>
      </c>
    </row>
    <row r="1098" spans="1:19" x14ac:dyDescent="0.25">
      <c r="A1098" s="10">
        <v>2018</v>
      </c>
      <c r="B1098" s="11" t="s">
        <v>4</v>
      </c>
      <c r="C1098" s="12" t="s">
        <v>66</v>
      </c>
      <c r="D1098" s="12" t="s">
        <v>508</v>
      </c>
      <c r="E1098" s="12" t="s">
        <v>9150</v>
      </c>
      <c r="F1098" s="12" t="s">
        <v>9151</v>
      </c>
      <c r="G1098" s="12" t="s">
        <v>9152</v>
      </c>
      <c r="H1098" s="11" t="str">
        <f t="shared" si="17"/>
        <v xml:space="preserve"> 1264 ROUTE DE BIDAILLE </v>
      </c>
      <c r="I1098" s="10"/>
      <c r="J1098" s="12" t="s">
        <v>18382</v>
      </c>
      <c r="K1098" s="10"/>
      <c r="L1098" s="12" t="s">
        <v>2792</v>
      </c>
      <c r="M1098" s="12" t="s">
        <v>9153</v>
      </c>
      <c r="N1098" s="12" t="s">
        <v>54</v>
      </c>
      <c r="O1098" s="12" t="s">
        <v>9</v>
      </c>
      <c r="P1098" s="13">
        <v>1827676</v>
      </c>
      <c r="Q1098" s="10">
        <v>52</v>
      </c>
      <c r="R1098" s="10" t="s">
        <v>18208</v>
      </c>
      <c r="S1098" s="12" t="s">
        <v>18211</v>
      </c>
    </row>
    <row r="1099" spans="1:19" x14ac:dyDescent="0.25">
      <c r="A1099" s="10">
        <v>2018</v>
      </c>
      <c r="B1099" s="11" t="s">
        <v>4</v>
      </c>
      <c r="C1099" s="12" t="s">
        <v>66</v>
      </c>
      <c r="D1099" s="12" t="s">
        <v>5</v>
      </c>
      <c r="E1099" s="12" t="s">
        <v>16573</v>
      </c>
      <c r="F1099" s="12" t="s">
        <v>16574</v>
      </c>
      <c r="G1099" s="12" t="s">
        <v>16575</v>
      </c>
      <c r="H1099" s="11" t="str">
        <f t="shared" si="17"/>
        <v xml:space="preserve"> 2 RUE DE L ATELIER </v>
      </c>
      <c r="I1099" s="10"/>
      <c r="J1099" s="12" t="s">
        <v>16576</v>
      </c>
      <c r="K1099" s="12"/>
      <c r="L1099" s="12" t="s">
        <v>2979</v>
      </c>
      <c r="M1099" s="12" t="s">
        <v>16384</v>
      </c>
      <c r="N1099" s="12" t="s">
        <v>2218</v>
      </c>
      <c r="O1099" s="12" t="s">
        <v>33</v>
      </c>
      <c r="P1099" s="13">
        <v>961927</v>
      </c>
      <c r="Q1099" s="10">
        <v>25</v>
      </c>
      <c r="R1099" s="10" t="s">
        <v>18208</v>
      </c>
      <c r="S1099" s="12" t="s">
        <v>18209</v>
      </c>
    </row>
    <row r="1100" spans="1:19" x14ac:dyDescent="0.25">
      <c r="A1100" s="10">
        <v>2018</v>
      </c>
      <c r="B1100" s="11" t="s">
        <v>4</v>
      </c>
      <c r="C1100" s="12" t="s">
        <v>66</v>
      </c>
      <c r="D1100" s="12" t="s">
        <v>487</v>
      </c>
      <c r="E1100" s="12" t="s">
        <v>17862</v>
      </c>
      <c r="F1100" s="12" t="s">
        <v>17863</v>
      </c>
      <c r="G1100" s="12" t="s">
        <v>487</v>
      </c>
      <c r="H1100" s="11" t="str">
        <f t="shared" si="17"/>
        <v xml:space="preserve"> 9 ALLEE DU CLOSEAU </v>
      </c>
      <c r="I1100" s="10"/>
      <c r="J1100" s="12" t="s">
        <v>6459</v>
      </c>
      <c r="K1100" s="10"/>
      <c r="L1100" s="12" t="s">
        <v>4551</v>
      </c>
      <c r="M1100" s="12" t="s">
        <v>4552</v>
      </c>
      <c r="N1100" s="12" t="s">
        <v>2577</v>
      </c>
      <c r="O1100" s="12" t="s">
        <v>9</v>
      </c>
      <c r="P1100" s="13">
        <v>37254</v>
      </c>
      <c r="Q1100" s="10">
        <v>1</v>
      </c>
      <c r="R1100" s="10" t="s">
        <v>10</v>
      </c>
      <c r="S1100" s="12" t="s">
        <v>18211</v>
      </c>
    </row>
    <row r="1101" spans="1:19" x14ac:dyDescent="0.25">
      <c r="A1101" s="10">
        <v>2017</v>
      </c>
      <c r="B1101" s="12" t="s">
        <v>18219</v>
      </c>
      <c r="C1101" s="10" t="s">
        <v>66</v>
      </c>
      <c r="D1101" s="12" t="s">
        <v>5</v>
      </c>
      <c r="E1101" s="12" t="s">
        <v>9154</v>
      </c>
      <c r="F1101" s="12" t="s">
        <v>9155</v>
      </c>
      <c r="G1101" s="12" t="s">
        <v>9156</v>
      </c>
      <c r="H1101" s="11" t="str">
        <f t="shared" si="17"/>
        <v xml:space="preserve">7 RUE GALILEE  </v>
      </c>
      <c r="I1101" s="12" t="s">
        <v>9157</v>
      </c>
      <c r="J1101" s="12"/>
      <c r="K1101" s="14"/>
      <c r="L1101" s="12" t="s">
        <v>359</v>
      </c>
      <c r="M1101" s="12" t="s">
        <v>1884</v>
      </c>
      <c r="N1101" s="12" t="s">
        <v>54</v>
      </c>
      <c r="O1101" s="12" t="s">
        <v>33</v>
      </c>
      <c r="P1101" s="14"/>
      <c r="Q1101" s="10">
        <v>4</v>
      </c>
      <c r="R1101" s="10" t="s">
        <v>10</v>
      </c>
      <c r="S1101" s="12" t="s">
        <v>18220</v>
      </c>
    </row>
    <row r="1102" spans="1:19" x14ac:dyDescent="0.25">
      <c r="A1102" s="10">
        <v>2018</v>
      </c>
      <c r="B1102" s="11" t="s">
        <v>4</v>
      </c>
      <c r="C1102" s="12" t="s">
        <v>66</v>
      </c>
      <c r="D1102" s="12" t="s">
        <v>5</v>
      </c>
      <c r="E1102" s="12" t="s">
        <v>9158</v>
      </c>
      <c r="F1102" s="12" t="s">
        <v>9159</v>
      </c>
      <c r="G1102" s="12" t="s">
        <v>9160</v>
      </c>
      <c r="H1102" s="11" t="str">
        <f t="shared" si="17"/>
        <v>TECHNOPARC ESPACE CRISTAL 22 RUE GUSTAVE EIFFEL BP 10058</v>
      </c>
      <c r="I1102" s="10" t="s">
        <v>18383</v>
      </c>
      <c r="J1102" s="12" t="s">
        <v>9161</v>
      </c>
      <c r="K1102" s="12" t="s">
        <v>18384</v>
      </c>
      <c r="L1102" s="12" t="s">
        <v>5793</v>
      </c>
      <c r="M1102" s="12" t="s">
        <v>5794</v>
      </c>
      <c r="N1102" s="12" t="s">
        <v>54</v>
      </c>
      <c r="O1102" s="12" t="s">
        <v>33</v>
      </c>
      <c r="P1102" s="13">
        <v>261091</v>
      </c>
      <c r="Q1102" s="10">
        <v>4</v>
      </c>
      <c r="R1102" s="10" t="s">
        <v>10</v>
      </c>
      <c r="S1102" s="12" t="s">
        <v>18209</v>
      </c>
    </row>
    <row r="1103" spans="1:19" x14ac:dyDescent="0.25">
      <c r="A1103" s="10">
        <v>2018</v>
      </c>
      <c r="B1103" s="11" t="s">
        <v>4</v>
      </c>
      <c r="C1103" s="12" t="s">
        <v>66</v>
      </c>
      <c r="D1103" s="12" t="s">
        <v>5</v>
      </c>
      <c r="E1103" s="12" t="s">
        <v>9162</v>
      </c>
      <c r="F1103" s="12" t="s">
        <v>9163</v>
      </c>
      <c r="G1103" s="12" t="s">
        <v>9164</v>
      </c>
      <c r="H1103" s="11" t="str">
        <f t="shared" si="17"/>
        <v xml:space="preserve"> 30 RUE DU MOURET </v>
      </c>
      <c r="I1103" s="10"/>
      <c r="J1103" s="12" t="s">
        <v>9165</v>
      </c>
      <c r="K1103" s="12"/>
      <c r="L1103" s="12" t="s">
        <v>9166</v>
      </c>
      <c r="M1103" s="12" t="s">
        <v>9167</v>
      </c>
      <c r="N1103" s="12" t="s">
        <v>54</v>
      </c>
      <c r="O1103" s="12" t="s">
        <v>33</v>
      </c>
      <c r="P1103" s="13">
        <v>55373</v>
      </c>
      <c r="Q1103" s="10">
        <v>4</v>
      </c>
      <c r="R1103" s="10" t="s">
        <v>10</v>
      </c>
      <c r="S1103" s="12" t="s">
        <v>18209</v>
      </c>
    </row>
    <row r="1104" spans="1:19" x14ac:dyDescent="0.25">
      <c r="A1104" s="10">
        <v>2018</v>
      </c>
      <c r="B1104" s="11" t="s">
        <v>4</v>
      </c>
      <c r="C1104" s="12" t="s">
        <v>66</v>
      </c>
      <c r="D1104" s="12" t="s">
        <v>5</v>
      </c>
      <c r="E1104" s="12" t="s">
        <v>9168</v>
      </c>
      <c r="F1104" s="12" t="s">
        <v>9169</v>
      </c>
      <c r="G1104" s="12" t="s">
        <v>9170</v>
      </c>
      <c r="H1104" s="11" t="str">
        <f t="shared" si="17"/>
        <v xml:space="preserve"> 31 RUE DE PARIS </v>
      </c>
      <c r="I1104" s="10"/>
      <c r="J1104" s="12" t="s">
        <v>9171</v>
      </c>
      <c r="K1104" s="10"/>
      <c r="L1104" s="12" t="s">
        <v>189</v>
      </c>
      <c r="M1104" s="12" t="s">
        <v>139</v>
      </c>
      <c r="N1104" s="12" t="s">
        <v>54</v>
      </c>
      <c r="O1104" s="12" t="s">
        <v>9</v>
      </c>
      <c r="P1104" s="13">
        <v>225096</v>
      </c>
      <c r="Q1104" s="10">
        <v>3</v>
      </c>
      <c r="R1104" s="10" t="s">
        <v>10</v>
      </c>
      <c r="S1104" s="12" t="s">
        <v>18211</v>
      </c>
    </row>
    <row r="1105" spans="1:19" x14ac:dyDescent="0.25">
      <c r="A1105" s="10">
        <v>2018</v>
      </c>
      <c r="B1105" s="11" t="s">
        <v>4</v>
      </c>
      <c r="C1105" s="12" t="s">
        <v>66</v>
      </c>
      <c r="D1105" s="12" t="s">
        <v>1072</v>
      </c>
      <c r="E1105" s="12" t="s">
        <v>2849</v>
      </c>
      <c r="F1105" s="12" t="s">
        <v>9172</v>
      </c>
      <c r="G1105" s="12" t="s">
        <v>2850</v>
      </c>
      <c r="H1105" s="11" t="str">
        <f t="shared" si="17"/>
        <v xml:space="preserve">ZONE INDUSTRIELLE PORTUAIRE RUE DU CANAL </v>
      </c>
      <c r="I1105" s="12" t="s">
        <v>9173</v>
      </c>
      <c r="J1105" s="12" t="s">
        <v>1513</v>
      </c>
      <c r="K1105" s="10"/>
      <c r="L1105" s="12" t="s">
        <v>2851</v>
      </c>
      <c r="M1105" s="12" t="s">
        <v>2852</v>
      </c>
      <c r="N1105" s="12" t="s">
        <v>54</v>
      </c>
      <c r="O1105" s="12" t="s">
        <v>9</v>
      </c>
      <c r="P1105" s="13">
        <v>208864</v>
      </c>
      <c r="Q1105" s="10">
        <v>5</v>
      </c>
      <c r="R1105" s="10" t="s">
        <v>10</v>
      </c>
      <c r="S1105" s="12" t="s">
        <v>18211</v>
      </c>
    </row>
    <row r="1106" spans="1:19" x14ac:dyDescent="0.25">
      <c r="A1106" s="10">
        <v>2018</v>
      </c>
      <c r="B1106" s="11" t="s">
        <v>4</v>
      </c>
      <c r="C1106" s="12" t="s">
        <v>66</v>
      </c>
      <c r="D1106" s="12" t="s">
        <v>5</v>
      </c>
      <c r="E1106" s="12" t="s">
        <v>2853</v>
      </c>
      <c r="F1106" s="12" t="s">
        <v>9174</v>
      </c>
      <c r="G1106" s="12" t="s">
        <v>2854</v>
      </c>
      <c r="H1106" s="11" t="str">
        <f t="shared" si="17"/>
        <v xml:space="preserve"> RUE DES FRERES MONDAN </v>
      </c>
      <c r="I1106" s="10"/>
      <c r="J1106" s="12" t="s">
        <v>9175</v>
      </c>
      <c r="K1106" s="10"/>
      <c r="L1106" s="12" t="s">
        <v>62</v>
      </c>
      <c r="M1106" s="12" t="s">
        <v>63</v>
      </c>
      <c r="N1106" s="12" t="s">
        <v>54</v>
      </c>
      <c r="O1106" s="12" t="s">
        <v>9</v>
      </c>
      <c r="P1106" s="13">
        <v>94022</v>
      </c>
      <c r="Q1106" s="10">
        <v>4</v>
      </c>
      <c r="R1106" s="10" t="s">
        <v>10</v>
      </c>
      <c r="S1106" s="12" t="s">
        <v>18211</v>
      </c>
    </row>
    <row r="1107" spans="1:19" x14ac:dyDescent="0.25">
      <c r="A1107" s="10">
        <v>2018</v>
      </c>
      <c r="B1107" s="11" t="s">
        <v>4</v>
      </c>
      <c r="C1107" s="12" t="s">
        <v>66</v>
      </c>
      <c r="D1107" s="12" t="s">
        <v>5</v>
      </c>
      <c r="E1107" s="12" t="s">
        <v>17136</v>
      </c>
      <c r="F1107" s="12" t="s">
        <v>17137</v>
      </c>
      <c r="G1107" s="12" t="s">
        <v>17138</v>
      </c>
      <c r="H1107" s="11" t="str">
        <f t="shared" si="17"/>
        <v xml:space="preserve">CARREFOUR DES COSTES ROUGE ROUTE DE MARCILLAC </v>
      </c>
      <c r="I1107" s="10" t="s">
        <v>17139</v>
      </c>
      <c r="J1107" s="12" t="s">
        <v>17140</v>
      </c>
      <c r="K1107" s="12"/>
      <c r="L1107" s="12" t="s">
        <v>1799</v>
      </c>
      <c r="M1107" s="12" t="s">
        <v>1800</v>
      </c>
      <c r="N1107" s="12" t="s">
        <v>17135</v>
      </c>
      <c r="O1107" s="12" t="s">
        <v>33</v>
      </c>
      <c r="P1107" s="13">
        <v>48440</v>
      </c>
      <c r="Q1107" s="10">
        <v>2</v>
      </c>
      <c r="R1107" s="10" t="s">
        <v>10</v>
      </c>
      <c r="S1107" s="12" t="s">
        <v>18209</v>
      </c>
    </row>
    <row r="1108" spans="1:19" x14ac:dyDescent="0.25">
      <c r="A1108" s="10">
        <v>2018</v>
      </c>
      <c r="B1108" s="11" t="s">
        <v>4</v>
      </c>
      <c r="C1108" s="12" t="s">
        <v>66</v>
      </c>
      <c r="D1108" s="12" t="s">
        <v>152</v>
      </c>
      <c r="E1108" s="12" t="s">
        <v>153</v>
      </c>
      <c r="F1108" s="12" t="s">
        <v>9176</v>
      </c>
      <c r="G1108" s="12" t="s">
        <v>154</v>
      </c>
      <c r="H1108" s="11" t="str">
        <f t="shared" si="17"/>
        <v xml:space="preserve">ZA DE BEL AIR 190 RUE DES ENLUMINEURS </v>
      </c>
      <c r="I1108" s="12" t="s">
        <v>11559</v>
      </c>
      <c r="J1108" s="12" t="s">
        <v>9177</v>
      </c>
      <c r="K1108" s="10"/>
      <c r="L1108" s="12" t="s">
        <v>1799</v>
      </c>
      <c r="M1108" s="12" t="s">
        <v>1800</v>
      </c>
      <c r="N1108" s="12" t="s">
        <v>54</v>
      </c>
      <c r="O1108" s="12" t="s">
        <v>9</v>
      </c>
      <c r="P1108" s="13">
        <v>348491</v>
      </c>
      <c r="Q1108" s="10">
        <v>11</v>
      </c>
      <c r="R1108" s="10" t="s">
        <v>18208</v>
      </c>
      <c r="S1108" s="12" t="s">
        <v>18211</v>
      </c>
    </row>
    <row r="1109" spans="1:19" x14ac:dyDescent="0.25">
      <c r="A1109" s="10">
        <v>2018</v>
      </c>
      <c r="B1109" s="11" t="s">
        <v>4</v>
      </c>
      <c r="C1109" s="12" t="s">
        <v>66</v>
      </c>
      <c r="D1109" s="12" t="s">
        <v>5</v>
      </c>
      <c r="E1109" s="12" t="s">
        <v>9178</v>
      </c>
      <c r="F1109" s="12" t="s">
        <v>9179</v>
      </c>
      <c r="G1109" s="12" t="s">
        <v>9180</v>
      </c>
      <c r="H1109" s="11" t="str">
        <f t="shared" si="17"/>
        <v xml:space="preserve"> ROUTE DE POUCHARRAMET </v>
      </c>
      <c r="I1109" s="10"/>
      <c r="J1109" s="12" t="s">
        <v>9181</v>
      </c>
      <c r="K1109" s="10"/>
      <c r="L1109" s="12" t="s">
        <v>6982</v>
      </c>
      <c r="M1109" s="12" t="s">
        <v>9182</v>
      </c>
      <c r="N1109" s="12" t="s">
        <v>54</v>
      </c>
      <c r="O1109" s="12" t="s">
        <v>9</v>
      </c>
      <c r="P1109" s="13">
        <v>13983</v>
      </c>
      <c r="Q1109" s="10">
        <v>1</v>
      </c>
      <c r="R1109" s="10" t="s">
        <v>10</v>
      </c>
      <c r="S1109" s="12" t="s">
        <v>18211</v>
      </c>
    </row>
    <row r="1110" spans="1:19" x14ac:dyDescent="0.25">
      <c r="A1110" s="10">
        <v>2018</v>
      </c>
      <c r="B1110" s="11" t="s">
        <v>4</v>
      </c>
      <c r="C1110" s="12" t="s">
        <v>66</v>
      </c>
      <c r="D1110" s="12" t="s">
        <v>5</v>
      </c>
      <c r="E1110" s="12" t="s">
        <v>973</v>
      </c>
      <c r="F1110" s="12" t="s">
        <v>9183</v>
      </c>
      <c r="G1110" s="12" t="s">
        <v>974</v>
      </c>
      <c r="H1110" s="11" t="str">
        <f t="shared" si="17"/>
        <v xml:space="preserve"> 2 RUE DE LA RETARDAIS </v>
      </c>
      <c r="I1110" s="10"/>
      <c r="J1110" s="12" t="s">
        <v>9184</v>
      </c>
      <c r="K1110" s="12"/>
      <c r="L1110" s="12" t="s">
        <v>128</v>
      </c>
      <c r="M1110" s="12" t="s">
        <v>129</v>
      </c>
      <c r="N1110" s="12" t="s">
        <v>54</v>
      </c>
      <c r="O1110" s="12" t="s">
        <v>33</v>
      </c>
      <c r="P1110" s="13">
        <v>217957</v>
      </c>
      <c r="Q1110" s="10">
        <v>8</v>
      </c>
      <c r="R1110" s="10" t="s">
        <v>10</v>
      </c>
      <c r="S1110" s="12" t="s">
        <v>18209</v>
      </c>
    </row>
    <row r="1111" spans="1:19" x14ac:dyDescent="0.25">
      <c r="A1111" s="10">
        <v>2018</v>
      </c>
      <c r="B1111" s="11" t="s">
        <v>4</v>
      </c>
      <c r="C1111" s="12" t="s">
        <v>66</v>
      </c>
      <c r="D1111" s="12" t="s">
        <v>28</v>
      </c>
      <c r="E1111" s="12" t="s">
        <v>3628</v>
      </c>
      <c r="F1111" s="12" t="s">
        <v>9185</v>
      </c>
      <c r="G1111" s="12" t="s">
        <v>3629</v>
      </c>
      <c r="H1111" s="11" t="str">
        <f t="shared" si="17"/>
        <v xml:space="preserve"> 185 CHEMIN DE LANSAS </v>
      </c>
      <c r="I1111" s="10"/>
      <c r="J1111" s="12" t="s">
        <v>9186</v>
      </c>
      <c r="K1111" s="12"/>
      <c r="L1111" s="12" t="s">
        <v>3630</v>
      </c>
      <c r="M1111" s="12" t="s">
        <v>3631</v>
      </c>
      <c r="N1111" s="12" t="s">
        <v>54</v>
      </c>
      <c r="O1111" s="12" t="s">
        <v>33</v>
      </c>
      <c r="P1111" s="13">
        <v>236433</v>
      </c>
      <c r="Q1111" s="10">
        <v>6</v>
      </c>
      <c r="R1111" s="10" t="s">
        <v>10</v>
      </c>
      <c r="S1111" s="12" t="s">
        <v>18209</v>
      </c>
    </row>
    <row r="1112" spans="1:19" x14ac:dyDescent="0.25">
      <c r="A1112" s="10">
        <v>2017</v>
      </c>
      <c r="B1112" s="12" t="s">
        <v>18219</v>
      </c>
      <c r="C1112" s="10" t="s">
        <v>66</v>
      </c>
      <c r="D1112" s="12" t="s">
        <v>5</v>
      </c>
      <c r="E1112" s="12" t="s">
        <v>15983</v>
      </c>
      <c r="F1112" s="12" t="s">
        <v>15984</v>
      </c>
      <c r="G1112" s="12" t="s">
        <v>15985</v>
      </c>
      <c r="H1112" s="11" t="str">
        <f t="shared" si="17"/>
        <v xml:space="preserve">1 RUE DU MARECHAL LYAUTEY  </v>
      </c>
      <c r="I1112" s="12" t="s">
        <v>15986</v>
      </c>
      <c r="J1112" s="12"/>
      <c r="K1112" s="14"/>
      <c r="L1112" s="12" t="s">
        <v>1468</v>
      </c>
      <c r="M1112" s="12" t="s">
        <v>1469</v>
      </c>
      <c r="N1112" s="12" t="s">
        <v>1605</v>
      </c>
      <c r="O1112" s="12" t="s">
        <v>33</v>
      </c>
      <c r="P1112" s="14"/>
      <c r="Q1112" s="10">
        <v>2</v>
      </c>
      <c r="R1112" s="10" t="s">
        <v>10</v>
      </c>
      <c r="S1112" s="12" t="s">
        <v>18220</v>
      </c>
    </row>
    <row r="1113" spans="1:19" x14ac:dyDescent="0.25">
      <c r="A1113" s="10">
        <v>2018</v>
      </c>
      <c r="B1113" s="11" t="s">
        <v>4</v>
      </c>
      <c r="C1113" s="12" t="s">
        <v>66</v>
      </c>
      <c r="D1113" s="12" t="s">
        <v>5</v>
      </c>
      <c r="E1113" s="12" t="s">
        <v>977</v>
      </c>
      <c r="F1113" s="12" t="s">
        <v>9187</v>
      </c>
      <c r="G1113" s="12" t="s">
        <v>978</v>
      </c>
      <c r="H1113" s="11" t="str">
        <f t="shared" si="17"/>
        <v xml:space="preserve"> 76 AVENUE JEAN BAPTISTE LEBAS </v>
      </c>
      <c r="I1113" s="10"/>
      <c r="J1113" s="12" t="s">
        <v>9188</v>
      </c>
      <c r="K1113" s="12"/>
      <c r="L1113" s="12" t="s">
        <v>914</v>
      </c>
      <c r="M1113" s="12" t="s">
        <v>915</v>
      </c>
      <c r="N1113" s="12" t="s">
        <v>54</v>
      </c>
      <c r="O1113" s="12" t="s">
        <v>33</v>
      </c>
      <c r="P1113" s="13">
        <v>25103</v>
      </c>
      <c r="Q1113" s="10">
        <v>1</v>
      </c>
      <c r="R1113" s="10" t="s">
        <v>10</v>
      </c>
      <c r="S1113" s="12" t="s">
        <v>18209</v>
      </c>
    </row>
    <row r="1114" spans="1:19" x14ac:dyDescent="0.25">
      <c r="A1114" s="10">
        <v>2018</v>
      </c>
      <c r="B1114" s="11" t="s">
        <v>4</v>
      </c>
      <c r="C1114" s="12" t="s">
        <v>66</v>
      </c>
      <c r="D1114" s="12" t="s">
        <v>5</v>
      </c>
      <c r="E1114" s="12" t="s">
        <v>981</v>
      </c>
      <c r="F1114" s="12" t="s">
        <v>9189</v>
      </c>
      <c r="G1114" s="12" t="s">
        <v>982</v>
      </c>
      <c r="H1114" s="11" t="str">
        <f t="shared" si="17"/>
        <v xml:space="preserve"> 24 RUE PAUL ET MARC BARBEZAT </v>
      </c>
      <c r="I1114" s="10"/>
      <c r="J1114" s="12" t="s">
        <v>983</v>
      </c>
      <c r="K1114" s="10"/>
      <c r="L1114" s="12" t="s">
        <v>64</v>
      </c>
      <c r="M1114" s="12" t="s">
        <v>984</v>
      </c>
      <c r="N1114" s="12" t="s">
        <v>54</v>
      </c>
      <c r="O1114" s="12" t="s">
        <v>9</v>
      </c>
      <c r="P1114" s="13">
        <v>3836</v>
      </c>
      <c r="Q1114" s="10">
        <v>1</v>
      </c>
      <c r="R1114" s="10" t="s">
        <v>10</v>
      </c>
      <c r="S1114" s="12" t="s">
        <v>18211</v>
      </c>
    </row>
    <row r="1115" spans="1:19" x14ac:dyDescent="0.25">
      <c r="A1115" s="10">
        <v>2018</v>
      </c>
      <c r="B1115" s="11" t="s">
        <v>4</v>
      </c>
      <c r="C1115" s="12" t="s">
        <v>66</v>
      </c>
      <c r="D1115" s="12" t="s">
        <v>28</v>
      </c>
      <c r="E1115" s="12" t="s">
        <v>985</v>
      </c>
      <c r="F1115" s="12" t="s">
        <v>9190</v>
      </c>
      <c r="G1115" s="12" t="s">
        <v>986</v>
      </c>
      <c r="H1115" s="11" t="str">
        <f t="shared" si="17"/>
        <v xml:space="preserve">ZI VILLAGE D ENTREPRISES </v>
      </c>
      <c r="I1115" s="10" t="s">
        <v>132</v>
      </c>
      <c r="J1115" s="12" t="s">
        <v>9191</v>
      </c>
      <c r="K1115" s="12"/>
      <c r="L1115" s="12" t="s">
        <v>987</v>
      </c>
      <c r="M1115" s="12" t="s">
        <v>988</v>
      </c>
      <c r="N1115" s="12" t="s">
        <v>54</v>
      </c>
      <c r="O1115" s="12" t="s">
        <v>33</v>
      </c>
      <c r="P1115" s="13">
        <v>156223</v>
      </c>
      <c r="Q1115" s="10">
        <v>4</v>
      </c>
      <c r="R1115" s="10" t="s">
        <v>10</v>
      </c>
      <c r="S1115" s="12" t="s">
        <v>18209</v>
      </c>
    </row>
    <row r="1116" spans="1:19" x14ac:dyDescent="0.25">
      <c r="A1116" s="10">
        <v>2018</v>
      </c>
      <c r="B1116" s="11" t="s">
        <v>4</v>
      </c>
      <c r="C1116" s="12" t="s">
        <v>66</v>
      </c>
      <c r="D1116" s="12" t="s">
        <v>2391</v>
      </c>
      <c r="E1116" s="12" t="s">
        <v>15987</v>
      </c>
      <c r="F1116" s="12" t="s">
        <v>15988</v>
      </c>
      <c r="G1116" s="12" t="s">
        <v>15989</v>
      </c>
      <c r="H1116" s="11" t="str">
        <f t="shared" si="17"/>
        <v xml:space="preserve"> 68 RUE DE LA PREVOTE </v>
      </c>
      <c r="I1116" s="10"/>
      <c r="J1116" s="12" t="s">
        <v>2394</v>
      </c>
      <c r="K1116" s="12"/>
      <c r="L1116" s="12" t="s">
        <v>2395</v>
      </c>
      <c r="M1116" s="12" t="s">
        <v>2396</v>
      </c>
      <c r="N1116" s="12" t="s">
        <v>1605</v>
      </c>
      <c r="O1116" s="12" t="s">
        <v>33</v>
      </c>
      <c r="P1116" s="13">
        <v>272900</v>
      </c>
      <c r="Q1116" s="10">
        <v>12</v>
      </c>
      <c r="R1116" s="10" t="s">
        <v>18208</v>
      </c>
      <c r="S1116" s="12" t="s">
        <v>18209</v>
      </c>
    </row>
    <row r="1117" spans="1:19" x14ac:dyDescent="0.25">
      <c r="A1117" s="10">
        <v>2018</v>
      </c>
      <c r="B1117" s="11" t="s">
        <v>4</v>
      </c>
      <c r="C1117" s="12" t="s">
        <v>66</v>
      </c>
      <c r="D1117" s="12" t="s">
        <v>5</v>
      </c>
      <c r="E1117" s="12" t="s">
        <v>9192</v>
      </c>
      <c r="F1117" s="12" t="s">
        <v>9193</v>
      </c>
      <c r="G1117" s="12" t="s">
        <v>9194</v>
      </c>
      <c r="H1117" s="11" t="str">
        <f t="shared" si="17"/>
        <v xml:space="preserve">13 LE GUIGONNET ROUTE D ARLES </v>
      </c>
      <c r="I1117" s="12" t="s">
        <v>9195</v>
      </c>
      <c r="J1117" s="12" t="s">
        <v>5620</v>
      </c>
      <c r="K1117" s="10"/>
      <c r="L1117" s="12" t="s">
        <v>5621</v>
      </c>
      <c r="M1117" s="12" t="s">
        <v>5622</v>
      </c>
      <c r="N1117" s="12" t="s">
        <v>54</v>
      </c>
      <c r="O1117" s="12" t="s">
        <v>9</v>
      </c>
      <c r="P1117" s="13">
        <v>73897</v>
      </c>
      <c r="Q1117" s="10">
        <v>1</v>
      </c>
      <c r="R1117" s="10" t="s">
        <v>10</v>
      </c>
      <c r="S1117" s="12" t="s">
        <v>18211</v>
      </c>
    </row>
    <row r="1118" spans="1:19" x14ac:dyDescent="0.25">
      <c r="A1118" s="10">
        <v>2018</v>
      </c>
      <c r="B1118" s="11" t="s">
        <v>4</v>
      </c>
      <c r="C1118" s="12" t="s">
        <v>66</v>
      </c>
      <c r="D1118" s="12" t="s">
        <v>5</v>
      </c>
      <c r="E1118" s="12" t="s">
        <v>115</v>
      </c>
      <c r="F1118" s="12" t="s">
        <v>9196</v>
      </c>
      <c r="G1118" s="12" t="s">
        <v>116</v>
      </c>
      <c r="H1118" s="11" t="str">
        <f t="shared" si="17"/>
        <v xml:space="preserve"> 16 RUE DE SEINE </v>
      </c>
      <c r="I1118" s="10"/>
      <c r="J1118" s="12" t="s">
        <v>117</v>
      </c>
      <c r="K1118" s="12"/>
      <c r="L1118" s="12" t="s">
        <v>118</v>
      </c>
      <c r="M1118" s="12" t="s">
        <v>119</v>
      </c>
      <c r="N1118" s="12" t="s">
        <v>54</v>
      </c>
      <c r="O1118" s="12" t="s">
        <v>33</v>
      </c>
      <c r="P1118" s="13">
        <v>470994</v>
      </c>
      <c r="Q1118" s="10">
        <v>14</v>
      </c>
      <c r="R1118" s="10" t="s">
        <v>18208</v>
      </c>
      <c r="S1118" s="12" t="s">
        <v>18209</v>
      </c>
    </row>
    <row r="1119" spans="1:19" x14ac:dyDescent="0.25">
      <c r="A1119" s="10">
        <v>2018</v>
      </c>
      <c r="B1119" s="11" t="s">
        <v>4</v>
      </c>
      <c r="C1119" s="12" t="s">
        <v>66</v>
      </c>
      <c r="D1119" s="12" t="s">
        <v>5</v>
      </c>
      <c r="E1119" s="12" t="s">
        <v>9197</v>
      </c>
      <c r="F1119" s="12" t="s">
        <v>9198</v>
      </c>
      <c r="G1119" s="12" t="s">
        <v>9199</v>
      </c>
      <c r="H1119" s="11" t="str">
        <f t="shared" si="17"/>
        <v xml:space="preserve"> ROUTE DEPARTEMENTALE 488 </v>
      </c>
      <c r="I1119" s="10"/>
      <c r="J1119" s="12" t="s">
        <v>9200</v>
      </c>
      <c r="K1119" s="12"/>
      <c r="L1119" s="12" t="s">
        <v>1970</v>
      </c>
      <c r="M1119" s="12" t="s">
        <v>9201</v>
      </c>
      <c r="N1119" s="12" t="s">
        <v>54</v>
      </c>
      <c r="O1119" s="12" t="s">
        <v>33</v>
      </c>
      <c r="P1119" s="13">
        <v>2347</v>
      </c>
      <c r="Q1119" s="10">
        <v>1</v>
      </c>
      <c r="R1119" s="10" t="s">
        <v>10</v>
      </c>
      <c r="S1119" s="12" t="s">
        <v>18209</v>
      </c>
    </row>
    <row r="1120" spans="1:19" x14ac:dyDescent="0.25">
      <c r="A1120" s="10">
        <v>2018</v>
      </c>
      <c r="B1120" s="11" t="s">
        <v>4</v>
      </c>
      <c r="C1120" s="12" t="s">
        <v>66</v>
      </c>
      <c r="D1120" s="12" t="s">
        <v>5</v>
      </c>
      <c r="E1120" s="12" t="s">
        <v>3632</v>
      </c>
      <c r="F1120" s="12" t="s">
        <v>15990</v>
      </c>
      <c r="G1120" s="12" t="s">
        <v>3633</v>
      </c>
      <c r="H1120" s="11" t="str">
        <f t="shared" si="17"/>
        <v xml:space="preserve">ZAC MONTAGNE PLUS 7 RUE ROBERT SCHUMANN </v>
      </c>
      <c r="I1120" s="10" t="s">
        <v>3634</v>
      </c>
      <c r="J1120" s="12" t="s">
        <v>3635</v>
      </c>
      <c r="K1120" s="12"/>
      <c r="L1120" s="12" t="s">
        <v>3636</v>
      </c>
      <c r="M1120" s="12" t="s">
        <v>3637</v>
      </c>
      <c r="N1120" s="12" t="s">
        <v>1605</v>
      </c>
      <c r="O1120" s="12" t="s">
        <v>33</v>
      </c>
      <c r="P1120" s="13">
        <v>35066</v>
      </c>
      <c r="Q1120" s="10">
        <v>1</v>
      </c>
      <c r="R1120" s="10" t="s">
        <v>10</v>
      </c>
      <c r="S1120" s="12" t="s">
        <v>18209</v>
      </c>
    </row>
    <row r="1121" spans="1:19" x14ac:dyDescent="0.25">
      <c r="A1121" s="10">
        <v>2018</v>
      </c>
      <c r="B1121" s="11" t="s">
        <v>4</v>
      </c>
      <c r="C1121" s="12" t="s">
        <v>66</v>
      </c>
      <c r="D1121" s="12" t="s">
        <v>5</v>
      </c>
      <c r="E1121" s="12" t="s">
        <v>16843</v>
      </c>
      <c r="F1121" s="12" t="s">
        <v>16844</v>
      </c>
      <c r="G1121" s="12" t="s">
        <v>16845</v>
      </c>
      <c r="H1121" s="11" t="str">
        <f t="shared" si="17"/>
        <v xml:space="preserve"> 193 IMPASSE CLAUDE LOUIS BERTHOLLET </v>
      </c>
      <c r="I1121" s="10"/>
      <c r="J1121" s="12" t="s">
        <v>16846</v>
      </c>
      <c r="K1121" s="12"/>
      <c r="L1121" s="12" t="s">
        <v>1102</v>
      </c>
      <c r="M1121" s="12" t="s">
        <v>3150</v>
      </c>
      <c r="N1121" s="12" t="s">
        <v>172</v>
      </c>
      <c r="O1121" s="12" t="s">
        <v>33</v>
      </c>
      <c r="P1121" s="13">
        <v>489186</v>
      </c>
      <c r="Q1121" s="10">
        <v>10</v>
      </c>
      <c r="R1121" s="10" t="s">
        <v>10</v>
      </c>
      <c r="S1121" s="12" t="s">
        <v>18209</v>
      </c>
    </row>
    <row r="1122" spans="1:19" x14ac:dyDescent="0.25">
      <c r="A1122" s="10">
        <v>2018</v>
      </c>
      <c r="B1122" s="11" t="s">
        <v>4</v>
      </c>
      <c r="C1122" s="12" t="s">
        <v>66</v>
      </c>
      <c r="D1122" s="12" t="s">
        <v>508</v>
      </c>
      <c r="E1122" s="12" t="s">
        <v>989</v>
      </c>
      <c r="F1122" s="12" t="s">
        <v>9202</v>
      </c>
      <c r="G1122" s="12" t="s">
        <v>990</v>
      </c>
      <c r="H1122" s="11" t="str">
        <f t="shared" si="17"/>
        <v xml:space="preserve"> RUE DE LA GIRONNIERE CS 68312</v>
      </c>
      <c r="I1122" s="10"/>
      <c r="J1122" s="12" t="s">
        <v>9203</v>
      </c>
      <c r="K1122" s="12" t="s">
        <v>9204</v>
      </c>
      <c r="L1122" s="12" t="s">
        <v>9205</v>
      </c>
      <c r="M1122" s="12" t="s">
        <v>9206</v>
      </c>
      <c r="N1122" s="12" t="s">
        <v>54</v>
      </c>
      <c r="O1122" s="12" t="s">
        <v>9</v>
      </c>
      <c r="P1122" s="13">
        <v>1903114</v>
      </c>
      <c r="Q1122" s="10">
        <v>71</v>
      </c>
      <c r="R1122" s="10" t="s">
        <v>18208</v>
      </c>
      <c r="S1122" s="12" t="s">
        <v>18211</v>
      </c>
    </row>
    <row r="1123" spans="1:19" x14ac:dyDescent="0.25">
      <c r="A1123" s="10">
        <v>2018</v>
      </c>
      <c r="B1123" s="11" t="s">
        <v>18213</v>
      </c>
      <c r="C1123" s="12" t="s">
        <v>66</v>
      </c>
      <c r="D1123" s="12" t="s">
        <v>5</v>
      </c>
      <c r="E1123" s="12" t="s">
        <v>18386</v>
      </c>
      <c r="F1123" s="12" t="s">
        <v>18385</v>
      </c>
      <c r="G1123" s="12" t="s">
        <v>18387</v>
      </c>
      <c r="H1123" s="11" t="str">
        <f t="shared" si="17"/>
        <v xml:space="preserve"> 1376 RTE DE LA MER </v>
      </c>
      <c r="I1123" s="10"/>
      <c r="J1123" s="12" t="s">
        <v>18388</v>
      </c>
      <c r="K1123" s="12"/>
      <c r="L1123" s="12" t="s">
        <v>18389</v>
      </c>
      <c r="M1123" s="12" t="s">
        <v>18390</v>
      </c>
      <c r="N1123" s="12" t="s">
        <v>200</v>
      </c>
      <c r="O1123" s="12" t="s">
        <v>33</v>
      </c>
      <c r="P1123" s="13">
        <v>66918</v>
      </c>
      <c r="Q1123" s="10">
        <v>2</v>
      </c>
      <c r="R1123" s="10" t="s">
        <v>10</v>
      </c>
      <c r="S1123" s="12" t="s">
        <v>18209</v>
      </c>
    </row>
    <row r="1124" spans="1:19" x14ac:dyDescent="0.25">
      <c r="A1124" s="10">
        <v>2018</v>
      </c>
      <c r="B1124" s="11" t="s">
        <v>4</v>
      </c>
      <c r="C1124" s="12" t="s">
        <v>66</v>
      </c>
      <c r="D1124" s="12" t="s">
        <v>3638</v>
      </c>
      <c r="E1124" s="12" t="s">
        <v>3639</v>
      </c>
      <c r="F1124" s="12" t="s">
        <v>9207</v>
      </c>
      <c r="G1124" s="12" t="s">
        <v>3638</v>
      </c>
      <c r="H1124" s="11" t="str">
        <f t="shared" si="17"/>
        <v xml:space="preserve"> AVENUE DE LA GARE BP 26</v>
      </c>
      <c r="I1124" s="10"/>
      <c r="J1124" s="12" t="s">
        <v>1259</v>
      </c>
      <c r="K1124" s="12" t="s">
        <v>3640</v>
      </c>
      <c r="L1124" s="12" t="s">
        <v>3641</v>
      </c>
      <c r="M1124" s="12" t="s">
        <v>3642</v>
      </c>
      <c r="N1124" s="12" t="s">
        <v>54</v>
      </c>
      <c r="O1124" s="12" t="s">
        <v>33</v>
      </c>
      <c r="P1124" s="13">
        <v>262206</v>
      </c>
      <c r="Q1124" s="10">
        <v>8</v>
      </c>
      <c r="R1124" s="10" t="s">
        <v>10</v>
      </c>
      <c r="S1124" s="12" t="s">
        <v>18209</v>
      </c>
    </row>
    <row r="1125" spans="1:19" x14ac:dyDescent="0.25">
      <c r="A1125" s="10">
        <v>2018</v>
      </c>
      <c r="B1125" s="11" t="s">
        <v>4</v>
      </c>
      <c r="C1125" s="12" t="s">
        <v>66</v>
      </c>
      <c r="D1125" s="12" t="s">
        <v>5</v>
      </c>
      <c r="E1125" s="12" t="s">
        <v>17331</v>
      </c>
      <c r="F1125" s="12" t="s">
        <v>17332</v>
      </c>
      <c r="G1125" s="12" t="s">
        <v>17333</v>
      </c>
      <c r="H1125" s="11" t="str">
        <f t="shared" si="17"/>
        <v xml:space="preserve"> 10 AVENUE DES GRANGES </v>
      </c>
      <c r="I1125" s="10"/>
      <c r="J1125" s="12" t="s">
        <v>6655</v>
      </c>
      <c r="K1125" s="12"/>
      <c r="L1125" s="12" t="s">
        <v>5581</v>
      </c>
      <c r="M1125" s="12" t="s">
        <v>5582</v>
      </c>
      <c r="N1125" s="12" t="s">
        <v>2368</v>
      </c>
      <c r="O1125" s="12" t="s">
        <v>33</v>
      </c>
      <c r="P1125" s="13">
        <v>567175</v>
      </c>
      <c r="Q1125" s="10">
        <v>9</v>
      </c>
      <c r="R1125" s="10" t="s">
        <v>10</v>
      </c>
      <c r="S1125" s="12" t="s">
        <v>18209</v>
      </c>
    </row>
    <row r="1126" spans="1:19" x14ac:dyDescent="0.25">
      <c r="A1126" s="10">
        <v>2018</v>
      </c>
      <c r="B1126" s="11" t="s">
        <v>4</v>
      </c>
      <c r="C1126" s="12" t="s">
        <v>66</v>
      </c>
      <c r="D1126" s="12" t="s">
        <v>991</v>
      </c>
      <c r="E1126" s="12" t="s">
        <v>992</v>
      </c>
      <c r="F1126" s="12" t="s">
        <v>9208</v>
      </c>
      <c r="G1126" s="12" t="s">
        <v>991</v>
      </c>
      <c r="H1126" s="11" t="str">
        <f t="shared" si="17"/>
        <v xml:space="preserve"> ROUTE DE SAINT BRIEUC CS 74314</v>
      </c>
      <c r="I1126" s="10"/>
      <c r="J1126" s="12" t="s">
        <v>1844</v>
      </c>
      <c r="K1126" s="12" t="s">
        <v>9209</v>
      </c>
      <c r="L1126" s="12" t="s">
        <v>993</v>
      </c>
      <c r="M1126" s="12" t="s">
        <v>994</v>
      </c>
      <c r="N1126" s="12" t="s">
        <v>54</v>
      </c>
      <c r="O1126" s="12" t="s">
        <v>33</v>
      </c>
      <c r="P1126" s="13">
        <v>64322650</v>
      </c>
      <c r="Q1126" s="10">
        <v>2135</v>
      </c>
      <c r="R1126" s="10" t="s">
        <v>18208</v>
      </c>
      <c r="S1126" s="12" t="s">
        <v>18209</v>
      </c>
    </row>
    <row r="1127" spans="1:19" x14ac:dyDescent="0.25">
      <c r="A1127" s="10">
        <v>2018</v>
      </c>
      <c r="B1127" s="11" t="s">
        <v>4</v>
      </c>
      <c r="C1127" s="12" t="s">
        <v>66</v>
      </c>
      <c r="D1127" s="12" t="s">
        <v>5</v>
      </c>
      <c r="E1127" s="12" t="s">
        <v>3643</v>
      </c>
      <c r="F1127" s="12" t="s">
        <v>5356</v>
      </c>
      <c r="G1127" s="12" t="s">
        <v>3644</v>
      </c>
      <c r="H1127" s="11" t="str">
        <f t="shared" si="17"/>
        <v xml:space="preserve"> 271 AVENUE DE MONTOLIVET </v>
      </c>
      <c r="I1127" s="10"/>
      <c r="J1127" s="12" t="s">
        <v>3645</v>
      </c>
      <c r="K1127" s="12"/>
      <c r="L1127" s="12" t="s">
        <v>3322</v>
      </c>
      <c r="M1127" s="12" t="s">
        <v>101</v>
      </c>
      <c r="N1127" s="12" t="s">
        <v>307</v>
      </c>
      <c r="O1127" s="12" t="s">
        <v>33</v>
      </c>
      <c r="P1127" s="13">
        <v>88301</v>
      </c>
      <c r="Q1127" s="10">
        <v>3</v>
      </c>
      <c r="R1127" s="10" t="s">
        <v>10</v>
      </c>
      <c r="S1127" s="12" t="s">
        <v>18209</v>
      </c>
    </row>
    <row r="1128" spans="1:19" x14ac:dyDescent="0.25">
      <c r="A1128" s="10">
        <v>2018</v>
      </c>
      <c r="B1128" s="11" t="s">
        <v>4</v>
      </c>
      <c r="C1128" s="12" t="s">
        <v>66</v>
      </c>
      <c r="D1128" s="12" t="s">
        <v>5</v>
      </c>
      <c r="E1128" s="12" t="s">
        <v>9210</v>
      </c>
      <c r="F1128" s="12" t="s">
        <v>9211</v>
      </c>
      <c r="G1128" s="12" t="s">
        <v>9212</v>
      </c>
      <c r="H1128" s="11" t="str">
        <f t="shared" si="17"/>
        <v xml:space="preserve"> 27 RUE DE L INDUSTRIE </v>
      </c>
      <c r="I1128" s="10"/>
      <c r="J1128" s="12" t="s">
        <v>7844</v>
      </c>
      <c r="K1128" s="12"/>
      <c r="L1128" s="12" t="s">
        <v>6894</v>
      </c>
      <c r="M1128" s="12" t="s">
        <v>6895</v>
      </c>
      <c r="N1128" s="12" t="s">
        <v>54</v>
      </c>
      <c r="O1128" s="12" t="s">
        <v>33</v>
      </c>
      <c r="P1128" s="13">
        <v>42017</v>
      </c>
      <c r="Q1128" s="10">
        <v>2</v>
      </c>
      <c r="R1128" s="10" t="s">
        <v>10</v>
      </c>
      <c r="S1128" s="12" t="s">
        <v>18209</v>
      </c>
    </row>
    <row r="1129" spans="1:19" x14ac:dyDescent="0.25">
      <c r="A1129" s="10">
        <v>2018</v>
      </c>
      <c r="B1129" s="11" t="s">
        <v>4</v>
      </c>
      <c r="C1129" s="12" t="s">
        <v>66</v>
      </c>
      <c r="D1129" s="12" t="s">
        <v>448</v>
      </c>
      <c r="E1129" s="12" t="s">
        <v>1045</v>
      </c>
      <c r="F1129" s="12" t="s">
        <v>9213</v>
      </c>
      <c r="G1129" s="12" t="s">
        <v>1046</v>
      </c>
      <c r="H1129" s="11" t="str">
        <f t="shared" si="17"/>
        <v xml:space="preserve"> ROUTE DE SAINT JEURES </v>
      </c>
      <c r="I1129" s="10"/>
      <c r="J1129" s="12" t="s">
        <v>9214</v>
      </c>
      <c r="K1129" s="12"/>
      <c r="L1129" s="12" t="s">
        <v>1132</v>
      </c>
      <c r="M1129" s="12" t="s">
        <v>4905</v>
      </c>
      <c r="N1129" s="12" t="s">
        <v>54</v>
      </c>
      <c r="O1129" s="12" t="s">
        <v>33</v>
      </c>
      <c r="P1129" s="13">
        <v>199040</v>
      </c>
      <c r="Q1129" s="10">
        <v>7</v>
      </c>
      <c r="R1129" s="10" t="s">
        <v>10</v>
      </c>
      <c r="S1129" s="12" t="s">
        <v>18209</v>
      </c>
    </row>
    <row r="1130" spans="1:19" x14ac:dyDescent="0.25">
      <c r="A1130" s="10">
        <v>2018</v>
      </c>
      <c r="B1130" s="11" t="s">
        <v>4</v>
      </c>
      <c r="C1130" s="12" t="s">
        <v>66</v>
      </c>
      <c r="D1130" s="12" t="s">
        <v>448</v>
      </c>
      <c r="E1130" s="12" t="s">
        <v>5357</v>
      </c>
      <c r="F1130" s="12" t="s">
        <v>5358</v>
      </c>
      <c r="G1130" s="12" t="s">
        <v>5359</v>
      </c>
      <c r="H1130" s="11" t="str">
        <f t="shared" si="17"/>
        <v xml:space="preserve"> 28  B RUE DE LA POSTE </v>
      </c>
      <c r="I1130" s="10"/>
      <c r="J1130" s="12" t="s">
        <v>5360</v>
      </c>
      <c r="K1130" s="12"/>
      <c r="L1130" s="12" t="s">
        <v>5361</v>
      </c>
      <c r="M1130" s="12" t="s">
        <v>5362</v>
      </c>
      <c r="N1130" s="12" t="s">
        <v>307</v>
      </c>
      <c r="O1130" s="12" t="s">
        <v>33</v>
      </c>
      <c r="P1130" s="13">
        <v>108755</v>
      </c>
      <c r="Q1130" s="10">
        <v>5</v>
      </c>
      <c r="R1130" s="10" t="s">
        <v>10</v>
      </c>
      <c r="S1130" s="12" t="s">
        <v>18209</v>
      </c>
    </row>
    <row r="1131" spans="1:19" x14ac:dyDescent="0.25">
      <c r="A1131" s="10">
        <v>2018</v>
      </c>
      <c r="B1131" s="11" t="s">
        <v>4</v>
      </c>
      <c r="C1131" s="12" t="s">
        <v>66</v>
      </c>
      <c r="D1131" s="12" t="s">
        <v>5</v>
      </c>
      <c r="E1131" s="12" t="s">
        <v>2855</v>
      </c>
      <c r="F1131" s="12" t="s">
        <v>9215</v>
      </c>
      <c r="G1131" s="12" t="s">
        <v>2856</v>
      </c>
      <c r="H1131" s="11" t="str">
        <f t="shared" si="17"/>
        <v xml:space="preserve">ZA DE BERLINCAN 21 AVENUE DE BERLINCAN </v>
      </c>
      <c r="I1131" s="12" t="s">
        <v>9216</v>
      </c>
      <c r="J1131" s="12" t="s">
        <v>9217</v>
      </c>
      <c r="K1131" s="10"/>
      <c r="L1131" s="12" t="s">
        <v>2708</v>
      </c>
      <c r="M1131" s="12" t="s">
        <v>2857</v>
      </c>
      <c r="N1131" s="12" t="s">
        <v>54</v>
      </c>
      <c r="O1131" s="12" t="s">
        <v>9</v>
      </c>
      <c r="P1131" s="13">
        <v>330359</v>
      </c>
      <c r="Q1131" s="10">
        <v>15</v>
      </c>
      <c r="R1131" s="10" t="s">
        <v>18208</v>
      </c>
      <c r="S1131" s="12" t="s">
        <v>18211</v>
      </c>
    </row>
    <row r="1132" spans="1:19" x14ac:dyDescent="0.25">
      <c r="A1132" s="10">
        <v>2018</v>
      </c>
      <c r="B1132" s="11" t="s">
        <v>4</v>
      </c>
      <c r="C1132" s="12" t="s">
        <v>66</v>
      </c>
      <c r="D1132" s="12" t="s">
        <v>5</v>
      </c>
      <c r="E1132" s="12" t="s">
        <v>9218</v>
      </c>
      <c r="F1132" s="12" t="s">
        <v>9219</v>
      </c>
      <c r="G1132" s="12" t="s">
        <v>9220</v>
      </c>
      <c r="H1132" s="11" t="str">
        <f t="shared" si="17"/>
        <v xml:space="preserve">CHEZ SOFRADEC 153 BOULEVARD HAUSSMANN </v>
      </c>
      <c r="I1132" s="10" t="s">
        <v>9221</v>
      </c>
      <c r="J1132" s="12" t="s">
        <v>9222</v>
      </c>
      <c r="K1132" s="12"/>
      <c r="L1132" s="12" t="s">
        <v>2165</v>
      </c>
      <c r="M1132" s="12" t="s">
        <v>183</v>
      </c>
      <c r="N1132" s="12" t="s">
        <v>54</v>
      </c>
      <c r="O1132" s="12" t="s">
        <v>33</v>
      </c>
      <c r="P1132" s="13">
        <v>401054</v>
      </c>
      <c r="Q1132" s="10">
        <v>6</v>
      </c>
      <c r="R1132" s="10" t="s">
        <v>10</v>
      </c>
      <c r="S1132" s="12" t="s">
        <v>18209</v>
      </c>
    </row>
    <row r="1133" spans="1:19" x14ac:dyDescent="0.25">
      <c r="A1133" s="10">
        <v>2018</v>
      </c>
      <c r="B1133" s="11" t="s">
        <v>4</v>
      </c>
      <c r="C1133" s="12" t="s">
        <v>66</v>
      </c>
      <c r="D1133" s="12" t="s">
        <v>5</v>
      </c>
      <c r="E1133" s="12" t="s">
        <v>9223</v>
      </c>
      <c r="F1133" s="12" t="s">
        <v>9224</v>
      </c>
      <c r="G1133" s="12" t="s">
        <v>9225</v>
      </c>
      <c r="H1133" s="11" t="str">
        <f t="shared" si="17"/>
        <v xml:space="preserve">Z CIALE NLLE DESERTE AVENUE DE LA REPUBLIQUE </v>
      </c>
      <c r="I1133" s="10" t="s">
        <v>9226</v>
      </c>
      <c r="J1133" s="12" t="s">
        <v>9227</v>
      </c>
      <c r="K1133" s="12"/>
      <c r="L1133" s="12" t="s">
        <v>2375</v>
      </c>
      <c r="M1133" s="12" t="s">
        <v>2376</v>
      </c>
      <c r="N1133" s="12" t="s">
        <v>54</v>
      </c>
      <c r="O1133" s="12" t="s">
        <v>33</v>
      </c>
      <c r="P1133" s="13">
        <v>165146</v>
      </c>
      <c r="Q1133" s="10">
        <v>4</v>
      </c>
      <c r="R1133" s="10" t="s">
        <v>10</v>
      </c>
      <c r="S1133" s="12" t="s">
        <v>18209</v>
      </c>
    </row>
    <row r="1134" spans="1:19" x14ac:dyDescent="0.25">
      <c r="A1134" s="10">
        <v>2018</v>
      </c>
      <c r="B1134" s="11" t="s">
        <v>4</v>
      </c>
      <c r="C1134" s="12" t="s">
        <v>66</v>
      </c>
      <c r="D1134" s="12" t="s">
        <v>5</v>
      </c>
      <c r="E1134" s="12" t="s">
        <v>9228</v>
      </c>
      <c r="F1134" s="12" t="s">
        <v>9229</v>
      </c>
      <c r="G1134" s="12" t="s">
        <v>9230</v>
      </c>
      <c r="H1134" s="11" t="str">
        <f t="shared" si="17"/>
        <v xml:space="preserve"> 72 QUAI DES BATELIERS </v>
      </c>
      <c r="I1134" s="10"/>
      <c r="J1134" s="12" t="s">
        <v>9231</v>
      </c>
      <c r="K1134" s="12"/>
      <c r="L1134" s="12" t="s">
        <v>3833</v>
      </c>
      <c r="M1134" s="12" t="s">
        <v>2213</v>
      </c>
      <c r="N1134" s="12" t="s">
        <v>54</v>
      </c>
      <c r="O1134" s="12" t="s">
        <v>33</v>
      </c>
      <c r="P1134" s="13">
        <v>219861</v>
      </c>
      <c r="Q1134" s="10">
        <v>7</v>
      </c>
      <c r="R1134" s="10" t="s">
        <v>10</v>
      </c>
      <c r="S1134" s="12" t="s">
        <v>18209</v>
      </c>
    </row>
    <row r="1135" spans="1:19" x14ac:dyDescent="0.25">
      <c r="A1135" s="10">
        <v>2018</v>
      </c>
      <c r="B1135" s="11" t="s">
        <v>4</v>
      </c>
      <c r="C1135" s="12" t="s">
        <v>66</v>
      </c>
      <c r="D1135" s="12" t="s">
        <v>434</v>
      </c>
      <c r="E1135" s="12" t="s">
        <v>3646</v>
      </c>
      <c r="F1135" s="12" t="s">
        <v>9232</v>
      </c>
      <c r="G1135" s="12" t="s">
        <v>3647</v>
      </c>
      <c r="H1135" s="11" t="str">
        <f t="shared" si="17"/>
        <v xml:space="preserve">ZONE DACTIVITE DE LANZELAI 42 LOTISSEMENT LANZELAI </v>
      </c>
      <c r="I1135" s="10" t="s">
        <v>9233</v>
      </c>
      <c r="J1135" s="12" t="s">
        <v>9234</v>
      </c>
      <c r="K1135" s="12"/>
      <c r="L1135" s="12" t="s">
        <v>3648</v>
      </c>
      <c r="M1135" s="12" t="s">
        <v>3649</v>
      </c>
      <c r="N1135" s="12" t="s">
        <v>54</v>
      </c>
      <c r="O1135" s="12" t="s">
        <v>33</v>
      </c>
      <c r="P1135" s="13">
        <v>921329</v>
      </c>
      <c r="Q1135" s="10">
        <v>33</v>
      </c>
      <c r="R1135" s="10" t="s">
        <v>18208</v>
      </c>
      <c r="S1135" s="12" t="s">
        <v>18209</v>
      </c>
    </row>
    <row r="1136" spans="1:19" x14ac:dyDescent="0.25">
      <c r="A1136" s="10">
        <v>2018</v>
      </c>
      <c r="B1136" s="11" t="s">
        <v>4</v>
      </c>
      <c r="C1136" s="12" t="s">
        <v>66</v>
      </c>
      <c r="D1136" s="12" t="s">
        <v>5</v>
      </c>
      <c r="E1136" s="12" t="s">
        <v>2858</v>
      </c>
      <c r="F1136" s="12" t="s">
        <v>9235</v>
      </c>
      <c r="G1136" s="12" t="s">
        <v>2859</v>
      </c>
      <c r="H1136" s="11" t="str">
        <f t="shared" si="17"/>
        <v xml:space="preserve"> 5 RUE DE LASBORDES </v>
      </c>
      <c r="I1136" s="10"/>
      <c r="J1136" s="12" t="s">
        <v>9236</v>
      </c>
      <c r="K1136" s="10"/>
      <c r="L1136" s="12" t="s">
        <v>2860</v>
      </c>
      <c r="M1136" s="12" t="s">
        <v>2861</v>
      </c>
      <c r="N1136" s="12" t="s">
        <v>54</v>
      </c>
      <c r="O1136" s="12" t="s">
        <v>9</v>
      </c>
      <c r="P1136" s="13">
        <v>285915</v>
      </c>
      <c r="Q1136" s="10">
        <v>9</v>
      </c>
      <c r="R1136" s="10" t="s">
        <v>10</v>
      </c>
      <c r="S1136" s="12" t="s">
        <v>18211</v>
      </c>
    </row>
    <row r="1137" spans="1:19" x14ac:dyDescent="0.25">
      <c r="A1137" s="10">
        <v>2018</v>
      </c>
      <c r="B1137" s="11" t="s">
        <v>4</v>
      </c>
      <c r="C1137" s="12" t="s">
        <v>66</v>
      </c>
      <c r="D1137" s="12" t="s">
        <v>5</v>
      </c>
      <c r="E1137" s="12" t="s">
        <v>3650</v>
      </c>
      <c r="F1137" s="12" t="s">
        <v>9237</v>
      </c>
      <c r="G1137" s="12" t="s">
        <v>3651</v>
      </c>
      <c r="H1137" s="11" t="str">
        <f t="shared" si="17"/>
        <v xml:space="preserve"> QUARTIER LA MUSE </v>
      </c>
      <c r="I1137" s="10"/>
      <c r="J1137" s="12" t="s">
        <v>9238</v>
      </c>
      <c r="K1137" s="12"/>
      <c r="L1137" s="12" t="s">
        <v>9239</v>
      </c>
      <c r="M1137" s="12" t="s">
        <v>9240</v>
      </c>
      <c r="N1137" s="12" t="s">
        <v>54</v>
      </c>
      <c r="O1137" s="12" t="s">
        <v>33</v>
      </c>
      <c r="P1137" s="13">
        <v>50945</v>
      </c>
      <c r="Q1137" s="10">
        <v>1</v>
      </c>
      <c r="R1137" s="10" t="s">
        <v>10</v>
      </c>
      <c r="S1137" s="12" t="s">
        <v>18209</v>
      </c>
    </row>
    <row r="1138" spans="1:19" x14ac:dyDescent="0.25">
      <c r="A1138" s="10">
        <v>2018</v>
      </c>
      <c r="B1138" s="11" t="s">
        <v>4</v>
      </c>
      <c r="C1138" s="12" t="s">
        <v>66</v>
      </c>
      <c r="D1138" s="12" t="s">
        <v>5</v>
      </c>
      <c r="E1138" s="12" t="s">
        <v>15991</v>
      </c>
      <c r="F1138" s="12" t="s">
        <v>15992</v>
      </c>
      <c r="G1138" s="12" t="s">
        <v>15993</v>
      </c>
      <c r="H1138" s="11" t="str">
        <f t="shared" si="17"/>
        <v xml:space="preserve"> 6 AVENUE GUSTAVE EIFFEL </v>
      </c>
      <c r="I1138" s="10"/>
      <c r="J1138" s="12" t="s">
        <v>15994</v>
      </c>
      <c r="K1138" s="12"/>
      <c r="L1138" s="12" t="s">
        <v>3620</v>
      </c>
      <c r="M1138" s="12" t="s">
        <v>3621</v>
      </c>
      <c r="N1138" s="12" t="s">
        <v>1605</v>
      </c>
      <c r="O1138" s="12" t="s">
        <v>33</v>
      </c>
      <c r="P1138" s="13">
        <v>105254</v>
      </c>
      <c r="Q1138" s="10">
        <v>4</v>
      </c>
      <c r="R1138" s="10" t="s">
        <v>10</v>
      </c>
      <c r="S1138" s="12" t="s">
        <v>18209</v>
      </c>
    </row>
    <row r="1139" spans="1:19" x14ac:dyDescent="0.25">
      <c r="A1139" s="10">
        <v>2018</v>
      </c>
      <c r="B1139" s="11" t="s">
        <v>4</v>
      </c>
      <c r="C1139" s="12" t="s">
        <v>66</v>
      </c>
      <c r="D1139" s="12" t="s">
        <v>259</v>
      </c>
      <c r="E1139" s="12" t="s">
        <v>9241</v>
      </c>
      <c r="F1139" s="12" t="s">
        <v>9242</v>
      </c>
      <c r="G1139" s="12" t="s">
        <v>9243</v>
      </c>
      <c r="H1139" s="11" t="str">
        <f t="shared" si="17"/>
        <v>ZA ROUTE DE MENDE FLORAC</v>
      </c>
      <c r="I1139" s="10" t="s">
        <v>769</v>
      </c>
      <c r="J1139" s="12" t="s">
        <v>7685</v>
      </c>
      <c r="K1139" s="12" t="s">
        <v>3221</v>
      </c>
      <c r="L1139" s="12" t="s">
        <v>3220</v>
      </c>
      <c r="M1139" s="12" t="s">
        <v>7686</v>
      </c>
      <c r="N1139" s="12" t="s">
        <v>54</v>
      </c>
      <c r="O1139" s="12" t="s">
        <v>33</v>
      </c>
      <c r="P1139" s="13">
        <v>55902</v>
      </c>
      <c r="Q1139" s="10">
        <v>1</v>
      </c>
      <c r="R1139" s="10" t="s">
        <v>10</v>
      </c>
      <c r="S1139" s="12" t="s">
        <v>18209</v>
      </c>
    </row>
    <row r="1140" spans="1:19" x14ac:dyDescent="0.25">
      <c r="A1140" s="10">
        <v>2018</v>
      </c>
      <c r="B1140" s="11" t="s">
        <v>4</v>
      </c>
      <c r="C1140" s="12" t="s">
        <v>66</v>
      </c>
      <c r="D1140" s="12" t="s">
        <v>5</v>
      </c>
      <c r="E1140" s="12" t="s">
        <v>9244</v>
      </c>
      <c r="F1140" s="12" t="s">
        <v>9245</v>
      </c>
      <c r="G1140" s="12" t="s">
        <v>9246</v>
      </c>
      <c r="H1140" s="11" t="str">
        <f t="shared" si="17"/>
        <v xml:space="preserve">ZONE INDUSTRIELLE LA MOULINE RUE MARCEL DASSAULT </v>
      </c>
      <c r="I1140" s="10" t="s">
        <v>9247</v>
      </c>
      <c r="J1140" s="12" t="s">
        <v>9248</v>
      </c>
      <c r="K1140" s="12"/>
      <c r="L1140" s="12" t="s">
        <v>419</v>
      </c>
      <c r="M1140" s="12" t="s">
        <v>9249</v>
      </c>
      <c r="N1140" s="12" t="s">
        <v>54</v>
      </c>
      <c r="O1140" s="12" t="s">
        <v>33</v>
      </c>
      <c r="P1140" s="13">
        <v>88391</v>
      </c>
      <c r="Q1140" s="10">
        <v>3</v>
      </c>
      <c r="R1140" s="10" t="s">
        <v>10</v>
      </c>
      <c r="S1140" s="12" t="s">
        <v>18209</v>
      </c>
    </row>
    <row r="1141" spans="1:19" x14ac:dyDescent="0.25">
      <c r="A1141" s="10">
        <v>2018</v>
      </c>
      <c r="B1141" s="11" t="s">
        <v>4</v>
      </c>
      <c r="C1141" s="12" t="s">
        <v>66</v>
      </c>
      <c r="D1141" s="12" t="s">
        <v>1841</v>
      </c>
      <c r="E1141" s="12" t="s">
        <v>2369</v>
      </c>
      <c r="F1141" s="12" t="s">
        <v>9250</v>
      </c>
      <c r="G1141" s="12" t="s">
        <v>1841</v>
      </c>
      <c r="H1141" s="11" t="str">
        <f t="shared" si="17"/>
        <v xml:space="preserve"> 65 AVENUE DE L EUROPE </v>
      </c>
      <c r="I1141" s="10"/>
      <c r="J1141" s="12" t="s">
        <v>9251</v>
      </c>
      <c r="K1141" s="10"/>
      <c r="L1141" s="12" t="s">
        <v>1300</v>
      </c>
      <c r="M1141" s="12" t="s">
        <v>1301</v>
      </c>
      <c r="N1141" s="12" t="s">
        <v>54</v>
      </c>
      <c r="O1141" s="12" t="s">
        <v>9</v>
      </c>
      <c r="P1141" s="13">
        <v>1322545</v>
      </c>
      <c r="Q1141" s="10">
        <v>20</v>
      </c>
      <c r="R1141" s="10" t="s">
        <v>18208</v>
      </c>
      <c r="S1141" s="12" t="s">
        <v>18211</v>
      </c>
    </row>
    <row r="1142" spans="1:19" x14ac:dyDescent="0.25">
      <c r="A1142" s="10">
        <v>2017</v>
      </c>
      <c r="B1142" s="12" t="s">
        <v>18219</v>
      </c>
      <c r="C1142" s="10" t="s">
        <v>66</v>
      </c>
      <c r="D1142" s="12" t="s">
        <v>5</v>
      </c>
      <c r="E1142" s="12" t="s">
        <v>9252</v>
      </c>
      <c r="F1142" s="12" t="s">
        <v>9253</v>
      </c>
      <c r="G1142" s="12" t="s">
        <v>9254</v>
      </c>
      <c r="H1142" s="11" t="str">
        <f t="shared" si="17"/>
        <v xml:space="preserve">117 RUE NATIONALE  </v>
      </c>
      <c r="I1142" s="12" t="s">
        <v>9255</v>
      </c>
      <c r="J1142" s="12"/>
      <c r="K1142" s="14"/>
      <c r="L1142" s="12" t="s">
        <v>2683</v>
      </c>
      <c r="M1142" s="12" t="s">
        <v>2684</v>
      </c>
      <c r="N1142" s="12" t="s">
        <v>54</v>
      </c>
      <c r="O1142" s="12" t="s">
        <v>9</v>
      </c>
      <c r="P1142" s="14"/>
      <c r="Q1142" s="10">
        <v>1</v>
      </c>
      <c r="R1142" s="10" t="s">
        <v>10</v>
      </c>
      <c r="S1142" s="12" t="s">
        <v>18220</v>
      </c>
    </row>
    <row r="1143" spans="1:19" x14ac:dyDescent="0.25">
      <c r="A1143" s="10">
        <v>2018</v>
      </c>
      <c r="B1143" s="11" t="s">
        <v>4</v>
      </c>
      <c r="C1143" s="12" t="s">
        <v>66</v>
      </c>
      <c r="D1143" s="12" t="s">
        <v>5</v>
      </c>
      <c r="E1143" s="12" t="s">
        <v>9256</v>
      </c>
      <c r="F1143" s="12" t="s">
        <v>9257</v>
      </c>
      <c r="G1143" s="12" t="s">
        <v>9258</v>
      </c>
      <c r="H1143" s="11" t="str">
        <f t="shared" si="17"/>
        <v xml:space="preserve">ZA DE TOCTOUCAU 77 AV DU MAL DE LATTRE DE TASSIGNY </v>
      </c>
      <c r="I1143" s="10" t="s">
        <v>9259</v>
      </c>
      <c r="J1143" s="12" t="s">
        <v>9260</v>
      </c>
      <c r="K1143" s="12"/>
      <c r="L1143" s="12" t="s">
        <v>8336</v>
      </c>
      <c r="M1143" s="12" t="s">
        <v>8337</v>
      </c>
      <c r="N1143" s="12" t="s">
        <v>54</v>
      </c>
      <c r="O1143" s="12" t="s">
        <v>33</v>
      </c>
      <c r="P1143" s="13">
        <v>60410</v>
      </c>
      <c r="Q1143" s="10">
        <v>3</v>
      </c>
      <c r="R1143" s="10" t="s">
        <v>10</v>
      </c>
      <c r="S1143" s="12" t="s">
        <v>18209</v>
      </c>
    </row>
    <row r="1144" spans="1:19" x14ac:dyDescent="0.25">
      <c r="A1144" s="10">
        <v>2018</v>
      </c>
      <c r="B1144" s="11" t="s">
        <v>4</v>
      </c>
      <c r="C1144" s="12" t="s">
        <v>66</v>
      </c>
      <c r="D1144" s="12" t="s">
        <v>5</v>
      </c>
      <c r="E1144" s="12" t="s">
        <v>9261</v>
      </c>
      <c r="F1144" s="12" t="s">
        <v>9262</v>
      </c>
      <c r="G1144" s="12" t="s">
        <v>9263</v>
      </c>
      <c r="H1144" s="11" t="str">
        <f t="shared" si="17"/>
        <v xml:space="preserve">ZA PONROY 8 AVENUE CLEMENT ADER </v>
      </c>
      <c r="I1144" s="10" t="s">
        <v>9264</v>
      </c>
      <c r="J1144" s="12" t="s">
        <v>9265</v>
      </c>
      <c r="K1144" s="12"/>
      <c r="L1144" s="12" t="s">
        <v>9266</v>
      </c>
      <c r="M1144" s="12" t="s">
        <v>9267</v>
      </c>
      <c r="N1144" s="12" t="s">
        <v>54</v>
      </c>
      <c r="O1144" s="12" t="s">
        <v>33</v>
      </c>
      <c r="P1144" s="13">
        <v>455641</v>
      </c>
      <c r="Q1144" s="10">
        <v>13</v>
      </c>
      <c r="R1144" s="10" t="s">
        <v>18208</v>
      </c>
      <c r="S1144" s="12" t="s">
        <v>18209</v>
      </c>
    </row>
    <row r="1145" spans="1:19" x14ac:dyDescent="0.25">
      <c r="A1145" s="10">
        <v>2018</v>
      </c>
      <c r="B1145" s="11" t="s">
        <v>4</v>
      </c>
      <c r="C1145" s="12" t="s">
        <v>66</v>
      </c>
      <c r="D1145" s="12" t="s">
        <v>5</v>
      </c>
      <c r="E1145" s="12" t="s">
        <v>9268</v>
      </c>
      <c r="F1145" s="12" t="s">
        <v>9269</v>
      </c>
      <c r="G1145" s="12" t="s">
        <v>9270</v>
      </c>
      <c r="H1145" s="11" t="str">
        <f t="shared" si="17"/>
        <v xml:space="preserve">ZONE INDUSTRIELLE STELYTEC 1 ALLEE NICOLAS COPERNIC </v>
      </c>
      <c r="I1145" s="12" t="s">
        <v>9271</v>
      </c>
      <c r="J1145" s="12" t="s">
        <v>9272</v>
      </c>
      <c r="K1145" s="10"/>
      <c r="L1145" s="12" t="s">
        <v>9273</v>
      </c>
      <c r="M1145" s="12" t="s">
        <v>9274</v>
      </c>
      <c r="N1145" s="12" t="s">
        <v>54</v>
      </c>
      <c r="O1145" s="12" t="s">
        <v>9</v>
      </c>
      <c r="P1145" s="13">
        <v>358280</v>
      </c>
      <c r="Q1145" s="10">
        <v>11</v>
      </c>
      <c r="R1145" s="10" t="s">
        <v>18208</v>
      </c>
      <c r="S1145" s="12" t="s">
        <v>18211</v>
      </c>
    </row>
    <row r="1146" spans="1:19" x14ac:dyDescent="0.25">
      <c r="A1146" s="10">
        <v>2018</v>
      </c>
      <c r="B1146" s="11" t="s">
        <v>18213</v>
      </c>
      <c r="C1146" s="12" t="s">
        <v>66</v>
      </c>
      <c r="D1146" s="12" t="s">
        <v>5</v>
      </c>
      <c r="E1146" s="12" t="s">
        <v>18392</v>
      </c>
      <c r="F1146" s="12" t="s">
        <v>18391</v>
      </c>
      <c r="G1146" s="12" t="s">
        <v>18393</v>
      </c>
      <c r="H1146" s="11" t="str">
        <f t="shared" si="17"/>
        <v xml:space="preserve"> 6 RUE DEMOGE </v>
      </c>
      <c r="I1146" s="10"/>
      <c r="J1146" s="12" t="s">
        <v>18394</v>
      </c>
      <c r="K1146" s="12"/>
      <c r="L1146" s="12" t="s">
        <v>1803</v>
      </c>
      <c r="M1146" s="12" t="s">
        <v>1804</v>
      </c>
      <c r="N1146" s="12" t="s">
        <v>1605</v>
      </c>
      <c r="O1146" s="12" t="s">
        <v>33</v>
      </c>
      <c r="P1146" s="13">
        <v>91144</v>
      </c>
      <c r="Q1146" s="10">
        <v>3</v>
      </c>
      <c r="R1146" s="10" t="s">
        <v>10</v>
      </c>
      <c r="S1146" s="12" t="s">
        <v>18209</v>
      </c>
    </row>
    <row r="1147" spans="1:19" x14ac:dyDescent="0.25">
      <c r="A1147" s="10">
        <v>2018</v>
      </c>
      <c r="B1147" s="11" t="s">
        <v>4</v>
      </c>
      <c r="C1147" s="12" t="s">
        <v>66</v>
      </c>
      <c r="D1147" s="12" t="s">
        <v>259</v>
      </c>
      <c r="E1147" s="12" t="s">
        <v>9275</v>
      </c>
      <c r="F1147" s="12" t="s">
        <v>9276</v>
      </c>
      <c r="G1147" s="12" t="s">
        <v>9277</v>
      </c>
      <c r="H1147" s="11" t="str">
        <f t="shared" si="17"/>
        <v xml:space="preserve"> ZONE INDUSTRIELLE DE BALEONE BP 945 SARROLA CARCOPINO</v>
      </c>
      <c r="I1147" s="10"/>
      <c r="J1147" s="12" t="s">
        <v>4501</v>
      </c>
      <c r="K1147" s="12" t="s">
        <v>9278</v>
      </c>
      <c r="L1147" s="12" t="s">
        <v>9279</v>
      </c>
      <c r="M1147" s="12" t="s">
        <v>9280</v>
      </c>
      <c r="N1147" s="12" t="s">
        <v>54</v>
      </c>
      <c r="O1147" s="12" t="s">
        <v>33</v>
      </c>
      <c r="P1147" s="13">
        <v>1535003</v>
      </c>
      <c r="Q1147" s="10">
        <v>48</v>
      </c>
      <c r="R1147" s="10" t="s">
        <v>18208</v>
      </c>
      <c r="S1147" s="12" t="s">
        <v>18209</v>
      </c>
    </row>
    <row r="1148" spans="1:19" x14ac:dyDescent="0.25">
      <c r="A1148" s="10">
        <v>2018</v>
      </c>
      <c r="B1148" s="11" t="s">
        <v>4</v>
      </c>
      <c r="C1148" s="12" t="s">
        <v>66</v>
      </c>
      <c r="D1148" s="12" t="s">
        <v>5</v>
      </c>
      <c r="E1148" s="12" t="s">
        <v>9281</v>
      </c>
      <c r="F1148" s="12" t="s">
        <v>9282</v>
      </c>
      <c r="G1148" s="12" t="s">
        <v>9283</v>
      </c>
      <c r="H1148" s="11" t="str">
        <f t="shared" si="17"/>
        <v xml:space="preserve">ZONE INDUSTRIELLE DU BOIS DE L EPINE 3 AVENUE AMBROISE CROIZAT </v>
      </c>
      <c r="I1148" s="10" t="s">
        <v>9284</v>
      </c>
      <c r="J1148" s="12" t="s">
        <v>9285</v>
      </c>
      <c r="K1148" s="12"/>
      <c r="L1148" s="12" t="s">
        <v>9286</v>
      </c>
      <c r="M1148" s="12" t="s">
        <v>9287</v>
      </c>
      <c r="N1148" s="12" t="s">
        <v>54</v>
      </c>
      <c r="O1148" s="12" t="s">
        <v>33</v>
      </c>
      <c r="P1148" s="13">
        <v>36600</v>
      </c>
      <c r="Q1148" s="10">
        <v>1</v>
      </c>
      <c r="R1148" s="10" t="s">
        <v>10</v>
      </c>
      <c r="S1148" s="12" t="s">
        <v>18209</v>
      </c>
    </row>
    <row r="1149" spans="1:19" x14ac:dyDescent="0.25">
      <c r="A1149" s="10">
        <v>2018</v>
      </c>
      <c r="B1149" s="11" t="s">
        <v>4</v>
      </c>
      <c r="C1149" s="12" t="s">
        <v>66</v>
      </c>
      <c r="D1149" s="12" t="s">
        <v>5</v>
      </c>
      <c r="E1149" s="12" t="s">
        <v>2689</v>
      </c>
      <c r="F1149" s="12" t="s">
        <v>4675</v>
      </c>
      <c r="G1149" s="12" t="s">
        <v>2690</v>
      </c>
      <c r="H1149" s="11" t="str">
        <f t="shared" si="17"/>
        <v xml:space="preserve"> 14 PLACE LOUIS XIII </v>
      </c>
      <c r="I1149" s="10"/>
      <c r="J1149" s="12" t="s">
        <v>4676</v>
      </c>
      <c r="K1149" s="12"/>
      <c r="L1149" s="12" t="s">
        <v>2691</v>
      </c>
      <c r="M1149" s="12" t="s">
        <v>2692</v>
      </c>
      <c r="N1149" s="12" t="s">
        <v>200</v>
      </c>
      <c r="O1149" s="12" t="s">
        <v>33</v>
      </c>
      <c r="P1149" s="13">
        <v>252767</v>
      </c>
      <c r="Q1149" s="10">
        <v>5</v>
      </c>
      <c r="R1149" s="10" t="s">
        <v>10</v>
      </c>
      <c r="S1149" s="12" t="s">
        <v>18209</v>
      </c>
    </row>
    <row r="1150" spans="1:19" x14ac:dyDescent="0.25">
      <c r="A1150" s="10">
        <v>2018</v>
      </c>
      <c r="B1150" s="11" t="s">
        <v>4</v>
      </c>
      <c r="C1150" s="12" t="s">
        <v>66</v>
      </c>
      <c r="D1150" s="12" t="s">
        <v>5</v>
      </c>
      <c r="E1150" s="12" t="s">
        <v>5363</v>
      </c>
      <c r="F1150" s="12" t="s">
        <v>5364</v>
      </c>
      <c r="G1150" s="12" t="s">
        <v>5365</v>
      </c>
      <c r="H1150" s="11" t="str">
        <f t="shared" si="17"/>
        <v xml:space="preserve"> 44 CHEMIN DES DEVINS BP 4</v>
      </c>
      <c r="I1150" s="10"/>
      <c r="J1150" s="12" t="s">
        <v>5366</v>
      </c>
      <c r="K1150" s="12" t="s">
        <v>5367</v>
      </c>
      <c r="L1150" s="12" t="s">
        <v>5368</v>
      </c>
      <c r="M1150" s="12" t="s">
        <v>5369</v>
      </c>
      <c r="N1150" s="12" t="s">
        <v>307</v>
      </c>
      <c r="O1150" s="12" t="s">
        <v>33</v>
      </c>
      <c r="P1150" s="13">
        <v>237652</v>
      </c>
      <c r="Q1150" s="10">
        <v>3</v>
      </c>
      <c r="R1150" s="10" t="s">
        <v>10</v>
      </c>
      <c r="S1150" s="12" t="s">
        <v>18209</v>
      </c>
    </row>
    <row r="1151" spans="1:19" x14ac:dyDescent="0.25">
      <c r="A1151" s="10">
        <v>2018</v>
      </c>
      <c r="B1151" s="12" t="s">
        <v>18210</v>
      </c>
      <c r="C1151" s="12" t="s">
        <v>66</v>
      </c>
      <c r="D1151" s="12" t="s">
        <v>5</v>
      </c>
      <c r="E1151" s="12" t="s">
        <v>18026</v>
      </c>
      <c r="F1151" s="12" t="s">
        <v>18027</v>
      </c>
      <c r="G1151" s="12" t="s">
        <v>18028</v>
      </c>
      <c r="H1151" s="11" t="str">
        <f t="shared" si="17"/>
        <v xml:space="preserve">28 BOULEVARD DES ALLIES  </v>
      </c>
      <c r="I1151" s="12" t="s">
        <v>18029</v>
      </c>
      <c r="J1151" s="12"/>
      <c r="K1151" s="14"/>
      <c r="L1151" s="12" t="s">
        <v>2123</v>
      </c>
      <c r="M1151" s="12" t="s">
        <v>2124</v>
      </c>
      <c r="N1151" s="12" t="s">
        <v>156</v>
      </c>
      <c r="O1151" s="12" t="s">
        <v>33</v>
      </c>
      <c r="P1151" s="13">
        <v>133091</v>
      </c>
      <c r="Q1151" s="10">
        <v>3</v>
      </c>
      <c r="R1151" s="10" t="s">
        <v>10</v>
      </c>
      <c r="S1151" s="12" t="s">
        <v>18209</v>
      </c>
    </row>
    <row r="1152" spans="1:19" x14ac:dyDescent="0.25">
      <c r="A1152" s="10">
        <v>2018</v>
      </c>
      <c r="B1152" s="11" t="s">
        <v>4</v>
      </c>
      <c r="C1152" s="12" t="s">
        <v>66</v>
      </c>
      <c r="D1152" s="12" t="s">
        <v>448</v>
      </c>
      <c r="E1152" s="12" t="s">
        <v>9288</v>
      </c>
      <c r="F1152" s="12" t="s">
        <v>9289</v>
      </c>
      <c r="G1152" s="12" t="s">
        <v>9290</v>
      </c>
      <c r="H1152" s="11" t="str">
        <f t="shared" si="17"/>
        <v xml:space="preserve"> 177 RUE DE MAUFAIT </v>
      </c>
      <c r="I1152" s="10"/>
      <c r="J1152" s="12" t="s">
        <v>9291</v>
      </c>
      <c r="K1152" s="12"/>
      <c r="L1152" s="12" t="s">
        <v>914</v>
      </c>
      <c r="M1152" s="12" t="s">
        <v>915</v>
      </c>
      <c r="N1152" s="12" t="s">
        <v>54</v>
      </c>
      <c r="O1152" s="12" t="s">
        <v>33</v>
      </c>
      <c r="P1152" s="13">
        <v>136717</v>
      </c>
      <c r="Q1152" s="10">
        <v>4</v>
      </c>
      <c r="R1152" s="10" t="s">
        <v>10</v>
      </c>
      <c r="S1152" s="12" t="s">
        <v>18209</v>
      </c>
    </row>
    <row r="1153" spans="1:19" x14ac:dyDescent="0.25">
      <c r="A1153" s="10">
        <v>2018</v>
      </c>
      <c r="B1153" s="11" t="s">
        <v>4</v>
      </c>
      <c r="C1153" s="12" t="s">
        <v>66</v>
      </c>
      <c r="D1153" s="12" t="s">
        <v>5</v>
      </c>
      <c r="E1153" s="12" t="s">
        <v>2251</v>
      </c>
      <c r="F1153" s="12" t="s">
        <v>9292</v>
      </c>
      <c r="G1153" s="12" t="s">
        <v>2252</v>
      </c>
      <c r="H1153" s="11" t="str">
        <f t="shared" si="17"/>
        <v xml:space="preserve"> 21 RUE DU DOCTEUR QULGNARD BP 27511</v>
      </c>
      <c r="I1153" s="10"/>
      <c r="J1153" s="12" t="s">
        <v>18395</v>
      </c>
      <c r="K1153" s="12" t="s">
        <v>2253</v>
      </c>
      <c r="L1153" s="12" t="s">
        <v>2254</v>
      </c>
      <c r="M1153" s="12" t="s">
        <v>2255</v>
      </c>
      <c r="N1153" s="12" t="s">
        <v>54</v>
      </c>
      <c r="O1153" s="12" t="s">
        <v>33</v>
      </c>
      <c r="P1153" s="13">
        <v>188868</v>
      </c>
      <c r="Q1153" s="10">
        <v>5</v>
      </c>
      <c r="R1153" s="10" t="s">
        <v>10</v>
      </c>
      <c r="S1153" s="12" t="s">
        <v>18209</v>
      </c>
    </row>
    <row r="1154" spans="1:19" x14ac:dyDescent="0.25">
      <c r="A1154" s="10">
        <v>2018</v>
      </c>
      <c r="B1154" s="11" t="s">
        <v>4</v>
      </c>
      <c r="C1154" s="12" t="s">
        <v>66</v>
      </c>
      <c r="D1154" s="12" t="s">
        <v>5</v>
      </c>
      <c r="E1154" s="12" t="s">
        <v>2862</v>
      </c>
      <c r="F1154" s="12" t="s">
        <v>9293</v>
      </c>
      <c r="G1154" s="12" t="s">
        <v>2863</v>
      </c>
      <c r="H1154" s="11" t="str">
        <f t="shared" si="17"/>
        <v xml:space="preserve">QUARTIER DE LA POMME 10 AVENUE EMMANUEL ALLARD </v>
      </c>
      <c r="I1154" s="12" t="s">
        <v>9294</v>
      </c>
      <c r="J1154" s="12" t="s">
        <v>9295</v>
      </c>
      <c r="K1154" s="10"/>
      <c r="L1154" s="12" t="s">
        <v>614</v>
      </c>
      <c r="M1154" s="12" t="s">
        <v>101</v>
      </c>
      <c r="N1154" s="12" t="s">
        <v>54</v>
      </c>
      <c r="O1154" s="12" t="s">
        <v>9</v>
      </c>
      <c r="P1154" s="13">
        <v>719170</v>
      </c>
      <c r="Q1154" s="10">
        <v>24</v>
      </c>
      <c r="R1154" s="10" t="s">
        <v>18208</v>
      </c>
      <c r="S1154" s="12" t="s">
        <v>18211</v>
      </c>
    </row>
    <row r="1155" spans="1:19" x14ac:dyDescent="0.25">
      <c r="A1155" s="10">
        <v>2018</v>
      </c>
      <c r="B1155" s="11" t="s">
        <v>4</v>
      </c>
      <c r="C1155" s="12" t="s">
        <v>66</v>
      </c>
      <c r="D1155" s="12" t="s">
        <v>5</v>
      </c>
      <c r="E1155" s="12" t="s">
        <v>3654</v>
      </c>
      <c r="F1155" s="12" t="s">
        <v>9296</v>
      </c>
      <c r="G1155" s="12" t="s">
        <v>3655</v>
      </c>
      <c r="H1155" s="11" t="str">
        <f t="shared" ref="H1155:H1218" si="18">CONCATENATE(I1155," ",J1155," ",K1155)</f>
        <v xml:space="preserve">IMMEUBLE L'ODYSSEE 49 AVENUE MARCELLIN BERTHELOT </v>
      </c>
      <c r="I1155" s="10" t="s">
        <v>9297</v>
      </c>
      <c r="J1155" s="12" t="s">
        <v>9298</v>
      </c>
      <c r="K1155" s="12"/>
      <c r="L1155" s="12" t="s">
        <v>3656</v>
      </c>
      <c r="M1155" s="12" t="s">
        <v>3657</v>
      </c>
      <c r="N1155" s="12" t="s">
        <v>54</v>
      </c>
      <c r="O1155" s="12" t="s">
        <v>33</v>
      </c>
      <c r="P1155" s="13">
        <v>326960</v>
      </c>
      <c r="Q1155" s="10">
        <v>6</v>
      </c>
      <c r="R1155" s="10" t="s">
        <v>10</v>
      </c>
      <c r="S1155" s="12" t="s">
        <v>18209</v>
      </c>
    </row>
    <row r="1156" spans="1:19" x14ac:dyDescent="0.25">
      <c r="A1156" s="10">
        <v>2017</v>
      </c>
      <c r="B1156" s="12" t="s">
        <v>18219</v>
      </c>
      <c r="C1156" s="10" t="s">
        <v>66</v>
      </c>
      <c r="D1156" s="12" t="s">
        <v>5</v>
      </c>
      <c r="E1156" s="12" t="s">
        <v>9299</v>
      </c>
      <c r="F1156" s="12" t="s">
        <v>9300</v>
      </c>
      <c r="G1156" s="12" t="s">
        <v>9301</v>
      </c>
      <c r="H1156" s="11" t="str">
        <f t="shared" si="18"/>
        <v xml:space="preserve">253 BOULEVARD DE LEEDS EURALILLE </v>
      </c>
      <c r="I1156" s="12" t="s">
        <v>9302</v>
      </c>
      <c r="J1156" s="12" t="s">
        <v>6003</v>
      </c>
      <c r="K1156" s="14"/>
      <c r="L1156" s="12" t="s">
        <v>6004</v>
      </c>
      <c r="M1156" s="12" t="s">
        <v>980</v>
      </c>
      <c r="N1156" s="12" t="s">
        <v>54</v>
      </c>
      <c r="O1156" s="12" t="s">
        <v>9</v>
      </c>
      <c r="P1156" s="14"/>
      <c r="Q1156" s="10">
        <v>8</v>
      </c>
      <c r="R1156" s="10" t="s">
        <v>10</v>
      </c>
      <c r="S1156" s="12" t="s">
        <v>18220</v>
      </c>
    </row>
    <row r="1157" spans="1:19" x14ac:dyDescent="0.25">
      <c r="A1157" s="10">
        <v>2018</v>
      </c>
      <c r="B1157" s="11" t="s">
        <v>4</v>
      </c>
      <c r="C1157" s="12" t="s">
        <v>66</v>
      </c>
      <c r="D1157" s="12" t="s">
        <v>5</v>
      </c>
      <c r="E1157" s="12" t="s">
        <v>9303</v>
      </c>
      <c r="F1157" s="12" t="s">
        <v>9304</v>
      </c>
      <c r="G1157" s="12" t="s">
        <v>1318</v>
      </c>
      <c r="H1157" s="11" t="str">
        <f t="shared" si="18"/>
        <v xml:space="preserve"> 862 ROUTE DE MARSONNAS </v>
      </c>
      <c r="I1157" s="10"/>
      <c r="J1157" s="12" t="s">
        <v>9305</v>
      </c>
      <c r="K1157" s="10"/>
      <c r="L1157" s="12" t="s">
        <v>6322</v>
      </c>
      <c r="M1157" s="12" t="s">
        <v>9306</v>
      </c>
      <c r="N1157" s="12" t="s">
        <v>54</v>
      </c>
      <c r="O1157" s="12" t="s">
        <v>9</v>
      </c>
      <c r="P1157" s="13">
        <v>41190</v>
      </c>
      <c r="Q1157" s="10">
        <v>2</v>
      </c>
      <c r="R1157" s="10" t="s">
        <v>10</v>
      </c>
      <c r="S1157" s="12" t="s">
        <v>18211</v>
      </c>
    </row>
    <row r="1158" spans="1:19" x14ac:dyDescent="0.25">
      <c r="A1158" s="10">
        <v>2017</v>
      </c>
      <c r="B1158" s="12" t="s">
        <v>18219</v>
      </c>
      <c r="C1158" s="10" t="s">
        <v>66</v>
      </c>
      <c r="D1158" s="12" t="s">
        <v>5</v>
      </c>
      <c r="E1158" s="12" t="s">
        <v>9307</v>
      </c>
      <c r="F1158" s="12" t="s">
        <v>9308</v>
      </c>
      <c r="G1158" s="12" t="s">
        <v>9309</v>
      </c>
      <c r="H1158" s="11" t="str">
        <f t="shared" si="18"/>
        <v xml:space="preserve">AVENUE AMEDEE MERCIER  </v>
      </c>
      <c r="I1158" s="12" t="s">
        <v>9310</v>
      </c>
      <c r="J1158" s="14"/>
      <c r="K1158" s="14"/>
      <c r="L1158" s="12" t="s">
        <v>1505</v>
      </c>
      <c r="M1158" s="12" t="s">
        <v>1506</v>
      </c>
      <c r="N1158" s="12" t="s">
        <v>54</v>
      </c>
      <c r="O1158" s="12" t="s">
        <v>33</v>
      </c>
      <c r="P1158" s="14"/>
      <c r="Q1158" s="10">
        <v>3</v>
      </c>
      <c r="R1158" s="10" t="s">
        <v>10</v>
      </c>
      <c r="S1158" s="12" t="s">
        <v>18220</v>
      </c>
    </row>
    <row r="1159" spans="1:19" x14ac:dyDescent="0.25">
      <c r="A1159" s="10">
        <v>2018</v>
      </c>
      <c r="B1159" s="11" t="s">
        <v>4</v>
      </c>
      <c r="C1159" s="12" t="s">
        <v>66</v>
      </c>
      <c r="D1159" s="12" t="s">
        <v>5</v>
      </c>
      <c r="E1159" s="12" t="s">
        <v>5370</v>
      </c>
      <c r="F1159" s="12" t="s">
        <v>5371</v>
      </c>
      <c r="G1159" s="12" t="s">
        <v>5372</v>
      </c>
      <c r="H1159" s="11" t="str">
        <f t="shared" si="18"/>
        <v xml:space="preserve"> 692 CHEMIN DES MANAUX </v>
      </c>
      <c r="I1159" s="10"/>
      <c r="J1159" s="12" t="s">
        <v>5373</v>
      </c>
      <c r="K1159" s="12"/>
      <c r="L1159" s="12" t="s">
        <v>5374</v>
      </c>
      <c r="M1159" s="12" t="s">
        <v>5375</v>
      </c>
      <c r="N1159" s="12" t="s">
        <v>307</v>
      </c>
      <c r="O1159" s="12" t="s">
        <v>33</v>
      </c>
      <c r="P1159" s="13">
        <v>33200</v>
      </c>
      <c r="Q1159" s="10">
        <v>1</v>
      </c>
      <c r="R1159" s="10" t="s">
        <v>10</v>
      </c>
      <c r="S1159" s="12" t="s">
        <v>18209</v>
      </c>
    </row>
    <row r="1160" spans="1:19" x14ac:dyDescent="0.25">
      <c r="A1160" s="10">
        <v>2018</v>
      </c>
      <c r="B1160" s="11" t="s">
        <v>4</v>
      </c>
      <c r="C1160" s="12" t="s">
        <v>66</v>
      </c>
      <c r="D1160" s="12" t="s">
        <v>5</v>
      </c>
      <c r="E1160" s="12" t="s">
        <v>9311</v>
      </c>
      <c r="F1160" s="12" t="s">
        <v>9312</v>
      </c>
      <c r="G1160" s="12" t="s">
        <v>9313</v>
      </c>
      <c r="H1160" s="11" t="str">
        <f t="shared" si="18"/>
        <v>SECTEUR F ZONE INDUSTRIELLE LEVEAU BP 3</v>
      </c>
      <c r="I1160" s="10" t="s">
        <v>9314</v>
      </c>
      <c r="J1160" s="12" t="s">
        <v>3658</v>
      </c>
      <c r="K1160" s="12" t="s">
        <v>2785</v>
      </c>
      <c r="L1160" s="12" t="s">
        <v>3656</v>
      </c>
      <c r="M1160" s="12" t="s">
        <v>3657</v>
      </c>
      <c r="N1160" s="12" t="s">
        <v>54</v>
      </c>
      <c r="O1160" s="12" t="s">
        <v>33</v>
      </c>
      <c r="P1160" s="13">
        <v>154790</v>
      </c>
      <c r="Q1160" s="10">
        <v>4</v>
      </c>
      <c r="R1160" s="10" t="s">
        <v>10</v>
      </c>
      <c r="S1160" s="12" t="s">
        <v>18209</v>
      </c>
    </row>
    <row r="1161" spans="1:19" x14ac:dyDescent="0.25">
      <c r="A1161" s="10">
        <v>2018</v>
      </c>
      <c r="B1161" s="11" t="s">
        <v>4</v>
      </c>
      <c r="C1161" s="12" t="s">
        <v>66</v>
      </c>
      <c r="D1161" s="12" t="s">
        <v>5</v>
      </c>
      <c r="E1161" s="12" t="s">
        <v>9315</v>
      </c>
      <c r="F1161" s="12" t="s">
        <v>9316</v>
      </c>
      <c r="G1161" s="12" t="s">
        <v>9317</v>
      </c>
      <c r="H1161" s="11" t="str">
        <f t="shared" si="18"/>
        <v xml:space="preserve"> 126 ROUTE DE PARIS </v>
      </c>
      <c r="I1161" s="10"/>
      <c r="J1161" s="12" t="s">
        <v>9318</v>
      </c>
      <c r="K1161" s="12"/>
      <c r="L1161" s="12" t="s">
        <v>4148</v>
      </c>
      <c r="M1161" s="12" t="s">
        <v>9319</v>
      </c>
      <c r="N1161" s="12" t="s">
        <v>54</v>
      </c>
      <c r="O1161" s="12" t="s">
        <v>33</v>
      </c>
      <c r="P1161" s="13">
        <v>20161</v>
      </c>
      <c r="Q1161" s="10">
        <v>1</v>
      </c>
      <c r="R1161" s="10" t="s">
        <v>10</v>
      </c>
      <c r="S1161" s="12" t="s">
        <v>18209</v>
      </c>
    </row>
    <row r="1162" spans="1:19" x14ac:dyDescent="0.25">
      <c r="A1162" s="10">
        <v>2018</v>
      </c>
      <c r="B1162" s="11" t="s">
        <v>4</v>
      </c>
      <c r="C1162" s="12" t="s">
        <v>66</v>
      </c>
      <c r="D1162" s="12" t="s">
        <v>5</v>
      </c>
      <c r="E1162" s="12" t="s">
        <v>2138</v>
      </c>
      <c r="F1162" s="12" t="s">
        <v>15995</v>
      </c>
      <c r="G1162" s="12" t="s">
        <v>2139</v>
      </c>
      <c r="H1162" s="11" t="str">
        <f t="shared" si="18"/>
        <v xml:space="preserve"> 33 AVENUE DE LA VERTONNE </v>
      </c>
      <c r="I1162" s="10"/>
      <c r="J1162" s="12" t="s">
        <v>15996</v>
      </c>
      <c r="K1162" s="12"/>
      <c r="L1162" s="12" t="s">
        <v>2140</v>
      </c>
      <c r="M1162" s="12" t="s">
        <v>2141</v>
      </c>
      <c r="N1162" s="12" t="s">
        <v>1605</v>
      </c>
      <c r="O1162" s="12" t="s">
        <v>33</v>
      </c>
      <c r="P1162" s="13">
        <v>393952</v>
      </c>
      <c r="Q1162" s="10">
        <v>10</v>
      </c>
      <c r="R1162" s="10" t="s">
        <v>10</v>
      </c>
      <c r="S1162" s="12" t="s">
        <v>18209</v>
      </c>
    </row>
    <row r="1163" spans="1:19" x14ac:dyDescent="0.25">
      <c r="A1163" s="10">
        <v>2018</v>
      </c>
      <c r="B1163" s="11" t="s">
        <v>4</v>
      </c>
      <c r="C1163" s="12" t="s">
        <v>66</v>
      </c>
      <c r="D1163" s="12" t="s">
        <v>5</v>
      </c>
      <c r="E1163" s="12" t="s">
        <v>9320</v>
      </c>
      <c r="F1163" s="12" t="s">
        <v>9321</v>
      </c>
      <c r="G1163" s="12" t="s">
        <v>9322</v>
      </c>
      <c r="H1163" s="11" t="str">
        <f t="shared" si="18"/>
        <v xml:space="preserve"> ROUTE DE NANTES </v>
      </c>
      <c r="I1163" s="10"/>
      <c r="J1163" s="12" t="s">
        <v>3344</v>
      </c>
      <c r="K1163" s="10"/>
      <c r="L1163" s="12" t="s">
        <v>9323</v>
      </c>
      <c r="M1163" s="12" t="s">
        <v>9324</v>
      </c>
      <c r="N1163" s="12" t="s">
        <v>54</v>
      </c>
      <c r="O1163" s="12" t="s">
        <v>9</v>
      </c>
      <c r="P1163" s="13">
        <v>136294</v>
      </c>
      <c r="Q1163" s="10">
        <v>4</v>
      </c>
      <c r="R1163" s="10" t="s">
        <v>10</v>
      </c>
      <c r="S1163" s="12" t="s">
        <v>18211</v>
      </c>
    </row>
    <row r="1164" spans="1:19" x14ac:dyDescent="0.25">
      <c r="A1164" s="10">
        <v>2018</v>
      </c>
      <c r="B1164" s="11" t="s">
        <v>18213</v>
      </c>
      <c r="C1164" s="12" t="s">
        <v>66</v>
      </c>
      <c r="D1164" s="12" t="s">
        <v>5</v>
      </c>
      <c r="E1164" s="12" t="s">
        <v>18397</v>
      </c>
      <c r="F1164" s="12" t="s">
        <v>18396</v>
      </c>
      <c r="G1164" s="12" t="s">
        <v>18398</v>
      </c>
      <c r="H1164" s="11" t="str">
        <f t="shared" si="18"/>
        <v xml:space="preserve"> 22 BOULEVARD GABRIEL PERI </v>
      </c>
      <c r="I1164" s="10"/>
      <c r="J1164" s="12" t="s">
        <v>18399</v>
      </c>
      <c r="K1164" s="12"/>
      <c r="L1164" s="12" t="s">
        <v>1885</v>
      </c>
      <c r="M1164" s="12" t="s">
        <v>1886</v>
      </c>
      <c r="N1164" s="12" t="s">
        <v>200</v>
      </c>
      <c r="O1164" s="12" t="s">
        <v>33</v>
      </c>
      <c r="P1164" s="13">
        <v>6384</v>
      </c>
      <c r="Q1164" s="10">
        <v>1</v>
      </c>
      <c r="R1164" s="10" t="s">
        <v>10</v>
      </c>
      <c r="S1164" s="12" t="s">
        <v>18209</v>
      </c>
    </row>
    <row r="1165" spans="1:19" x14ac:dyDescent="0.25">
      <c r="A1165" s="10">
        <v>2018</v>
      </c>
      <c r="B1165" s="11" t="s">
        <v>4</v>
      </c>
      <c r="C1165" s="12" t="s">
        <v>66</v>
      </c>
      <c r="D1165" s="12" t="s">
        <v>28</v>
      </c>
      <c r="E1165" s="12" t="s">
        <v>9325</v>
      </c>
      <c r="F1165" s="12" t="s">
        <v>9326</v>
      </c>
      <c r="G1165" s="12" t="s">
        <v>9327</v>
      </c>
      <c r="H1165" s="11" t="str">
        <f t="shared" si="18"/>
        <v xml:space="preserve"> ZONE ARTISANALE LES PETITS PINS </v>
      </c>
      <c r="I1165" s="10"/>
      <c r="J1165" s="12" t="s">
        <v>9328</v>
      </c>
      <c r="K1165" s="12"/>
      <c r="L1165" s="12" t="s">
        <v>9329</v>
      </c>
      <c r="M1165" s="12" t="s">
        <v>9330</v>
      </c>
      <c r="N1165" s="12" t="s">
        <v>54</v>
      </c>
      <c r="O1165" s="12" t="s">
        <v>33</v>
      </c>
      <c r="P1165" s="13">
        <v>36215</v>
      </c>
      <c r="Q1165" s="10">
        <v>1</v>
      </c>
      <c r="R1165" s="10" t="s">
        <v>10</v>
      </c>
      <c r="S1165" s="12" t="s">
        <v>18209</v>
      </c>
    </row>
    <row r="1166" spans="1:19" x14ac:dyDescent="0.25">
      <c r="A1166" s="10">
        <v>2017</v>
      </c>
      <c r="B1166" s="12" t="s">
        <v>18219</v>
      </c>
      <c r="C1166" s="10" t="s">
        <v>66</v>
      </c>
      <c r="D1166" s="12" t="s">
        <v>5</v>
      </c>
      <c r="E1166" s="12" t="s">
        <v>9331</v>
      </c>
      <c r="F1166" s="12" t="s">
        <v>9332</v>
      </c>
      <c r="G1166" s="12" t="s">
        <v>9333</v>
      </c>
      <c r="H1166" s="11" t="str">
        <f t="shared" si="18"/>
        <v xml:space="preserve">LE PAVILLON  </v>
      </c>
      <c r="I1166" s="12" t="s">
        <v>9334</v>
      </c>
      <c r="J1166" s="12"/>
      <c r="K1166" s="14"/>
      <c r="L1166" s="12" t="s">
        <v>9335</v>
      </c>
      <c r="M1166" s="12" t="s">
        <v>9336</v>
      </c>
      <c r="N1166" s="12" t="s">
        <v>54</v>
      </c>
      <c r="O1166" s="12" t="s">
        <v>33</v>
      </c>
      <c r="P1166" s="14"/>
      <c r="Q1166" s="10">
        <v>1</v>
      </c>
      <c r="R1166" s="10" t="s">
        <v>10</v>
      </c>
      <c r="S1166" s="12" t="s">
        <v>18220</v>
      </c>
    </row>
    <row r="1167" spans="1:19" x14ac:dyDescent="0.25">
      <c r="A1167" s="10">
        <v>2018</v>
      </c>
      <c r="B1167" s="11" t="s">
        <v>4</v>
      </c>
      <c r="C1167" s="12" t="s">
        <v>66</v>
      </c>
      <c r="D1167" s="12" t="s">
        <v>5</v>
      </c>
      <c r="E1167" s="12" t="s">
        <v>9337</v>
      </c>
      <c r="F1167" s="12" t="s">
        <v>9338</v>
      </c>
      <c r="G1167" s="12" t="s">
        <v>9339</v>
      </c>
      <c r="H1167" s="11" t="str">
        <f t="shared" si="18"/>
        <v xml:space="preserve"> PLACE DU SANA </v>
      </c>
      <c r="I1167" s="10"/>
      <c r="J1167" s="12" t="s">
        <v>9340</v>
      </c>
      <c r="K1167" s="12"/>
      <c r="L1167" s="12" t="s">
        <v>9341</v>
      </c>
      <c r="M1167" s="12" t="s">
        <v>9342</v>
      </c>
      <c r="N1167" s="12" t="s">
        <v>54</v>
      </c>
      <c r="O1167" s="12" t="s">
        <v>33</v>
      </c>
      <c r="P1167" s="13">
        <v>112963</v>
      </c>
      <c r="Q1167" s="10">
        <v>4</v>
      </c>
      <c r="R1167" s="10" t="s">
        <v>10</v>
      </c>
      <c r="S1167" s="12" t="s">
        <v>18209</v>
      </c>
    </row>
    <row r="1168" spans="1:19" x14ac:dyDescent="0.25">
      <c r="A1168" s="10">
        <v>2018</v>
      </c>
      <c r="B1168" s="11" t="s">
        <v>4</v>
      </c>
      <c r="C1168" s="12" t="s">
        <v>66</v>
      </c>
      <c r="D1168" s="12" t="s">
        <v>5</v>
      </c>
      <c r="E1168" s="12" t="s">
        <v>17334</v>
      </c>
      <c r="F1168" s="12" t="s">
        <v>17335</v>
      </c>
      <c r="G1168" s="12" t="s">
        <v>17336</v>
      </c>
      <c r="H1168" s="11" t="str">
        <f t="shared" si="18"/>
        <v xml:space="preserve"> 85 RUE ALEXANDRE FOURNY </v>
      </c>
      <c r="I1168" s="10"/>
      <c r="J1168" s="12" t="s">
        <v>13350</v>
      </c>
      <c r="K1168" s="12"/>
      <c r="L1168" s="12" t="s">
        <v>13351</v>
      </c>
      <c r="M1168" s="12" t="s">
        <v>13352</v>
      </c>
      <c r="N1168" s="12" t="s">
        <v>2368</v>
      </c>
      <c r="O1168" s="12" t="s">
        <v>33</v>
      </c>
      <c r="P1168" s="13">
        <v>93933</v>
      </c>
      <c r="Q1168" s="10">
        <v>2</v>
      </c>
      <c r="R1168" s="10" t="s">
        <v>10</v>
      </c>
      <c r="S1168" s="12" t="s">
        <v>18209</v>
      </c>
    </row>
    <row r="1169" spans="1:19" x14ac:dyDescent="0.25">
      <c r="A1169" s="10">
        <v>2018</v>
      </c>
      <c r="B1169" s="11" t="s">
        <v>4</v>
      </c>
      <c r="C1169" s="12" t="s">
        <v>66</v>
      </c>
      <c r="D1169" s="12" t="s">
        <v>5</v>
      </c>
      <c r="E1169" s="12" t="s">
        <v>3659</v>
      </c>
      <c r="F1169" s="12" t="s">
        <v>9343</v>
      </c>
      <c r="G1169" s="12" t="s">
        <v>3660</v>
      </c>
      <c r="H1169" s="11" t="str">
        <f t="shared" si="18"/>
        <v xml:space="preserve">ARDISSON ROUTE NATIONALE 193 </v>
      </c>
      <c r="I1169" s="10" t="s">
        <v>9344</v>
      </c>
      <c r="J1169" s="12" t="s">
        <v>1704</v>
      </c>
      <c r="K1169" s="12"/>
      <c r="L1169" s="12" t="s">
        <v>2274</v>
      </c>
      <c r="M1169" s="12" t="s">
        <v>5785</v>
      </c>
      <c r="N1169" s="12" t="s">
        <v>54</v>
      </c>
      <c r="O1169" s="12" t="s">
        <v>33</v>
      </c>
      <c r="P1169" s="13">
        <v>380060</v>
      </c>
      <c r="Q1169" s="10">
        <v>17</v>
      </c>
      <c r="R1169" s="10" t="s">
        <v>18208</v>
      </c>
      <c r="S1169" s="12" t="s">
        <v>18209</v>
      </c>
    </row>
    <row r="1170" spans="1:19" x14ac:dyDescent="0.25">
      <c r="A1170" s="10">
        <v>2018</v>
      </c>
      <c r="B1170" s="11" t="s">
        <v>4</v>
      </c>
      <c r="C1170" s="12" t="s">
        <v>66</v>
      </c>
      <c r="D1170" s="12" t="s">
        <v>5</v>
      </c>
      <c r="E1170" s="12" t="s">
        <v>8446</v>
      </c>
      <c r="F1170" s="12" t="s">
        <v>8447</v>
      </c>
      <c r="G1170" s="12" t="s">
        <v>8448</v>
      </c>
      <c r="H1170" s="11" t="str">
        <f t="shared" si="18"/>
        <v xml:space="preserve"> 35 RUE DU COLLEGE </v>
      </c>
      <c r="I1170" s="10"/>
      <c r="J1170" s="12" t="s">
        <v>8449</v>
      </c>
      <c r="K1170" s="12"/>
      <c r="L1170" s="12" t="s">
        <v>1422</v>
      </c>
      <c r="M1170" s="12" t="s">
        <v>1423</v>
      </c>
      <c r="N1170" s="12" t="s">
        <v>54</v>
      </c>
      <c r="O1170" s="12" t="s">
        <v>33</v>
      </c>
      <c r="P1170" s="13">
        <v>12094</v>
      </c>
      <c r="Q1170" s="10">
        <v>1</v>
      </c>
      <c r="R1170" s="10" t="s">
        <v>10</v>
      </c>
      <c r="S1170" s="12" t="s">
        <v>18209</v>
      </c>
    </row>
    <row r="1171" spans="1:19" x14ac:dyDescent="0.25">
      <c r="A1171" s="10">
        <v>2018</v>
      </c>
      <c r="B1171" s="11" t="s">
        <v>4</v>
      </c>
      <c r="C1171" s="12" t="s">
        <v>66</v>
      </c>
      <c r="D1171" s="12" t="s">
        <v>5</v>
      </c>
      <c r="E1171" s="12" t="s">
        <v>16847</v>
      </c>
      <c r="F1171" s="12" t="s">
        <v>16848</v>
      </c>
      <c r="G1171" s="12" t="s">
        <v>16849</v>
      </c>
      <c r="H1171" s="11" t="str">
        <f t="shared" si="18"/>
        <v xml:space="preserve">ZAE 2000 3 ALLEE GERMINAL </v>
      </c>
      <c r="I1171" s="10" t="s">
        <v>16850</v>
      </c>
      <c r="J1171" s="12" t="s">
        <v>16851</v>
      </c>
      <c r="K1171" s="12"/>
      <c r="L1171" s="12" t="s">
        <v>9848</v>
      </c>
      <c r="M1171" s="12" t="s">
        <v>9849</v>
      </c>
      <c r="N1171" s="12" t="s">
        <v>172</v>
      </c>
      <c r="O1171" s="12" t="s">
        <v>33</v>
      </c>
      <c r="P1171" s="13">
        <v>285890</v>
      </c>
      <c r="Q1171" s="10">
        <v>7</v>
      </c>
      <c r="R1171" s="10" t="s">
        <v>10</v>
      </c>
      <c r="S1171" s="12" t="s">
        <v>18209</v>
      </c>
    </row>
    <row r="1172" spans="1:19" x14ac:dyDescent="0.25">
      <c r="A1172" s="10">
        <v>2018</v>
      </c>
      <c r="B1172" s="11" t="s">
        <v>4</v>
      </c>
      <c r="C1172" s="12" t="s">
        <v>66</v>
      </c>
      <c r="D1172" s="12" t="s">
        <v>5</v>
      </c>
      <c r="E1172" s="12" t="s">
        <v>9347</v>
      </c>
      <c r="F1172" s="12" t="s">
        <v>9348</v>
      </c>
      <c r="G1172" s="12" t="s">
        <v>9349</v>
      </c>
      <c r="H1172" s="11" t="str">
        <f t="shared" si="18"/>
        <v xml:space="preserve"> LE MAPAS </v>
      </c>
      <c r="I1172" s="10"/>
      <c r="J1172" s="12" t="s">
        <v>9350</v>
      </c>
      <c r="K1172" s="10"/>
      <c r="L1172" s="12" t="s">
        <v>9351</v>
      </c>
      <c r="M1172" s="12" t="s">
        <v>9352</v>
      </c>
      <c r="N1172" s="12" t="s">
        <v>54</v>
      </c>
      <c r="O1172" s="12" t="s">
        <v>9</v>
      </c>
      <c r="P1172" s="13">
        <v>19951</v>
      </c>
      <c r="Q1172" s="10">
        <v>1</v>
      </c>
      <c r="R1172" s="10" t="s">
        <v>10</v>
      </c>
      <c r="S1172" s="12" t="s">
        <v>18211</v>
      </c>
    </row>
    <row r="1173" spans="1:19" x14ac:dyDescent="0.25">
      <c r="A1173" s="10">
        <v>2018</v>
      </c>
      <c r="B1173" s="11" t="s">
        <v>4</v>
      </c>
      <c r="C1173" s="12" t="s">
        <v>66</v>
      </c>
      <c r="D1173" s="12" t="s">
        <v>308</v>
      </c>
      <c r="E1173" s="12" t="s">
        <v>1047</v>
      </c>
      <c r="F1173" s="12" t="s">
        <v>9353</v>
      </c>
      <c r="G1173" s="12" t="s">
        <v>1048</v>
      </c>
      <c r="H1173" s="11" t="str">
        <f t="shared" si="18"/>
        <v xml:space="preserve">ZONE INDUSTRIELLE B 1 RUE DE LA POINTE </v>
      </c>
      <c r="I1173" s="10" t="s">
        <v>2373</v>
      </c>
      <c r="J1173" s="12" t="s">
        <v>2374</v>
      </c>
      <c r="K1173" s="12"/>
      <c r="L1173" s="12" t="s">
        <v>2375</v>
      </c>
      <c r="M1173" s="12" t="s">
        <v>2376</v>
      </c>
      <c r="N1173" s="12" t="s">
        <v>54</v>
      </c>
      <c r="O1173" s="12" t="s">
        <v>33</v>
      </c>
      <c r="P1173" s="13">
        <v>1876874</v>
      </c>
      <c r="Q1173" s="10">
        <v>59</v>
      </c>
      <c r="R1173" s="10" t="s">
        <v>18208</v>
      </c>
      <c r="S1173" s="12" t="s">
        <v>18209</v>
      </c>
    </row>
    <row r="1174" spans="1:19" x14ac:dyDescent="0.25">
      <c r="A1174" s="10">
        <v>2018</v>
      </c>
      <c r="B1174" s="11" t="s">
        <v>4</v>
      </c>
      <c r="C1174" s="12" t="s">
        <v>66</v>
      </c>
      <c r="D1174" s="12" t="s">
        <v>5</v>
      </c>
      <c r="E1174" s="12" t="s">
        <v>4677</v>
      </c>
      <c r="F1174" s="12" t="s">
        <v>4678</v>
      </c>
      <c r="G1174" s="12" t="s">
        <v>4679</v>
      </c>
      <c r="H1174" s="11" t="str">
        <f t="shared" si="18"/>
        <v xml:space="preserve"> 130 RUE DES ECRINS </v>
      </c>
      <c r="I1174" s="10"/>
      <c r="J1174" s="12" t="s">
        <v>4680</v>
      </c>
      <c r="K1174" s="12"/>
      <c r="L1174" s="12" t="s">
        <v>342</v>
      </c>
      <c r="M1174" s="12" t="s">
        <v>343</v>
      </c>
      <c r="N1174" s="12" t="s">
        <v>200</v>
      </c>
      <c r="O1174" s="12" t="s">
        <v>33</v>
      </c>
      <c r="P1174" s="13">
        <v>31773</v>
      </c>
      <c r="Q1174" s="10">
        <v>1</v>
      </c>
      <c r="R1174" s="10" t="s">
        <v>10</v>
      </c>
      <c r="S1174" s="12" t="s">
        <v>18209</v>
      </c>
    </row>
    <row r="1175" spans="1:19" x14ac:dyDescent="0.25">
      <c r="A1175" s="10">
        <v>2018</v>
      </c>
      <c r="B1175" s="11" t="s">
        <v>18213</v>
      </c>
      <c r="C1175" s="12" t="s">
        <v>66</v>
      </c>
      <c r="D1175" s="12" t="s">
        <v>5</v>
      </c>
      <c r="E1175" s="12" t="s">
        <v>18401</v>
      </c>
      <c r="F1175" s="12" t="s">
        <v>18400</v>
      </c>
      <c r="G1175" s="12" t="s">
        <v>18402</v>
      </c>
      <c r="H1175" s="11" t="str">
        <f t="shared" si="18"/>
        <v xml:space="preserve"> 362 CHEMIN ROMIEU </v>
      </c>
      <c r="I1175" s="10"/>
      <c r="J1175" s="12" t="s">
        <v>18403</v>
      </c>
      <c r="K1175" s="10"/>
      <c r="L1175" s="12" t="s">
        <v>1816</v>
      </c>
      <c r="M1175" s="12" t="s">
        <v>1817</v>
      </c>
      <c r="N1175" s="12" t="s">
        <v>54</v>
      </c>
      <c r="O1175" s="12" t="s">
        <v>9</v>
      </c>
      <c r="P1175" s="13">
        <v>19164</v>
      </c>
      <c r="Q1175" s="10">
        <v>2</v>
      </c>
      <c r="R1175" s="10" t="s">
        <v>10</v>
      </c>
      <c r="S1175" s="12" t="s">
        <v>18211</v>
      </c>
    </row>
    <row r="1176" spans="1:19" x14ac:dyDescent="0.25">
      <c r="A1176" s="10">
        <v>2018</v>
      </c>
      <c r="B1176" s="11" t="s">
        <v>4</v>
      </c>
      <c r="C1176" s="12" t="s">
        <v>66</v>
      </c>
      <c r="D1176" s="12" t="s">
        <v>1835</v>
      </c>
      <c r="E1176" s="12" t="s">
        <v>17608</v>
      </c>
      <c r="F1176" s="12" t="s">
        <v>17609</v>
      </c>
      <c r="G1176" s="12" t="s">
        <v>17610</v>
      </c>
      <c r="H1176" s="11" t="str">
        <f t="shared" si="18"/>
        <v xml:space="preserve"> LA GRANDE METAIRIE </v>
      </c>
      <c r="I1176" s="10"/>
      <c r="J1176" s="12" t="s">
        <v>17611</v>
      </c>
      <c r="K1176" s="12"/>
      <c r="L1176" s="12" t="s">
        <v>3899</v>
      </c>
      <c r="M1176" s="12" t="s">
        <v>17612</v>
      </c>
      <c r="N1176" s="12" t="s">
        <v>17613</v>
      </c>
      <c r="O1176" s="12" t="s">
        <v>33</v>
      </c>
      <c r="P1176" s="13">
        <v>575714</v>
      </c>
      <c r="Q1176" s="10">
        <v>7</v>
      </c>
      <c r="R1176" s="10" t="s">
        <v>10</v>
      </c>
      <c r="S1176" s="12" t="s">
        <v>18209</v>
      </c>
    </row>
    <row r="1177" spans="1:19" x14ac:dyDescent="0.25">
      <c r="A1177" s="10">
        <v>2018</v>
      </c>
      <c r="B1177" s="11" t="s">
        <v>4</v>
      </c>
      <c r="C1177" s="12" t="s">
        <v>66</v>
      </c>
      <c r="D1177" s="12" t="s">
        <v>308</v>
      </c>
      <c r="E1177" s="12" t="s">
        <v>9354</v>
      </c>
      <c r="F1177" s="12" t="s">
        <v>9355</v>
      </c>
      <c r="G1177" s="12" t="s">
        <v>9356</v>
      </c>
      <c r="H1177" s="11" t="str">
        <f t="shared" si="18"/>
        <v>ZONE INDUSTRIELLE DU MUSINET RUE DU MUSINET BP 16</v>
      </c>
      <c r="I1177" s="10" t="s">
        <v>9357</v>
      </c>
      <c r="J1177" s="12" t="s">
        <v>9358</v>
      </c>
      <c r="K1177" s="12" t="s">
        <v>2958</v>
      </c>
      <c r="L1177" s="12" t="s">
        <v>9359</v>
      </c>
      <c r="M1177" s="12" t="s">
        <v>9360</v>
      </c>
      <c r="N1177" s="12" t="s">
        <v>54</v>
      </c>
      <c r="O1177" s="12" t="s">
        <v>33</v>
      </c>
      <c r="P1177" s="13">
        <v>546767</v>
      </c>
      <c r="Q1177" s="10">
        <v>16</v>
      </c>
      <c r="R1177" s="10" t="s">
        <v>18208</v>
      </c>
      <c r="S1177" s="12" t="s">
        <v>18209</v>
      </c>
    </row>
    <row r="1178" spans="1:19" x14ac:dyDescent="0.25">
      <c r="A1178" s="10">
        <v>2018</v>
      </c>
      <c r="B1178" s="11" t="s">
        <v>4</v>
      </c>
      <c r="C1178" s="12" t="s">
        <v>66</v>
      </c>
      <c r="D1178" s="12" t="s">
        <v>220</v>
      </c>
      <c r="E1178" s="12" t="s">
        <v>2693</v>
      </c>
      <c r="F1178" s="12" t="s">
        <v>9361</v>
      </c>
      <c r="G1178" s="12" t="s">
        <v>2694</v>
      </c>
      <c r="H1178" s="11" t="str">
        <f t="shared" si="18"/>
        <v xml:space="preserve"> RUE DU VIEUX CHATEAU </v>
      </c>
      <c r="I1178" s="10"/>
      <c r="J1178" s="12" t="s">
        <v>9362</v>
      </c>
      <c r="K1178" s="12"/>
      <c r="L1178" s="12" t="s">
        <v>9363</v>
      </c>
      <c r="M1178" s="12" t="s">
        <v>9364</v>
      </c>
      <c r="N1178" s="12" t="s">
        <v>54</v>
      </c>
      <c r="O1178" s="12" t="s">
        <v>33</v>
      </c>
      <c r="P1178" s="13">
        <v>220673</v>
      </c>
      <c r="Q1178" s="10">
        <v>10</v>
      </c>
      <c r="R1178" s="10" t="s">
        <v>10</v>
      </c>
      <c r="S1178" s="12" t="s">
        <v>18209</v>
      </c>
    </row>
    <row r="1179" spans="1:19" x14ac:dyDescent="0.25">
      <c r="A1179" s="10">
        <v>2017</v>
      </c>
      <c r="B1179" s="12" t="s">
        <v>18219</v>
      </c>
      <c r="C1179" s="10" t="s">
        <v>66</v>
      </c>
      <c r="D1179" s="12" t="s">
        <v>184</v>
      </c>
      <c r="E1179" s="12" t="s">
        <v>1051</v>
      </c>
      <c r="F1179" s="12" t="s">
        <v>9365</v>
      </c>
      <c r="G1179" s="12" t="s">
        <v>1052</v>
      </c>
      <c r="H1179" s="11" t="str">
        <f t="shared" si="18"/>
        <v xml:space="preserve">ROUTE DE TOURS  </v>
      </c>
      <c r="I1179" s="12" t="s">
        <v>3910</v>
      </c>
      <c r="J1179" s="12"/>
      <c r="K1179" s="14"/>
      <c r="L1179" s="12" t="s">
        <v>1053</v>
      </c>
      <c r="M1179" s="12" t="s">
        <v>1054</v>
      </c>
      <c r="N1179" s="12" t="s">
        <v>54</v>
      </c>
      <c r="O1179" s="12" t="s">
        <v>33</v>
      </c>
      <c r="P1179" s="14"/>
      <c r="Q1179" s="10">
        <v>6</v>
      </c>
      <c r="R1179" s="10" t="s">
        <v>10</v>
      </c>
      <c r="S1179" s="12" t="s">
        <v>18220</v>
      </c>
    </row>
    <row r="1180" spans="1:19" x14ac:dyDescent="0.25">
      <c r="A1180" s="10">
        <v>2018</v>
      </c>
      <c r="B1180" s="11" t="s">
        <v>18213</v>
      </c>
      <c r="C1180" s="12" t="s">
        <v>66</v>
      </c>
      <c r="D1180" s="12" t="s">
        <v>28</v>
      </c>
      <c r="E1180" s="12" t="s">
        <v>18405</v>
      </c>
      <c r="F1180" s="12" t="s">
        <v>18404</v>
      </c>
      <c r="G1180" s="12" t="s">
        <v>15760</v>
      </c>
      <c r="H1180" s="11" t="str">
        <f t="shared" si="18"/>
        <v xml:space="preserve"> ROUTE DEPARTEMENTALE 121 </v>
      </c>
      <c r="I1180" s="10"/>
      <c r="J1180" s="12" t="s">
        <v>18406</v>
      </c>
      <c r="K1180" s="12"/>
      <c r="L1180" s="12" t="s">
        <v>18407</v>
      </c>
      <c r="M1180" s="12" t="s">
        <v>18408</v>
      </c>
      <c r="N1180" s="12" t="s">
        <v>54</v>
      </c>
      <c r="O1180" s="12" t="s">
        <v>33</v>
      </c>
      <c r="P1180" s="13">
        <v>240160</v>
      </c>
      <c r="Q1180" s="10">
        <v>8</v>
      </c>
      <c r="R1180" s="10" t="s">
        <v>10</v>
      </c>
      <c r="S1180" s="12" t="s">
        <v>18209</v>
      </c>
    </row>
    <row r="1181" spans="1:19" x14ac:dyDescent="0.25">
      <c r="A1181" s="10">
        <v>2018</v>
      </c>
      <c r="B1181" s="11" t="s">
        <v>4</v>
      </c>
      <c r="C1181" s="12" t="s">
        <v>66</v>
      </c>
      <c r="D1181" s="12" t="s">
        <v>1072</v>
      </c>
      <c r="E1181" s="12" t="s">
        <v>9366</v>
      </c>
      <c r="F1181" s="12" t="s">
        <v>9367</v>
      </c>
      <c r="G1181" s="12" t="s">
        <v>9368</v>
      </c>
      <c r="H1181" s="11" t="str">
        <f t="shared" si="18"/>
        <v xml:space="preserve">ZA DE CHEVIRE CENTRALE RUE DES VOILIERS </v>
      </c>
      <c r="I1181" s="12" t="s">
        <v>9369</v>
      </c>
      <c r="J1181" s="12" t="s">
        <v>9370</v>
      </c>
      <c r="K1181" s="10"/>
      <c r="L1181" s="12" t="s">
        <v>9094</v>
      </c>
      <c r="M1181" s="12" t="s">
        <v>9095</v>
      </c>
      <c r="N1181" s="12" t="s">
        <v>54</v>
      </c>
      <c r="O1181" s="12" t="s">
        <v>9</v>
      </c>
      <c r="P1181" s="13">
        <v>113838</v>
      </c>
      <c r="Q1181" s="10">
        <v>2</v>
      </c>
      <c r="R1181" s="10" t="s">
        <v>10</v>
      </c>
      <c r="S1181" s="12" t="s">
        <v>18211</v>
      </c>
    </row>
    <row r="1182" spans="1:19" x14ac:dyDescent="0.25">
      <c r="A1182" s="10">
        <v>2018</v>
      </c>
      <c r="B1182" s="11" t="s">
        <v>4</v>
      </c>
      <c r="C1182" s="12" t="s">
        <v>66</v>
      </c>
      <c r="D1182" s="12" t="s">
        <v>5</v>
      </c>
      <c r="E1182" s="12" t="s">
        <v>9371</v>
      </c>
      <c r="F1182" s="12" t="s">
        <v>9372</v>
      </c>
      <c r="G1182" s="12" t="s">
        <v>9373</v>
      </c>
      <c r="H1182" s="11" t="str">
        <f t="shared" si="18"/>
        <v xml:space="preserve"> 3 ALLEE BARTHELEMY THIMONNIER </v>
      </c>
      <c r="I1182" s="10"/>
      <c r="J1182" s="12" t="s">
        <v>18409</v>
      </c>
      <c r="K1182" s="12"/>
      <c r="L1182" s="12" t="s">
        <v>44</v>
      </c>
      <c r="M1182" s="12" t="s">
        <v>18410</v>
      </c>
      <c r="N1182" s="12" t="s">
        <v>54</v>
      </c>
      <c r="O1182" s="12" t="s">
        <v>33</v>
      </c>
      <c r="P1182" s="13">
        <v>180616</v>
      </c>
      <c r="Q1182" s="10">
        <v>6</v>
      </c>
      <c r="R1182" s="10" t="s">
        <v>10</v>
      </c>
      <c r="S1182" s="12" t="s">
        <v>18209</v>
      </c>
    </row>
    <row r="1183" spans="1:19" x14ac:dyDescent="0.25">
      <c r="A1183" s="10">
        <v>2018</v>
      </c>
      <c r="B1183" s="11" t="s">
        <v>4</v>
      </c>
      <c r="C1183" s="12" t="s">
        <v>66</v>
      </c>
      <c r="D1183" s="12" t="s">
        <v>5</v>
      </c>
      <c r="E1183" s="12" t="s">
        <v>9374</v>
      </c>
      <c r="F1183" s="12" t="s">
        <v>9375</v>
      </c>
      <c r="G1183" s="12" t="s">
        <v>9376</v>
      </c>
      <c r="H1183" s="11" t="str">
        <f t="shared" si="18"/>
        <v xml:space="preserve">ZONE INDUSTRIELLE DE CORSAC 6 CHEMIN DE FARNIER </v>
      </c>
      <c r="I1183" s="12" t="s">
        <v>1831</v>
      </c>
      <c r="J1183" s="12" t="s">
        <v>9377</v>
      </c>
      <c r="K1183" s="10"/>
      <c r="L1183" s="12" t="s">
        <v>1833</v>
      </c>
      <c r="M1183" s="12" t="s">
        <v>1834</v>
      </c>
      <c r="N1183" s="12" t="s">
        <v>54</v>
      </c>
      <c r="O1183" s="12" t="s">
        <v>9</v>
      </c>
      <c r="P1183" s="13">
        <v>233708</v>
      </c>
      <c r="Q1183" s="10">
        <v>8</v>
      </c>
      <c r="R1183" s="10" t="s">
        <v>10</v>
      </c>
      <c r="S1183" s="12" t="s">
        <v>18211</v>
      </c>
    </row>
    <row r="1184" spans="1:19" x14ac:dyDescent="0.25">
      <c r="A1184" s="10">
        <v>2017</v>
      </c>
      <c r="B1184" s="12" t="s">
        <v>18219</v>
      </c>
      <c r="C1184" s="10" t="s">
        <v>66</v>
      </c>
      <c r="D1184" s="12" t="s">
        <v>5</v>
      </c>
      <c r="E1184" s="12" t="s">
        <v>17830</v>
      </c>
      <c r="F1184" s="12" t="s">
        <v>17831</v>
      </c>
      <c r="G1184" s="12" t="s">
        <v>17832</v>
      </c>
      <c r="H1184" s="11" t="str">
        <f t="shared" si="18"/>
        <v xml:space="preserve">381 RUE DU MONT BLANC  </v>
      </c>
      <c r="I1184" s="12" t="s">
        <v>17833</v>
      </c>
      <c r="J1184" s="12"/>
      <c r="K1184" s="14"/>
      <c r="L1184" s="12" t="s">
        <v>2991</v>
      </c>
      <c r="M1184" s="12" t="s">
        <v>2992</v>
      </c>
      <c r="N1184" s="12" t="s">
        <v>17834</v>
      </c>
      <c r="O1184" s="12" t="s">
        <v>9</v>
      </c>
      <c r="P1184" s="14"/>
      <c r="Q1184" s="10">
        <v>1</v>
      </c>
      <c r="R1184" s="10" t="s">
        <v>10</v>
      </c>
      <c r="S1184" s="12" t="s">
        <v>18220</v>
      </c>
    </row>
    <row r="1185" spans="1:19" x14ac:dyDescent="0.25">
      <c r="A1185" s="10">
        <v>2018</v>
      </c>
      <c r="B1185" s="11" t="s">
        <v>4</v>
      </c>
      <c r="C1185" s="12" t="s">
        <v>66</v>
      </c>
      <c r="D1185" s="12" t="s">
        <v>5</v>
      </c>
      <c r="E1185" s="12" t="s">
        <v>9378</v>
      </c>
      <c r="F1185" s="12" t="s">
        <v>9379</v>
      </c>
      <c r="G1185" s="12" t="s">
        <v>9380</v>
      </c>
      <c r="H1185" s="11" t="str">
        <f t="shared" si="18"/>
        <v xml:space="preserve"> 1795 RUE DE LA VALLEE D OSSAU </v>
      </c>
      <c r="I1185" s="10"/>
      <c r="J1185" s="12" t="s">
        <v>9381</v>
      </c>
      <c r="K1185" s="12"/>
      <c r="L1185" s="12" t="s">
        <v>378</v>
      </c>
      <c r="M1185" s="12" t="s">
        <v>379</v>
      </c>
      <c r="N1185" s="12" t="s">
        <v>54</v>
      </c>
      <c r="O1185" s="12" t="s">
        <v>33</v>
      </c>
      <c r="P1185" s="13">
        <v>99169</v>
      </c>
      <c r="Q1185" s="10">
        <v>3</v>
      </c>
      <c r="R1185" s="10" t="s">
        <v>10</v>
      </c>
      <c r="S1185" s="12" t="s">
        <v>18209</v>
      </c>
    </row>
    <row r="1186" spans="1:19" x14ac:dyDescent="0.25">
      <c r="A1186" s="10">
        <v>2018</v>
      </c>
      <c r="B1186" s="11" t="s">
        <v>18213</v>
      </c>
      <c r="C1186" s="12" t="s">
        <v>66</v>
      </c>
      <c r="D1186" s="12" t="s">
        <v>5</v>
      </c>
      <c r="E1186" s="12" t="s">
        <v>18412</v>
      </c>
      <c r="F1186" s="12" t="s">
        <v>18411</v>
      </c>
      <c r="G1186" s="12" t="s">
        <v>18413</v>
      </c>
      <c r="H1186" s="11" t="str">
        <f t="shared" si="18"/>
        <v xml:space="preserve"> 36 AVENUE WINSTON CHURCHILL </v>
      </c>
      <c r="I1186" s="10"/>
      <c r="J1186" s="12" t="s">
        <v>18414</v>
      </c>
      <c r="K1186" s="12"/>
      <c r="L1186" s="12" t="s">
        <v>2020</v>
      </c>
      <c r="M1186" s="12" t="s">
        <v>2021</v>
      </c>
      <c r="N1186" s="12" t="s">
        <v>54</v>
      </c>
      <c r="O1186" s="12" t="s">
        <v>33</v>
      </c>
      <c r="P1186" s="13">
        <v>568474</v>
      </c>
      <c r="Q1186" s="10">
        <v>12</v>
      </c>
      <c r="R1186" s="10" t="s">
        <v>18208</v>
      </c>
      <c r="S1186" s="12" t="s">
        <v>18209</v>
      </c>
    </row>
    <row r="1187" spans="1:19" x14ac:dyDescent="0.25">
      <c r="A1187" s="10">
        <v>2018</v>
      </c>
      <c r="B1187" s="11" t="s">
        <v>4</v>
      </c>
      <c r="C1187" s="12" t="s">
        <v>66</v>
      </c>
      <c r="D1187" s="12" t="s">
        <v>5</v>
      </c>
      <c r="E1187" s="12" t="s">
        <v>7652</v>
      </c>
      <c r="F1187" s="12" t="s">
        <v>7653</v>
      </c>
      <c r="G1187" s="12" t="s">
        <v>7654</v>
      </c>
      <c r="H1187" s="11" t="str">
        <f t="shared" si="18"/>
        <v xml:space="preserve"> 10 AVENUE ANDRE MALRAUX </v>
      </c>
      <c r="I1187" s="10"/>
      <c r="J1187" s="12" t="s">
        <v>7655</v>
      </c>
      <c r="K1187" s="12"/>
      <c r="L1187" s="12" t="s">
        <v>7656</v>
      </c>
      <c r="M1187" s="12" t="s">
        <v>7657</v>
      </c>
      <c r="N1187" s="12" t="s">
        <v>54</v>
      </c>
      <c r="O1187" s="12" t="s">
        <v>33</v>
      </c>
      <c r="P1187" s="13">
        <v>65321</v>
      </c>
      <c r="Q1187" s="10">
        <v>2</v>
      </c>
      <c r="R1187" s="10" t="s">
        <v>10</v>
      </c>
      <c r="S1187" s="12" t="s">
        <v>18209</v>
      </c>
    </row>
    <row r="1188" spans="1:19" x14ac:dyDescent="0.25">
      <c r="A1188" s="10">
        <v>2018</v>
      </c>
      <c r="B1188" s="11" t="s">
        <v>4</v>
      </c>
      <c r="C1188" s="12" t="s">
        <v>66</v>
      </c>
      <c r="D1188" s="12" t="s">
        <v>5</v>
      </c>
      <c r="E1188" s="12" t="s">
        <v>16852</v>
      </c>
      <c r="F1188" s="12" t="s">
        <v>16853</v>
      </c>
      <c r="G1188" s="12" t="s">
        <v>16854</v>
      </c>
      <c r="H1188" s="11" t="str">
        <f t="shared" si="18"/>
        <v xml:space="preserve"> 140 AVENUE ANDRE AMPERE </v>
      </c>
      <c r="I1188" s="10"/>
      <c r="J1188" s="12" t="s">
        <v>15875</v>
      </c>
      <c r="K1188" s="12"/>
      <c r="L1188" s="12" t="s">
        <v>1941</v>
      </c>
      <c r="M1188" s="12" t="s">
        <v>1942</v>
      </c>
      <c r="N1188" s="12" t="s">
        <v>172</v>
      </c>
      <c r="O1188" s="12" t="s">
        <v>33</v>
      </c>
      <c r="P1188" s="13">
        <v>114268</v>
      </c>
      <c r="Q1188" s="10">
        <v>3</v>
      </c>
      <c r="R1188" s="10" t="s">
        <v>10</v>
      </c>
      <c r="S1188" s="12" t="s">
        <v>18209</v>
      </c>
    </row>
    <row r="1189" spans="1:19" x14ac:dyDescent="0.25">
      <c r="A1189" s="10">
        <v>2018</v>
      </c>
      <c r="B1189" s="11" t="s">
        <v>4</v>
      </c>
      <c r="C1189" s="12" t="s">
        <v>66</v>
      </c>
      <c r="D1189" s="12" t="s">
        <v>5</v>
      </c>
      <c r="E1189" s="12" t="s">
        <v>2142</v>
      </c>
      <c r="F1189" s="12" t="s">
        <v>15997</v>
      </c>
      <c r="G1189" s="12" t="s">
        <v>2143</v>
      </c>
      <c r="H1189" s="11" t="str">
        <f t="shared" si="18"/>
        <v xml:space="preserve"> 1875 CHEMIN DE BONPAS MONTFAVET</v>
      </c>
      <c r="I1189" s="10"/>
      <c r="J1189" s="12" t="s">
        <v>15998</v>
      </c>
      <c r="K1189" s="12" t="s">
        <v>1619</v>
      </c>
      <c r="L1189" s="12" t="s">
        <v>1618</v>
      </c>
      <c r="M1189" s="12" t="s">
        <v>290</v>
      </c>
      <c r="N1189" s="12" t="s">
        <v>1605</v>
      </c>
      <c r="O1189" s="12" t="s">
        <v>33</v>
      </c>
      <c r="P1189" s="13">
        <v>176651</v>
      </c>
      <c r="Q1189" s="10">
        <v>3</v>
      </c>
      <c r="R1189" s="10" t="s">
        <v>10</v>
      </c>
      <c r="S1189" s="12" t="s">
        <v>18209</v>
      </c>
    </row>
    <row r="1190" spans="1:19" x14ac:dyDescent="0.25">
      <c r="A1190" s="10">
        <v>2018</v>
      </c>
      <c r="B1190" s="11" t="s">
        <v>4</v>
      </c>
      <c r="C1190" s="12" t="s">
        <v>66</v>
      </c>
      <c r="D1190" s="12" t="s">
        <v>5</v>
      </c>
      <c r="E1190" s="12" t="s">
        <v>15999</v>
      </c>
      <c r="F1190" s="12" t="s">
        <v>16000</v>
      </c>
      <c r="G1190" s="12" t="s">
        <v>16001</v>
      </c>
      <c r="H1190" s="11" t="str">
        <f t="shared" si="18"/>
        <v xml:space="preserve">ZONE DACTIVITE FREJORGUES OUEST RUE CHARLES LINDBERGH </v>
      </c>
      <c r="I1190" s="10" t="s">
        <v>16002</v>
      </c>
      <c r="J1190" s="12" t="s">
        <v>16003</v>
      </c>
      <c r="K1190" s="12"/>
      <c r="L1190" s="12" t="s">
        <v>13813</v>
      </c>
      <c r="M1190" s="12" t="s">
        <v>16004</v>
      </c>
      <c r="N1190" s="12" t="s">
        <v>1605</v>
      </c>
      <c r="O1190" s="12" t="s">
        <v>33</v>
      </c>
      <c r="P1190" s="13">
        <v>476117</v>
      </c>
      <c r="Q1190" s="10">
        <v>14</v>
      </c>
      <c r="R1190" s="10" t="s">
        <v>18208</v>
      </c>
      <c r="S1190" s="12" t="s">
        <v>18209</v>
      </c>
    </row>
    <row r="1191" spans="1:19" x14ac:dyDescent="0.25">
      <c r="A1191" s="10">
        <v>2018</v>
      </c>
      <c r="B1191" s="11" t="s">
        <v>4</v>
      </c>
      <c r="C1191" s="12" t="s">
        <v>66</v>
      </c>
      <c r="D1191" s="12" t="s">
        <v>5</v>
      </c>
      <c r="E1191" s="12" t="s">
        <v>1055</v>
      </c>
      <c r="F1191" s="12" t="s">
        <v>9387</v>
      </c>
      <c r="G1191" s="12" t="s">
        <v>1056</v>
      </c>
      <c r="H1191" s="11" t="str">
        <f t="shared" si="18"/>
        <v xml:space="preserve"> 7 RUE TRONCHET </v>
      </c>
      <c r="I1191" s="10"/>
      <c r="J1191" s="12" t="s">
        <v>9388</v>
      </c>
      <c r="K1191" s="12"/>
      <c r="L1191" s="12" t="s">
        <v>1057</v>
      </c>
      <c r="M1191" s="12" t="s">
        <v>210</v>
      </c>
      <c r="N1191" s="12" t="s">
        <v>54</v>
      </c>
      <c r="O1191" s="12" t="s">
        <v>33</v>
      </c>
      <c r="P1191" s="13">
        <v>468452</v>
      </c>
      <c r="Q1191" s="10">
        <v>4</v>
      </c>
      <c r="R1191" s="10" t="s">
        <v>10</v>
      </c>
      <c r="S1191" s="12" t="s">
        <v>18209</v>
      </c>
    </row>
    <row r="1192" spans="1:19" x14ac:dyDescent="0.25">
      <c r="A1192" s="10">
        <v>2018</v>
      </c>
      <c r="B1192" s="11" t="s">
        <v>4</v>
      </c>
      <c r="C1192" s="12" t="s">
        <v>66</v>
      </c>
      <c r="D1192" s="12" t="s">
        <v>259</v>
      </c>
      <c r="E1192" s="12" t="s">
        <v>3662</v>
      </c>
      <c r="F1192" s="12" t="s">
        <v>9389</v>
      </c>
      <c r="G1192" s="12" t="s">
        <v>3663</v>
      </c>
      <c r="H1192" s="11" t="str">
        <f t="shared" si="18"/>
        <v xml:space="preserve"> 36 COURS DE VERDUN </v>
      </c>
      <c r="I1192" s="10"/>
      <c r="J1192" s="12" t="s">
        <v>9390</v>
      </c>
      <c r="K1192" s="12"/>
      <c r="L1192" s="12" t="s">
        <v>9391</v>
      </c>
      <c r="M1192" s="12" t="s">
        <v>9392</v>
      </c>
      <c r="N1192" s="12" t="s">
        <v>54</v>
      </c>
      <c r="O1192" s="12" t="s">
        <v>33</v>
      </c>
      <c r="P1192" s="13">
        <v>1374151</v>
      </c>
      <c r="Q1192" s="10">
        <v>45</v>
      </c>
      <c r="R1192" s="10" t="s">
        <v>18208</v>
      </c>
      <c r="S1192" s="12" t="s">
        <v>18209</v>
      </c>
    </row>
    <row r="1193" spans="1:19" x14ac:dyDescent="0.25">
      <c r="A1193" s="10">
        <v>2018</v>
      </c>
      <c r="B1193" s="11" t="s">
        <v>4</v>
      </c>
      <c r="C1193" s="12" t="s">
        <v>66</v>
      </c>
      <c r="D1193" s="12" t="s">
        <v>28</v>
      </c>
      <c r="E1193" s="12" t="s">
        <v>9393</v>
      </c>
      <c r="F1193" s="12" t="s">
        <v>9394</v>
      </c>
      <c r="G1193" s="12" t="s">
        <v>9395</v>
      </c>
      <c r="H1193" s="11" t="str">
        <f t="shared" si="18"/>
        <v xml:space="preserve"> 66 RUE GENERAL LECLERC </v>
      </c>
      <c r="I1193" s="10"/>
      <c r="J1193" s="12" t="s">
        <v>9396</v>
      </c>
      <c r="K1193" s="12"/>
      <c r="L1193" s="12" t="s">
        <v>9397</v>
      </c>
      <c r="M1193" s="12" t="s">
        <v>9398</v>
      </c>
      <c r="N1193" s="12" t="s">
        <v>54</v>
      </c>
      <c r="O1193" s="12" t="s">
        <v>33</v>
      </c>
      <c r="P1193" s="13">
        <v>184087</v>
      </c>
      <c r="Q1193" s="10">
        <v>7</v>
      </c>
      <c r="R1193" s="10" t="s">
        <v>10</v>
      </c>
      <c r="S1193" s="12" t="s">
        <v>18209</v>
      </c>
    </row>
    <row r="1194" spans="1:19" x14ac:dyDescent="0.25">
      <c r="A1194" s="10">
        <v>2018</v>
      </c>
      <c r="B1194" s="11" t="s">
        <v>4</v>
      </c>
      <c r="C1194" s="12" t="s">
        <v>66</v>
      </c>
      <c r="D1194" s="12" t="s">
        <v>5</v>
      </c>
      <c r="E1194" s="12" t="s">
        <v>1058</v>
      </c>
      <c r="F1194" s="12" t="s">
        <v>9399</v>
      </c>
      <c r="G1194" s="12" t="s">
        <v>1059</v>
      </c>
      <c r="H1194" s="11" t="str">
        <f t="shared" si="18"/>
        <v xml:space="preserve">QUARTIER MANOUCERES ROUTE DE GALAN </v>
      </c>
      <c r="I1194" s="12" t="s">
        <v>9400</v>
      </c>
      <c r="J1194" s="12" t="s">
        <v>9401</v>
      </c>
      <c r="K1194" s="10"/>
      <c r="L1194" s="12" t="s">
        <v>1060</v>
      </c>
      <c r="M1194" s="12" t="s">
        <v>1061</v>
      </c>
      <c r="N1194" s="12" t="s">
        <v>54</v>
      </c>
      <c r="O1194" s="12" t="s">
        <v>9</v>
      </c>
      <c r="P1194" s="13">
        <v>173578</v>
      </c>
      <c r="Q1194" s="10">
        <v>2</v>
      </c>
      <c r="R1194" s="10" t="s">
        <v>10</v>
      </c>
      <c r="S1194" s="12" t="s">
        <v>18211</v>
      </c>
    </row>
    <row r="1195" spans="1:19" x14ac:dyDescent="0.25">
      <c r="A1195" s="10">
        <v>2018</v>
      </c>
      <c r="B1195" s="11" t="s">
        <v>4</v>
      </c>
      <c r="C1195" s="12" t="s">
        <v>66</v>
      </c>
      <c r="D1195" s="12" t="s">
        <v>5</v>
      </c>
      <c r="E1195" s="12" t="s">
        <v>9402</v>
      </c>
      <c r="F1195" s="12" t="s">
        <v>9403</v>
      </c>
      <c r="G1195" s="12" t="s">
        <v>9404</v>
      </c>
      <c r="H1195" s="11" t="str">
        <f t="shared" si="18"/>
        <v xml:space="preserve"> 3 RUE BARTHELEMY THIMONNIER </v>
      </c>
      <c r="I1195" s="10"/>
      <c r="J1195" s="12" t="s">
        <v>9405</v>
      </c>
      <c r="K1195" s="12"/>
      <c r="L1195" s="12" t="s">
        <v>2240</v>
      </c>
      <c r="M1195" s="12" t="s">
        <v>9406</v>
      </c>
      <c r="N1195" s="12" t="s">
        <v>54</v>
      </c>
      <c r="O1195" s="12" t="s">
        <v>33</v>
      </c>
      <c r="P1195" s="13">
        <v>59252</v>
      </c>
      <c r="Q1195" s="10">
        <v>2</v>
      </c>
      <c r="R1195" s="10" t="s">
        <v>10</v>
      </c>
      <c r="S1195" s="12" t="s">
        <v>18209</v>
      </c>
    </row>
    <row r="1196" spans="1:19" x14ac:dyDescent="0.25">
      <c r="A1196" s="10">
        <v>2018</v>
      </c>
      <c r="B1196" s="11" t="s">
        <v>4</v>
      </c>
      <c r="C1196" s="12" t="s">
        <v>66</v>
      </c>
      <c r="D1196" s="12" t="s">
        <v>5</v>
      </c>
      <c r="E1196" s="12" t="s">
        <v>9407</v>
      </c>
      <c r="F1196" s="12" t="s">
        <v>9408</v>
      </c>
      <c r="G1196" s="12" t="s">
        <v>9409</v>
      </c>
      <c r="H1196" s="11" t="str">
        <f t="shared" si="18"/>
        <v xml:space="preserve">BORY AVENUE DU DOCTEUR JEAN NOGUES </v>
      </c>
      <c r="I1196" s="12" t="s">
        <v>9410</v>
      </c>
      <c r="J1196" s="12" t="s">
        <v>9411</v>
      </c>
      <c r="K1196" s="10"/>
      <c r="L1196" s="12" t="s">
        <v>952</v>
      </c>
      <c r="M1196" s="12" t="s">
        <v>1291</v>
      </c>
      <c r="N1196" s="12" t="s">
        <v>54</v>
      </c>
      <c r="O1196" s="12" t="s">
        <v>9</v>
      </c>
      <c r="P1196" s="13">
        <v>48661</v>
      </c>
      <c r="Q1196" s="10">
        <v>3</v>
      </c>
      <c r="R1196" s="10" t="s">
        <v>10</v>
      </c>
      <c r="S1196" s="12" t="s">
        <v>18211</v>
      </c>
    </row>
    <row r="1197" spans="1:19" x14ac:dyDescent="0.25">
      <c r="A1197" s="10">
        <v>2018</v>
      </c>
      <c r="B1197" s="11" t="s">
        <v>4</v>
      </c>
      <c r="C1197" s="12" t="s">
        <v>66</v>
      </c>
      <c r="D1197" s="12" t="s">
        <v>5</v>
      </c>
      <c r="E1197" s="12" t="s">
        <v>9412</v>
      </c>
      <c r="F1197" s="12" t="s">
        <v>9413</v>
      </c>
      <c r="G1197" s="12" t="s">
        <v>9414</v>
      </c>
      <c r="H1197" s="11" t="str">
        <f t="shared" si="18"/>
        <v xml:space="preserve"> 110 CHEMIN DE LA POUDRIERE </v>
      </c>
      <c r="I1197" s="10"/>
      <c r="J1197" s="12" t="s">
        <v>9415</v>
      </c>
      <c r="K1197" s="12"/>
      <c r="L1197" s="12" t="s">
        <v>2445</v>
      </c>
      <c r="M1197" s="12" t="s">
        <v>3389</v>
      </c>
      <c r="N1197" s="12" t="s">
        <v>54</v>
      </c>
      <c r="O1197" s="12" t="s">
        <v>33</v>
      </c>
      <c r="P1197" s="13">
        <v>82282</v>
      </c>
      <c r="Q1197" s="10">
        <v>3</v>
      </c>
      <c r="R1197" s="10" t="s">
        <v>10</v>
      </c>
      <c r="S1197" s="12" t="s">
        <v>18209</v>
      </c>
    </row>
    <row r="1198" spans="1:19" x14ac:dyDescent="0.25">
      <c r="A1198" s="10">
        <v>2018</v>
      </c>
      <c r="B1198" s="11" t="s">
        <v>4</v>
      </c>
      <c r="C1198" s="12" t="s">
        <v>66</v>
      </c>
      <c r="D1198" s="12" t="s">
        <v>5</v>
      </c>
      <c r="E1198" s="12" t="s">
        <v>16005</v>
      </c>
      <c r="F1198" s="12" t="s">
        <v>16006</v>
      </c>
      <c r="G1198" s="12" t="s">
        <v>16007</v>
      </c>
      <c r="H1198" s="11" t="str">
        <f t="shared" si="18"/>
        <v>ZAC DE VILLEJAMES RUE DE LA FUIE BP 7</v>
      </c>
      <c r="I1198" s="10" t="s">
        <v>16008</v>
      </c>
      <c r="J1198" s="12" t="s">
        <v>16009</v>
      </c>
      <c r="K1198" s="12" t="s">
        <v>3040</v>
      </c>
      <c r="L1198" s="12" t="s">
        <v>642</v>
      </c>
      <c r="M1198" s="12" t="s">
        <v>643</v>
      </c>
      <c r="N1198" s="12" t="s">
        <v>1605</v>
      </c>
      <c r="O1198" s="12" t="s">
        <v>33</v>
      </c>
      <c r="P1198" s="13">
        <v>64693</v>
      </c>
      <c r="Q1198" s="10">
        <v>1</v>
      </c>
      <c r="R1198" s="10" t="s">
        <v>10</v>
      </c>
      <c r="S1198" s="12" t="s">
        <v>18209</v>
      </c>
    </row>
    <row r="1199" spans="1:19" x14ac:dyDescent="0.25">
      <c r="A1199" s="10">
        <v>2018</v>
      </c>
      <c r="B1199" s="11" t="s">
        <v>4</v>
      </c>
      <c r="C1199" s="12" t="s">
        <v>66</v>
      </c>
      <c r="D1199" s="12" t="s">
        <v>5</v>
      </c>
      <c r="E1199" s="12" t="s">
        <v>1062</v>
      </c>
      <c r="F1199" s="12" t="s">
        <v>9416</v>
      </c>
      <c r="G1199" s="12" t="s">
        <v>1063</v>
      </c>
      <c r="H1199" s="11" t="str">
        <f t="shared" si="18"/>
        <v xml:space="preserve"> ZAC DES JUSTICES </v>
      </c>
      <c r="I1199" s="10"/>
      <c r="J1199" s="12" t="s">
        <v>9417</v>
      </c>
      <c r="K1199" s="10"/>
      <c r="L1199" s="12" t="s">
        <v>2092</v>
      </c>
      <c r="M1199" s="12" t="s">
        <v>9418</v>
      </c>
      <c r="N1199" s="12" t="s">
        <v>54</v>
      </c>
      <c r="O1199" s="12" t="s">
        <v>9</v>
      </c>
      <c r="P1199" s="13">
        <v>587913</v>
      </c>
      <c r="Q1199" s="10">
        <v>18</v>
      </c>
      <c r="R1199" s="10" t="s">
        <v>18208</v>
      </c>
      <c r="S1199" s="12" t="s">
        <v>18211</v>
      </c>
    </row>
    <row r="1200" spans="1:19" x14ac:dyDescent="0.25">
      <c r="A1200" s="10">
        <v>2018</v>
      </c>
      <c r="B1200" s="11" t="s">
        <v>4</v>
      </c>
      <c r="C1200" s="12" t="s">
        <v>66</v>
      </c>
      <c r="D1200" s="12" t="s">
        <v>5</v>
      </c>
      <c r="E1200" s="12" t="s">
        <v>9419</v>
      </c>
      <c r="F1200" s="12" t="s">
        <v>9420</v>
      </c>
      <c r="G1200" s="12" t="s">
        <v>9421</v>
      </c>
      <c r="H1200" s="11" t="str">
        <f t="shared" si="18"/>
        <v xml:space="preserve">ZA DE LA CONDAMINE 2 AVENUE JEAN CROUX </v>
      </c>
      <c r="I1200" s="12" t="s">
        <v>9422</v>
      </c>
      <c r="J1200" s="12" t="s">
        <v>9423</v>
      </c>
      <c r="K1200" s="10"/>
      <c r="L1200" s="12" t="s">
        <v>9424</v>
      </c>
      <c r="M1200" s="12" t="s">
        <v>9425</v>
      </c>
      <c r="N1200" s="12" t="s">
        <v>54</v>
      </c>
      <c r="O1200" s="12" t="s">
        <v>9</v>
      </c>
      <c r="P1200" s="13">
        <v>121835</v>
      </c>
      <c r="Q1200" s="10">
        <v>4</v>
      </c>
      <c r="R1200" s="10" t="s">
        <v>10</v>
      </c>
      <c r="S1200" s="12" t="s">
        <v>18211</v>
      </c>
    </row>
    <row r="1201" spans="1:19" x14ac:dyDescent="0.25">
      <c r="A1201" s="10">
        <v>2017</v>
      </c>
      <c r="B1201" s="12" t="s">
        <v>18219</v>
      </c>
      <c r="C1201" s="10" t="s">
        <v>66</v>
      </c>
      <c r="D1201" s="12" t="s">
        <v>5</v>
      </c>
      <c r="E1201" s="12" t="s">
        <v>4681</v>
      </c>
      <c r="F1201" s="12" t="s">
        <v>4682</v>
      </c>
      <c r="G1201" s="12" t="s">
        <v>4683</v>
      </c>
      <c r="H1201" s="11" t="str">
        <f t="shared" si="18"/>
        <v xml:space="preserve">PLAISANCE  </v>
      </c>
      <c r="I1201" s="12" t="s">
        <v>412</v>
      </c>
      <c r="J1201" s="12"/>
      <c r="K1201" s="14"/>
      <c r="L1201" s="12" t="s">
        <v>3467</v>
      </c>
      <c r="M1201" s="12" t="s">
        <v>4684</v>
      </c>
      <c r="N1201" s="12" t="s">
        <v>200</v>
      </c>
      <c r="O1201" s="12" t="s">
        <v>33</v>
      </c>
      <c r="P1201" s="14"/>
      <c r="Q1201" s="10">
        <v>29</v>
      </c>
      <c r="R1201" s="10" t="s">
        <v>18208</v>
      </c>
      <c r="S1201" s="12" t="s">
        <v>18220</v>
      </c>
    </row>
    <row r="1202" spans="1:19" x14ac:dyDescent="0.25">
      <c r="A1202" s="10">
        <v>2018</v>
      </c>
      <c r="B1202" s="11" t="s">
        <v>4</v>
      </c>
      <c r="C1202" s="12" t="s">
        <v>66</v>
      </c>
      <c r="D1202" s="12" t="s">
        <v>5</v>
      </c>
      <c r="E1202" s="12" t="s">
        <v>16010</v>
      </c>
      <c r="F1202" s="12" t="s">
        <v>16011</v>
      </c>
      <c r="G1202" s="12" t="s">
        <v>16012</v>
      </c>
      <c r="H1202" s="11" t="str">
        <f t="shared" si="18"/>
        <v xml:space="preserve"> 5 B RUE DU BOIS D ORLY </v>
      </c>
      <c r="I1202" s="10"/>
      <c r="J1202" s="12" t="s">
        <v>16013</v>
      </c>
      <c r="K1202" s="12"/>
      <c r="L1202" s="12" t="s">
        <v>16014</v>
      </c>
      <c r="M1202" s="12" t="s">
        <v>16015</v>
      </c>
      <c r="N1202" s="12" t="s">
        <v>1605</v>
      </c>
      <c r="O1202" s="12" t="s">
        <v>33</v>
      </c>
      <c r="P1202" s="13">
        <v>128288</v>
      </c>
      <c r="Q1202" s="10">
        <v>5</v>
      </c>
      <c r="R1202" s="10" t="s">
        <v>10</v>
      </c>
      <c r="S1202" s="12" t="s">
        <v>18209</v>
      </c>
    </row>
    <row r="1203" spans="1:19" x14ac:dyDescent="0.25">
      <c r="A1203" s="10">
        <v>2018</v>
      </c>
      <c r="B1203" s="11" t="s">
        <v>4</v>
      </c>
      <c r="C1203" s="12" t="s">
        <v>66</v>
      </c>
      <c r="D1203" s="12" t="s">
        <v>5</v>
      </c>
      <c r="E1203" s="12" t="s">
        <v>16016</v>
      </c>
      <c r="F1203" s="12" t="s">
        <v>16017</v>
      </c>
      <c r="G1203" s="12" t="s">
        <v>16018</v>
      </c>
      <c r="H1203" s="11" t="str">
        <f t="shared" si="18"/>
        <v xml:space="preserve"> 870 AVENUE DES PALUDS </v>
      </c>
      <c r="I1203" s="10"/>
      <c r="J1203" s="12" t="s">
        <v>16019</v>
      </c>
      <c r="K1203" s="12"/>
      <c r="L1203" s="12" t="s">
        <v>8942</v>
      </c>
      <c r="M1203" s="12" t="s">
        <v>369</v>
      </c>
      <c r="N1203" s="12" t="s">
        <v>1605</v>
      </c>
      <c r="O1203" s="12" t="s">
        <v>33</v>
      </c>
      <c r="P1203" s="13">
        <v>140797</v>
      </c>
      <c r="Q1203" s="10">
        <v>3</v>
      </c>
      <c r="R1203" s="10" t="s">
        <v>10</v>
      </c>
      <c r="S1203" s="12" t="s">
        <v>18209</v>
      </c>
    </row>
    <row r="1204" spans="1:19" x14ac:dyDescent="0.25">
      <c r="A1204" s="10">
        <v>2018</v>
      </c>
      <c r="B1204" s="11" t="s">
        <v>4</v>
      </c>
      <c r="C1204" s="12" t="s">
        <v>66</v>
      </c>
      <c r="D1204" s="12" t="s">
        <v>5</v>
      </c>
      <c r="E1204" s="12" t="s">
        <v>4168</v>
      </c>
      <c r="F1204" s="12" t="s">
        <v>16708</v>
      </c>
      <c r="G1204" s="12" t="s">
        <v>4169</v>
      </c>
      <c r="H1204" s="11" t="str">
        <f t="shared" si="18"/>
        <v xml:space="preserve">2 E RUE DU PORT DE WAMBRECHIES 1 AVENUE DU PORT FLUVIAL </v>
      </c>
      <c r="I1204" s="10" t="s">
        <v>16709</v>
      </c>
      <c r="J1204" s="12" t="s">
        <v>16710</v>
      </c>
      <c r="K1204" s="12"/>
      <c r="L1204" s="12" t="s">
        <v>3791</v>
      </c>
      <c r="M1204" s="12" t="s">
        <v>3792</v>
      </c>
      <c r="N1204" s="12" t="s">
        <v>4170</v>
      </c>
      <c r="O1204" s="12" t="s">
        <v>33</v>
      </c>
      <c r="P1204" s="13">
        <v>309188</v>
      </c>
      <c r="Q1204" s="10">
        <v>10</v>
      </c>
      <c r="R1204" s="10" t="s">
        <v>10</v>
      </c>
      <c r="S1204" s="12" t="s">
        <v>18209</v>
      </c>
    </row>
    <row r="1205" spans="1:19" x14ac:dyDescent="0.25">
      <c r="A1205" s="10">
        <v>2018</v>
      </c>
      <c r="B1205" s="11" t="s">
        <v>18213</v>
      </c>
      <c r="C1205" s="12" t="s">
        <v>66</v>
      </c>
      <c r="D1205" s="12" t="s">
        <v>5</v>
      </c>
      <c r="E1205" s="12" t="s">
        <v>18416</v>
      </c>
      <c r="F1205" s="12" t="s">
        <v>18415</v>
      </c>
      <c r="G1205" s="12" t="s">
        <v>18417</v>
      </c>
      <c r="H1205" s="11" t="str">
        <f t="shared" si="18"/>
        <v xml:space="preserve"> 9 RTE DE BORDEAUX </v>
      </c>
      <c r="I1205" s="10"/>
      <c r="J1205" s="12" t="s">
        <v>18418</v>
      </c>
      <c r="K1205" s="12"/>
      <c r="L1205" s="12" t="s">
        <v>18419</v>
      </c>
      <c r="M1205" s="12" t="s">
        <v>18420</v>
      </c>
      <c r="N1205" s="12" t="s">
        <v>54</v>
      </c>
      <c r="O1205" s="12" t="s">
        <v>33</v>
      </c>
      <c r="P1205" s="13">
        <v>38670</v>
      </c>
      <c r="Q1205" s="10">
        <v>1</v>
      </c>
      <c r="R1205" s="10" t="s">
        <v>10</v>
      </c>
      <c r="S1205" s="12" t="s">
        <v>18209</v>
      </c>
    </row>
    <row r="1206" spans="1:19" x14ac:dyDescent="0.25">
      <c r="A1206" s="10">
        <v>2018</v>
      </c>
      <c r="B1206" s="11" t="s">
        <v>4</v>
      </c>
      <c r="C1206" s="12" t="s">
        <v>66</v>
      </c>
      <c r="D1206" s="12" t="s">
        <v>508</v>
      </c>
      <c r="E1206" s="12" t="s">
        <v>9426</v>
      </c>
      <c r="F1206" s="12" t="s">
        <v>9427</v>
      </c>
      <c r="G1206" s="12" t="s">
        <v>9428</v>
      </c>
      <c r="H1206" s="11" t="str">
        <f t="shared" si="18"/>
        <v xml:space="preserve">ZA ARTIPOLE 12 RUE ANDRE AMPERE </v>
      </c>
      <c r="I1206" s="12" t="s">
        <v>6599</v>
      </c>
      <c r="J1206" s="12" t="s">
        <v>9429</v>
      </c>
      <c r="K1206" s="10"/>
      <c r="L1206" s="12" t="s">
        <v>881</v>
      </c>
      <c r="M1206" s="12" t="s">
        <v>1756</v>
      </c>
      <c r="N1206" s="12" t="s">
        <v>54</v>
      </c>
      <c r="O1206" s="12" t="s">
        <v>9</v>
      </c>
      <c r="P1206" s="13">
        <v>3207432</v>
      </c>
      <c r="Q1206" s="10">
        <v>117</v>
      </c>
      <c r="R1206" s="10" t="s">
        <v>18208</v>
      </c>
      <c r="S1206" s="12" t="s">
        <v>18211</v>
      </c>
    </row>
    <row r="1207" spans="1:19" x14ac:dyDescent="0.25">
      <c r="A1207" s="10">
        <v>2018</v>
      </c>
      <c r="B1207" s="11" t="s">
        <v>4</v>
      </c>
      <c r="C1207" s="12" t="s">
        <v>66</v>
      </c>
      <c r="D1207" s="12" t="s">
        <v>5</v>
      </c>
      <c r="E1207" s="12" t="s">
        <v>2866</v>
      </c>
      <c r="F1207" s="12" t="s">
        <v>16855</v>
      </c>
      <c r="G1207" s="12" t="s">
        <v>2867</v>
      </c>
      <c r="H1207" s="11" t="str">
        <f t="shared" si="18"/>
        <v xml:space="preserve">LOTISSEMENT INDUSTRIEL DE RIEUTORD 24 BOULEVARD DU DOCTEUR PONTIER </v>
      </c>
      <c r="I1207" s="12" t="s">
        <v>16856</v>
      </c>
      <c r="J1207" s="12" t="s">
        <v>16857</v>
      </c>
      <c r="K1207" s="10"/>
      <c r="L1207" s="12" t="s">
        <v>2868</v>
      </c>
      <c r="M1207" s="12" t="s">
        <v>2869</v>
      </c>
      <c r="N1207" s="12" t="s">
        <v>172</v>
      </c>
      <c r="O1207" s="12" t="s">
        <v>9</v>
      </c>
      <c r="P1207" s="13">
        <v>202865</v>
      </c>
      <c r="Q1207" s="10">
        <v>7</v>
      </c>
      <c r="R1207" s="10" t="s">
        <v>10</v>
      </c>
      <c r="S1207" s="12" t="s">
        <v>18211</v>
      </c>
    </row>
    <row r="1208" spans="1:19" x14ac:dyDescent="0.25">
      <c r="A1208" s="10">
        <v>2018</v>
      </c>
      <c r="B1208" s="11" t="s">
        <v>4</v>
      </c>
      <c r="C1208" s="12" t="s">
        <v>66</v>
      </c>
      <c r="D1208" s="12" t="s">
        <v>5</v>
      </c>
      <c r="E1208" s="12" t="s">
        <v>16020</v>
      </c>
      <c r="F1208" s="12" t="s">
        <v>16021</v>
      </c>
      <c r="G1208" s="12" t="s">
        <v>16022</v>
      </c>
      <c r="H1208" s="11" t="str">
        <f t="shared" si="18"/>
        <v xml:space="preserve">BD KENNEDY CENTRE DE GROS RUE PATRICK BAUDRY </v>
      </c>
      <c r="I1208" s="10" t="s">
        <v>16023</v>
      </c>
      <c r="J1208" s="12" t="s">
        <v>16024</v>
      </c>
      <c r="K1208" s="12"/>
      <c r="L1208" s="12" t="s">
        <v>868</v>
      </c>
      <c r="M1208" s="12" t="s">
        <v>869</v>
      </c>
      <c r="N1208" s="12" t="s">
        <v>1605</v>
      </c>
      <c r="O1208" s="12" t="s">
        <v>33</v>
      </c>
      <c r="P1208" s="13">
        <v>81673</v>
      </c>
      <c r="Q1208" s="10">
        <v>3</v>
      </c>
      <c r="R1208" s="10" t="s">
        <v>10</v>
      </c>
      <c r="S1208" s="12" t="s">
        <v>18209</v>
      </c>
    </row>
    <row r="1209" spans="1:19" x14ac:dyDescent="0.25">
      <c r="A1209" s="10">
        <v>2018</v>
      </c>
      <c r="B1209" s="11" t="s">
        <v>4</v>
      </c>
      <c r="C1209" s="12" t="s">
        <v>66</v>
      </c>
      <c r="D1209" s="12" t="s">
        <v>5</v>
      </c>
      <c r="E1209" s="12" t="s">
        <v>9430</v>
      </c>
      <c r="F1209" s="12" t="s">
        <v>9431</v>
      </c>
      <c r="G1209" s="12" t="s">
        <v>9432</v>
      </c>
      <c r="H1209" s="11" t="str">
        <f t="shared" si="18"/>
        <v xml:space="preserve"> RUE DES ALPAGES </v>
      </c>
      <c r="I1209" s="10"/>
      <c r="J1209" s="12" t="s">
        <v>9433</v>
      </c>
      <c r="K1209" s="12"/>
      <c r="L1209" s="12" t="s">
        <v>9434</v>
      </c>
      <c r="M1209" s="12" t="s">
        <v>9435</v>
      </c>
      <c r="N1209" s="12" t="s">
        <v>54</v>
      </c>
      <c r="O1209" s="12" t="s">
        <v>33</v>
      </c>
      <c r="P1209" s="13">
        <v>9583</v>
      </c>
      <c r="Q1209" s="10">
        <v>1</v>
      </c>
      <c r="R1209" s="10" t="s">
        <v>10</v>
      </c>
      <c r="S1209" s="12" t="s">
        <v>18209</v>
      </c>
    </row>
    <row r="1210" spans="1:19" x14ac:dyDescent="0.25">
      <c r="A1210" s="10">
        <v>2018</v>
      </c>
      <c r="B1210" s="11" t="s">
        <v>4</v>
      </c>
      <c r="C1210" s="12" t="s">
        <v>66</v>
      </c>
      <c r="D1210" s="12" t="s">
        <v>5</v>
      </c>
      <c r="E1210" s="12" t="s">
        <v>9436</v>
      </c>
      <c r="F1210" s="12" t="s">
        <v>9437</v>
      </c>
      <c r="G1210" s="12" t="s">
        <v>9438</v>
      </c>
      <c r="H1210" s="11" t="str">
        <f t="shared" si="18"/>
        <v>ZONE INDUSTRIELLE RUE PIERRE BOULANGER BP 40</v>
      </c>
      <c r="I1210" s="10" t="s">
        <v>22</v>
      </c>
      <c r="J1210" s="12" t="s">
        <v>9439</v>
      </c>
      <c r="K1210" s="12" t="s">
        <v>9440</v>
      </c>
      <c r="L1210" s="12" t="s">
        <v>9441</v>
      </c>
      <c r="M1210" s="12" t="s">
        <v>9442</v>
      </c>
      <c r="N1210" s="12" t="s">
        <v>54</v>
      </c>
      <c r="O1210" s="12" t="s">
        <v>33</v>
      </c>
      <c r="P1210" s="13">
        <v>46591</v>
      </c>
      <c r="Q1210" s="10">
        <v>2</v>
      </c>
      <c r="R1210" s="10" t="s">
        <v>10</v>
      </c>
      <c r="S1210" s="12" t="s">
        <v>18209</v>
      </c>
    </row>
    <row r="1211" spans="1:19" x14ac:dyDescent="0.25">
      <c r="A1211" s="10">
        <v>2017</v>
      </c>
      <c r="B1211" s="12" t="s">
        <v>18219</v>
      </c>
      <c r="C1211" s="10" t="s">
        <v>66</v>
      </c>
      <c r="D1211" s="12" t="s">
        <v>5</v>
      </c>
      <c r="E1211" s="12" t="s">
        <v>2698</v>
      </c>
      <c r="F1211" s="12" t="s">
        <v>4685</v>
      </c>
      <c r="G1211" s="12" t="s">
        <v>2699</v>
      </c>
      <c r="H1211" s="11" t="str">
        <f t="shared" si="18"/>
        <v xml:space="preserve">64 AVENUE DE NANTES  </v>
      </c>
      <c r="I1211" s="12" t="s">
        <v>2700</v>
      </c>
      <c r="J1211" s="12"/>
      <c r="K1211" s="14"/>
      <c r="L1211" s="12" t="s">
        <v>2701</v>
      </c>
      <c r="M1211" s="12" t="s">
        <v>2702</v>
      </c>
      <c r="N1211" s="12" t="s">
        <v>200</v>
      </c>
      <c r="O1211" s="12" t="s">
        <v>33</v>
      </c>
      <c r="P1211" s="14"/>
      <c r="Q1211" s="10">
        <v>1</v>
      </c>
      <c r="R1211" s="10" t="s">
        <v>10</v>
      </c>
      <c r="S1211" s="12" t="s">
        <v>18220</v>
      </c>
    </row>
    <row r="1212" spans="1:19" x14ac:dyDescent="0.25">
      <c r="A1212" s="10">
        <v>2018</v>
      </c>
      <c r="B1212" s="11" t="s">
        <v>18213</v>
      </c>
      <c r="C1212" s="12" t="s">
        <v>66</v>
      </c>
      <c r="D1212" s="12" t="s">
        <v>5</v>
      </c>
      <c r="E1212" s="12" t="s">
        <v>18422</v>
      </c>
      <c r="F1212" s="12" t="s">
        <v>18421</v>
      </c>
      <c r="G1212" s="12" t="s">
        <v>18423</v>
      </c>
      <c r="H1212" s="11" t="str">
        <f t="shared" si="18"/>
        <v xml:space="preserve"> 2 RUE AMIRAL LANCRET </v>
      </c>
      <c r="I1212" s="10"/>
      <c r="J1212" s="12" t="s">
        <v>18424</v>
      </c>
      <c r="K1212" s="10"/>
      <c r="L1212" s="12" t="s">
        <v>18425</v>
      </c>
      <c r="M1212" s="12" t="s">
        <v>18426</v>
      </c>
      <c r="N1212" s="12" t="s">
        <v>54</v>
      </c>
      <c r="O1212" s="12" t="s">
        <v>9</v>
      </c>
      <c r="P1212" s="13">
        <v>70288</v>
      </c>
      <c r="Q1212" s="10">
        <v>5</v>
      </c>
      <c r="R1212" s="10" t="s">
        <v>10</v>
      </c>
      <c r="S1212" s="12" t="s">
        <v>18211</v>
      </c>
    </row>
    <row r="1213" spans="1:19" x14ac:dyDescent="0.25">
      <c r="A1213" s="10">
        <v>2018</v>
      </c>
      <c r="B1213" s="11" t="s">
        <v>4</v>
      </c>
      <c r="C1213" s="12" t="s">
        <v>66</v>
      </c>
      <c r="D1213" s="12" t="s">
        <v>5</v>
      </c>
      <c r="E1213" s="12" t="s">
        <v>5480</v>
      </c>
      <c r="F1213" s="12" t="s">
        <v>5481</v>
      </c>
      <c r="G1213" s="12" t="s">
        <v>5482</v>
      </c>
      <c r="H1213" s="11" t="str">
        <f t="shared" si="18"/>
        <v xml:space="preserve"> ZONE INDUSTRIELLE LES SABOTIERS GENNES</v>
      </c>
      <c r="I1213" s="10"/>
      <c r="J1213" s="12" t="s">
        <v>5483</v>
      </c>
      <c r="K1213" s="12" t="s">
        <v>5484</v>
      </c>
      <c r="L1213" s="12" t="s">
        <v>5485</v>
      </c>
      <c r="M1213" s="12" t="s">
        <v>5486</v>
      </c>
      <c r="N1213" s="12" t="s">
        <v>326</v>
      </c>
      <c r="O1213" s="12" t="s">
        <v>33</v>
      </c>
      <c r="P1213" s="13">
        <v>97989</v>
      </c>
      <c r="Q1213" s="10">
        <v>3</v>
      </c>
      <c r="R1213" s="10" t="s">
        <v>10</v>
      </c>
      <c r="S1213" s="12" t="s">
        <v>18209</v>
      </c>
    </row>
    <row r="1214" spans="1:19" x14ac:dyDescent="0.25">
      <c r="A1214" s="10">
        <v>2018</v>
      </c>
      <c r="B1214" s="11" t="s">
        <v>4</v>
      </c>
      <c r="C1214" s="12" t="s">
        <v>66</v>
      </c>
      <c r="D1214" s="12" t="s">
        <v>5</v>
      </c>
      <c r="E1214" s="12" t="s">
        <v>9443</v>
      </c>
      <c r="F1214" s="12" t="s">
        <v>9444</v>
      </c>
      <c r="G1214" s="12" t="s">
        <v>9445</v>
      </c>
      <c r="H1214" s="11" t="str">
        <f t="shared" si="18"/>
        <v xml:space="preserve">FORESTIERE DU SUD LA GROUILLERE </v>
      </c>
      <c r="I1214" s="12" t="s">
        <v>9446</v>
      </c>
      <c r="J1214" s="12" t="s">
        <v>9447</v>
      </c>
      <c r="K1214" s="10"/>
      <c r="L1214" s="12" t="s">
        <v>9448</v>
      </c>
      <c r="M1214" s="12" t="s">
        <v>9449</v>
      </c>
      <c r="N1214" s="12" t="s">
        <v>54</v>
      </c>
      <c r="O1214" s="12" t="s">
        <v>9</v>
      </c>
      <c r="P1214" s="13">
        <v>14579</v>
      </c>
      <c r="Q1214" s="10">
        <v>2</v>
      </c>
      <c r="R1214" s="10" t="s">
        <v>10</v>
      </c>
      <c r="S1214" s="12" t="s">
        <v>18211</v>
      </c>
    </row>
    <row r="1215" spans="1:19" x14ac:dyDescent="0.25">
      <c r="A1215" s="10">
        <v>2018</v>
      </c>
      <c r="B1215" s="11" t="s">
        <v>4</v>
      </c>
      <c r="C1215" s="12" t="s">
        <v>66</v>
      </c>
      <c r="D1215" s="12" t="s">
        <v>279</v>
      </c>
      <c r="E1215" s="12" t="s">
        <v>9450</v>
      </c>
      <c r="F1215" s="12" t="s">
        <v>9451</v>
      </c>
      <c r="G1215" s="12" t="s">
        <v>9452</v>
      </c>
      <c r="H1215" s="11" t="str">
        <f t="shared" si="18"/>
        <v xml:space="preserve"> 11 RUE JEAN MERMOZ </v>
      </c>
      <c r="I1215" s="10"/>
      <c r="J1215" s="12" t="s">
        <v>9453</v>
      </c>
      <c r="K1215" s="12"/>
      <c r="L1215" s="12" t="s">
        <v>6066</v>
      </c>
      <c r="M1215" s="12" t="s">
        <v>6067</v>
      </c>
      <c r="N1215" s="12" t="s">
        <v>54</v>
      </c>
      <c r="O1215" s="12" t="s">
        <v>33</v>
      </c>
      <c r="P1215" s="13">
        <v>107370</v>
      </c>
      <c r="Q1215" s="10">
        <v>4</v>
      </c>
      <c r="R1215" s="10" t="s">
        <v>10</v>
      </c>
      <c r="S1215" s="12" t="s">
        <v>18209</v>
      </c>
    </row>
    <row r="1216" spans="1:19" x14ac:dyDescent="0.25">
      <c r="A1216" s="10">
        <v>2017</v>
      </c>
      <c r="B1216" s="12" t="s">
        <v>18219</v>
      </c>
      <c r="C1216" s="10" t="s">
        <v>66</v>
      </c>
      <c r="D1216" s="12" t="s">
        <v>5</v>
      </c>
      <c r="E1216" s="12" t="s">
        <v>2703</v>
      </c>
      <c r="F1216" s="12" t="s">
        <v>4686</v>
      </c>
      <c r="G1216" s="12" t="s">
        <v>2704</v>
      </c>
      <c r="H1216" s="11" t="str">
        <f t="shared" si="18"/>
        <v xml:space="preserve">54 RUE ROGER CATILLON  </v>
      </c>
      <c r="I1216" s="12" t="s">
        <v>4687</v>
      </c>
      <c r="J1216" s="12"/>
      <c r="K1216" s="14"/>
      <c r="L1216" s="12" t="s">
        <v>516</v>
      </c>
      <c r="M1216" s="12" t="s">
        <v>1765</v>
      </c>
      <c r="N1216" s="12" t="s">
        <v>200</v>
      </c>
      <c r="O1216" s="12" t="s">
        <v>9</v>
      </c>
      <c r="P1216" s="14"/>
      <c r="Q1216" s="10">
        <v>1</v>
      </c>
      <c r="R1216" s="10" t="s">
        <v>10</v>
      </c>
      <c r="S1216" s="12" t="s">
        <v>18220</v>
      </c>
    </row>
    <row r="1217" spans="1:19" x14ac:dyDescent="0.25">
      <c r="A1217" s="10">
        <v>2017</v>
      </c>
      <c r="B1217" s="12" t="s">
        <v>18219</v>
      </c>
      <c r="C1217" s="10" t="s">
        <v>66</v>
      </c>
      <c r="D1217" s="12" t="s">
        <v>5</v>
      </c>
      <c r="E1217" s="12" t="s">
        <v>253</v>
      </c>
      <c r="F1217" s="12" t="s">
        <v>5104</v>
      </c>
      <c r="G1217" s="12" t="s">
        <v>254</v>
      </c>
      <c r="H1217" s="11" t="str">
        <f t="shared" si="18"/>
        <v xml:space="preserve">11 RUE PAUL DEROULEDE  </v>
      </c>
      <c r="I1217" s="12" t="s">
        <v>3664</v>
      </c>
      <c r="J1217" s="12"/>
      <c r="K1217" s="14"/>
      <c r="L1217" s="12" t="s">
        <v>189</v>
      </c>
      <c r="M1217" s="12" t="s">
        <v>139</v>
      </c>
      <c r="N1217" s="12" t="s">
        <v>252</v>
      </c>
      <c r="O1217" s="12" t="s">
        <v>33</v>
      </c>
      <c r="P1217" s="14"/>
      <c r="Q1217" s="10">
        <v>1</v>
      </c>
      <c r="R1217" s="10" t="s">
        <v>10</v>
      </c>
      <c r="S1217" s="12" t="s">
        <v>18220</v>
      </c>
    </row>
    <row r="1218" spans="1:19" x14ac:dyDescent="0.25">
      <c r="A1218" s="10">
        <v>2018</v>
      </c>
      <c r="B1218" s="11" t="s">
        <v>4</v>
      </c>
      <c r="C1218" s="12" t="s">
        <v>66</v>
      </c>
      <c r="D1218" s="12" t="s">
        <v>220</v>
      </c>
      <c r="E1218" s="12" t="s">
        <v>3665</v>
      </c>
      <c r="F1218" s="12" t="s">
        <v>9454</v>
      </c>
      <c r="G1218" s="12" t="s">
        <v>3666</v>
      </c>
      <c r="H1218" s="11" t="str">
        <f t="shared" si="18"/>
        <v xml:space="preserve"> RUE DU VIEUX SAINTE MARIE </v>
      </c>
      <c r="I1218" s="10"/>
      <c r="J1218" s="12" t="s">
        <v>9455</v>
      </c>
      <c r="K1218" s="12"/>
      <c r="L1218" s="12" t="s">
        <v>9456</v>
      </c>
      <c r="M1218" s="12" t="s">
        <v>9457</v>
      </c>
      <c r="N1218" s="12" t="s">
        <v>54</v>
      </c>
      <c r="O1218" s="12" t="s">
        <v>33</v>
      </c>
      <c r="P1218" s="13">
        <v>166165</v>
      </c>
      <c r="Q1218" s="10">
        <v>8</v>
      </c>
      <c r="R1218" s="10" t="s">
        <v>10</v>
      </c>
      <c r="S1218" s="12" t="s">
        <v>18209</v>
      </c>
    </row>
    <row r="1219" spans="1:19" x14ac:dyDescent="0.25">
      <c r="A1219" s="10">
        <v>2018</v>
      </c>
      <c r="B1219" s="11" t="s">
        <v>4</v>
      </c>
      <c r="C1219" s="12" t="s">
        <v>66</v>
      </c>
      <c r="D1219" s="12" t="s">
        <v>5</v>
      </c>
      <c r="E1219" s="12" t="s">
        <v>3667</v>
      </c>
      <c r="F1219" s="12" t="s">
        <v>9458</v>
      </c>
      <c r="G1219" s="12" t="s">
        <v>3668</v>
      </c>
      <c r="H1219" s="11" t="str">
        <f t="shared" ref="H1219:H1282" si="19">CONCATENATE(I1219," ",J1219," ",K1219)</f>
        <v xml:space="preserve">ROUTE NATIONALE 193 AVENUE SAMPIERO CORSO </v>
      </c>
      <c r="I1219" s="10" t="s">
        <v>1704</v>
      </c>
      <c r="J1219" s="12" t="s">
        <v>9459</v>
      </c>
      <c r="K1219" s="12"/>
      <c r="L1219" s="12" t="s">
        <v>2274</v>
      </c>
      <c r="M1219" s="12" t="s">
        <v>2275</v>
      </c>
      <c r="N1219" s="12" t="s">
        <v>54</v>
      </c>
      <c r="O1219" s="12" t="s">
        <v>33</v>
      </c>
      <c r="P1219" s="13">
        <v>33232</v>
      </c>
      <c r="Q1219" s="10">
        <v>2</v>
      </c>
      <c r="R1219" s="10" t="s">
        <v>10</v>
      </c>
      <c r="S1219" s="12" t="s">
        <v>18209</v>
      </c>
    </row>
    <row r="1220" spans="1:19" x14ac:dyDescent="0.25">
      <c r="A1220" s="10">
        <v>2018</v>
      </c>
      <c r="B1220" s="11" t="s">
        <v>4</v>
      </c>
      <c r="C1220" s="12" t="s">
        <v>66</v>
      </c>
      <c r="D1220" s="12" t="s">
        <v>5</v>
      </c>
      <c r="E1220" s="12" t="s">
        <v>9460</v>
      </c>
      <c r="F1220" s="12" t="s">
        <v>9461</v>
      </c>
      <c r="G1220" s="12" t="s">
        <v>9462</v>
      </c>
      <c r="H1220" s="11" t="str">
        <f t="shared" si="19"/>
        <v xml:space="preserve">LD TERRALET RTE DU PUY </v>
      </c>
      <c r="I1220" s="12" t="s">
        <v>18427</v>
      </c>
      <c r="J1220" s="12" t="s">
        <v>18428</v>
      </c>
      <c r="K1220" s="10"/>
      <c r="L1220" s="12" t="s">
        <v>9463</v>
      </c>
      <c r="M1220" s="12" t="s">
        <v>9464</v>
      </c>
      <c r="N1220" s="12" t="s">
        <v>54</v>
      </c>
      <c r="O1220" s="12" t="s">
        <v>9</v>
      </c>
      <c r="P1220" s="13">
        <v>162764</v>
      </c>
      <c r="Q1220" s="10">
        <v>6</v>
      </c>
      <c r="R1220" s="10" t="s">
        <v>10</v>
      </c>
      <c r="S1220" s="12" t="s">
        <v>18211</v>
      </c>
    </row>
    <row r="1221" spans="1:19" x14ac:dyDescent="0.25">
      <c r="A1221" s="10">
        <v>2017</v>
      </c>
      <c r="B1221" s="12" t="s">
        <v>18219</v>
      </c>
      <c r="C1221" s="10" t="s">
        <v>66</v>
      </c>
      <c r="D1221" s="12" t="s">
        <v>5425</v>
      </c>
      <c r="E1221" s="12" t="s">
        <v>5426</v>
      </c>
      <c r="F1221" s="12" t="s">
        <v>5427</v>
      </c>
      <c r="G1221" s="12" t="s">
        <v>5428</v>
      </c>
      <c r="H1221" s="11" t="str">
        <f t="shared" si="19"/>
        <v xml:space="preserve">9 RUE DE LA CHAMBROUILLERE  </v>
      </c>
      <c r="I1221" s="12" t="s">
        <v>5429</v>
      </c>
      <c r="J1221" s="12"/>
      <c r="K1221" s="14"/>
      <c r="L1221" s="12" t="s">
        <v>5430</v>
      </c>
      <c r="M1221" s="12" t="s">
        <v>5431</v>
      </c>
      <c r="N1221" s="12" t="s">
        <v>5418</v>
      </c>
      <c r="O1221" s="12" t="s">
        <v>33</v>
      </c>
      <c r="P1221" s="14"/>
      <c r="Q1221" s="10">
        <v>7</v>
      </c>
      <c r="R1221" s="10" t="s">
        <v>10</v>
      </c>
      <c r="S1221" s="12" t="s">
        <v>18220</v>
      </c>
    </row>
    <row r="1222" spans="1:19" x14ac:dyDescent="0.25">
      <c r="A1222" s="10">
        <v>2018</v>
      </c>
      <c r="B1222" s="11" t="s">
        <v>4</v>
      </c>
      <c r="C1222" s="12" t="s">
        <v>66</v>
      </c>
      <c r="D1222" s="12" t="s">
        <v>259</v>
      </c>
      <c r="E1222" s="12" t="s">
        <v>9465</v>
      </c>
      <c r="F1222" s="12" t="s">
        <v>9466</v>
      </c>
      <c r="G1222" s="12" t="s">
        <v>9467</v>
      </c>
      <c r="H1222" s="11" t="str">
        <f t="shared" si="19"/>
        <v xml:space="preserve">ZONE INDUSTRIELLE RUE DE LA CRAY </v>
      </c>
      <c r="I1222" s="12" t="s">
        <v>22</v>
      </c>
      <c r="J1222" s="12" t="s">
        <v>9468</v>
      </c>
      <c r="K1222" s="10"/>
      <c r="L1222" s="12" t="s">
        <v>9469</v>
      </c>
      <c r="M1222" s="12" t="s">
        <v>9470</v>
      </c>
      <c r="N1222" s="12" t="s">
        <v>54</v>
      </c>
      <c r="O1222" s="12" t="s">
        <v>9</v>
      </c>
      <c r="P1222" s="13">
        <v>1085707</v>
      </c>
      <c r="Q1222" s="10">
        <v>33</v>
      </c>
      <c r="R1222" s="10" t="s">
        <v>18208</v>
      </c>
      <c r="S1222" s="12" t="s">
        <v>18211</v>
      </c>
    </row>
    <row r="1223" spans="1:19" x14ac:dyDescent="0.25">
      <c r="A1223" s="10">
        <v>2018</v>
      </c>
      <c r="B1223" s="11" t="s">
        <v>4</v>
      </c>
      <c r="C1223" s="12" t="s">
        <v>66</v>
      </c>
      <c r="D1223" s="12" t="s">
        <v>5</v>
      </c>
      <c r="E1223" s="12" t="s">
        <v>9471</v>
      </c>
      <c r="F1223" s="12" t="s">
        <v>9472</v>
      </c>
      <c r="G1223" s="12" t="s">
        <v>9473</v>
      </c>
      <c r="H1223" s="11" t="str">
        <f t="shared" si="19"/>
        <v xml:space="preserve"> LIEU DIT BORD </v>
      </c>
      <c r="I1223" s="10"/>
      <c r="J1223" s="12" t="s">
        <v>9474</v>
      </c>
      <c r="K1223" s="12"/>
      <c r="L1223" s="12" t="s">
        <v>6431</v>
      </c>
      <c r="M1223" s="12" t="s">
        <v>6432</v>
      </c>
      <c r="N1223" s="12" t="s">
        <v>54</v>
      </c>
      <c r="O1223" s="12" t="s">
        <v>33</v>
      </c>
      <c r="P1223" s="13">
        <v>309845</v>
      </c>
      <c r="Q1223" s="10">
        <v>11</v>
      </c>
      <c r="R1223" s="10" t="s">
        <v>18208</v>
      </c>
      <c r="S1223" s="12" t="s">
        <v>18209</v>
      </c>
    </row>
    <row r="1224" spans="1:19" x14ac:dyDescent="0.25">
      <c r="A1224" s="10">
        <v>2018</v>
      </c>
      <c r="B1224" s="11" t="s">
        <v>4</v>
      </c>
      <c r="C1224" s="12" t="s">
        <v>66</v>
      </c>
      <c r="D1224" s="12" t="s">
        <v>5</v>
      </c>
      <c r="E1224" s="12" t="s">
        <v>9475</v>
      </c>
      <c r="F1224" s="12" t="s">
        <v>9476</v>
      </c>
      <c r="G1224" s="12" t="s">
        <v>9477</v>
      </c>
      <c r="H1224" s="11" t="str">
        <f t="shared" si="19"/>
        <v xml:space="preserve"> 34 AVENUE DE VERDUN </v>
      </c>
      <c r="I1224" s="10"/>
      <c r="J1224" s="12" t="s">
        <v>9478</v>
      </c>
      <c r="K1224" s="12"/>
      <c r="L1224" s="12" t="s">
        <v>1478</v>
      </c>
      <c r="M1224" s="12" t="s">
        <v>1479</v>
      </c>
      <c r="N1224" s="12" t="s">
        <v>54</v>
      </c>
      <c r="O1224" s="12" t="s">
        <v>33</v>
      </c>
      <c r="P1224" s="13">
        <v>39896</v>
      </c>
      <c r="Q1224" s="10">
        <v>1</v>
      </c>
      <c r="R1224" s="10" t="s">
        <v>10</v>
      </c>
      <c r="S1224" s="12" t="s">
        <v>18209</v>
      </c>
    </row>
    <row r="1225" spans="1:19" x14ac:dyDescent="0.25">
      <c r="A1225" s="10">
        <v>2018</v>
      </c>
      <c r="B1225" s="11" t="s">
        <v>4</v>
      </c>
      <c r="C1225" s="12" t="s">
        <v>66</v>
      </c>
      <c r="D1225" s="12" t="s">
        <v>28</v>
      </c>
      <c r="E1225" s="12" t="s">
        <v>3669</v>
      </c>
      <c r="F1225" s="12" t="s">
        <v>9479</v>
      </c>
      <c r="G1225" s="12" t="s">
        <v>3670</v>
      </c>
      <c r="H1225" s="11" t="str">
        <f t="shared" si="19"/>
        <v xml:space="preserve"> ZONE D ACTIVITE DES DENTELLES </v>
      </c>
      <c r="I1225" s="10"/>
      <c r="J1225" s="12" t="s">
        <v>3671</v>
      </c>
      <c r="K1225" s="12"/>
      <c r="L1225" s="12" t="s">
        <v>3672</v>
      </c>
      <c r="M1225" s="12" t="s">
        <v>3673</v>
      </c>
      <c r="N1225" s="12" t="s">
        <v>54</v>
      </c>
      <c r="O1225" s="12" t="s">
        <v>33</v>
      </c>
      <c r="P1225" s="13">
        <v>196123</v>
      </c>
      <c r="Q1225" s="10">
        <v>7</v>
      </c>
      <c r="R1225" s="10" t="s">
        <v>10</v>
      </c>
      <c r="S1225" s="12" t="s">
        <v>18209</v>
      </c>
    </row>
    <row r="1226" spans="1:19" x14ac:dyDescent="0.25">
      <c r="A1226" s="10">
        <v>2018</v>
      </c>
      <c r="B1226" s="11" t="s">
        <v>4</v>
      </c>
      <c r="C1226" s="12" t="s">
        <v>66</v>
      </c>
      <c r="D1226" s="12" t="s">
        <v>28</v>
      </c>
      <c r="E1226" s="12" t="s">
        <v>14788</v>
      </c>
      <c r="F1226" s="12" t="s">
        <v>14789</v>
      </c>
      <c r="G1226" s="12" t="s">
        <v>14790</v>
      </c>
      <c r="H1226" s="11" t="str">
        <f t="shared" si="19"/>
        <v xml:space="preserve"> 42 RUE DE HEIDOLSHEIM </v>
      </c>
      <c r="I1226" s="10"/>
      <c r="J1226" s="12" t="s">
        <v>14791</v>
      </c>
      <c r="K1226" s="12"/>
      <c r="L1226" s="12" t="s">
        <v>1630</v>
      </c>
      <c r="M1226" s="12" t="s">
        <v>14792</v>
      </c>
      <c r="N1226" s="12" t="s">
        <v>54</v>
      </c>
      <c r="O1226" s="12" t="s">
        <v>33</v>
      </c>
      <c r="P1226" s="13">
        <v>670802</v>
      </c>
      <c r="Q1226" s="10">
        <v>16</v>
      </c>
      <c r="R1226" s="10" t="s">
        <v>18208</v>
      </c>
      <c r="S1226" s="12" t="s">
        <v>18209</v>
      </c>
    </row>
    <row r="1227" spans="1:19" x14ac:dyDescent="0.25">
      <c r="A1227" s="10">
        <v>2018</v>
      </c>
      <c r="B1227" s="11" t="s">
        <v>4</v>
      </c>
      <c r="C1227" s="12" t="s">
        <v>66</v>
      </c>
      <c r="D1227" s="12" t="s">
        <v>184</v>
      </c>
      <c r="E1227" s="12" t="s">
        <v>16858</v>
      </c>
      <c r="F1227" s="12" t="s">
        <v>16859</v>
      </c>
      <c r="G1227" s="12" t="s">
        <v>16860</v>
      </c>
      <c r="H1227" s="11" t="str">
        <f t="shared" si="19"/>
        <v xml:space="preserve"> RUE D ISSOUDUN </v>
      </c>
      <c r="I1227" s="10"/>
      <c r="J1227" s="12" t="s">
        <v>16861</v>
      </c>
      <c r="K1227" s="12"/>
      <c r="L1227" s="12" t="s">
        <v>16862</v>
      </c>
      <c r="M1227" s="12" t="s">
        <v>16863</v>
      </c>
      <c r="N1227" s="12" t="s">
        <v>172</v>
      </c>
      <c r="O1227" s="12" t="s">
        <v>33</v>
      </c>
      <c r="P1227" s="13">
        <v>300686</v>
      </c>
      <c r="Q1227" s="10">
        <v>12</v>
      </c>
      <c r="R1227" s="10" t="s">
        <v>18208</v>
      </c>
      <c r="S1227" s="12" t="s">
        <v>18209</v>
      </c>
    </row>
    <row r="1228" spans="1:19" x14ac:dyDescent="0.25">
      <c r="A1228" s="10">
        <v>2017</v>
      </c>
      <c r="B1228" s="12" t="s">
        <v>18219</v>
      </c>
      <c r="C1228" s="10" t="s">
        <v>66</v>
      </c>
      <c r="D1228" s="12" t="s">
        <v>5</v>
      </c>
      <c r="E1228" s="12" t="s">
        <v>9486</v>
      </c>
      <c r="F1228" s="12" t="s">
        <v>9487</v>
      </c>
      <c r="G1228" s="12" t="s">
        <v>9488</v>
      </c>
      <c r="H1228" s="11" t="str">
        <f t="shared" si="19"/>
        <v xml:space="preserve">LES BRUAS  </v>
      </c>
      <c r="I1228" s="12" t="s">
        <v>9489</v>
      </c>
      <c r="J1228" s="12"/>
      <c r="K1228" s="14"/>
      <c r="L1228" s="12" t="s">
        <v>9490</v>
      </c>
      <c r="M1228" s="12" t="s">
        <v>9491</v>
      </c>
      <c r="N1228" s="12" t="s">
        <v>54</v>
      </c>
      <c r="O1228" s="12" t="s">
        <v>33</v>
      </c>
      <c r="P1228" s="14"/>
      <c r="Q1228" s="10">
        <v>3</v>
      </c>
      <c r="R1228" s="10" t="s">
        <v>10</v>
      </c>
      <c r="S1228" s="12" t="s">
        <v>18220</v>
      </c>
    </row>
    <row r="1229" spans="1:19" x14ac:dyDescent="0.25">
      <c r="A1229" s="10">
        <v>2018</v>
      </c>
      <c r="B1229" s="11" t="s">
        <v>4</v>
      </c>
      <c r="C1229" s="12" t="s">
        <v>66</v>
      </c>
      <c r="D1229" s="12" t="s">
        <v>184</v>
      </c>
      <c r="E1229" s="12" t="s">
        <v>2430</v>
      </c>
      <c r="F1229" s="12" t="s">
        <v>17337</v>
      </c>
      <c r="G1229" s="12" t="s">
        <v>2431</v>
      </c>
      <c r="H1229" s="11" t="str">
        <f t="shared" si="19"/>
        <v xml:space="preserve"> AVENUE PIERRE SEMARD </v>
      </c>
      <c r="I1229" s="10"/>
      <c r="J1229" s="12" t="s">
        <v>3471</v>
      </c>
      <c r="K1229" s="12"/>
      <c r="L1229" s="12" t="s">
        <v>3472</v>
      </c>
      <c r="M1229" s="12" t="s">
        <v>3473</v>
      </c>
      <c r="N1229" s="12" t="s">
        <v>2368</v>
      </c>
      <c r="O1229" s="12" t="s">
        <v>33</v>
      </c>
      <c r="P1229" s="13">
        <v>22536</v>
      </c>
      <c r="Q1229" s="10">
        <v>2</v>
      </c>
      <c r="R1229" s="10" t="s">
        <v>10</v>
      </c>
      <c r="S1229" s="12" t="s">
        <v>18209</v>
      </c>
    </row>
    <row r="1230" spans="1:19" x14ac:dyDescent="0.25">
      <c r="A1230" s="10">
        <v>2017</v>
      </c>
      <c r="B1230" s="11" t="s">
        <v>18236</v>
      </c>
      <c r="C1230" s="10" t="s">
        <v>66</v>
      </c>
      <c r="D1230" s="12" t="s">
        <v>5</v>
      </c>
      <c r="E1230" s="12" t="s">
        <v>17965</v>
      </c>
      <c r="F1230" s="11" t="s">
        <v>18106</v>
      </c>
      <c r="G1230" s="12" t="s">
        <v>17966</v>
      </c>
      <c r="H1230" s="11" t="str">
        <f t="shared" si="19"/>
        <v xml:space="preserve">BELLEVUE RUE GRAHAM BELL </v>
      </c>
      <c r="I1230" s="10" t="s">
        <v>18107</v>
      </c>
      <c r="J1230" s="12" t="s">
        <v>17967</v>
      </c>
      <c r="K1230" s="14"/>
      <c r="L1230" s="12" t="s">
        <v>640</v>
      </c>
      <c r="M1230" s="12" t="s">
        <v>641</v>
      </c>
      <c r="N1230" s="12" t="s">
        <v>54</v>
      </c>
      <c r="O1230" s="12" t="s">
        <v>9</v>
      </c>
      <c r="P1230" s="14"/>
      <c r="Q1230" s="10">
        <v>3</v>
      </c>
      <c r="R1230" s="10" t="s">
        <v>10</v>
      </c>
      <c r="S1230" s="12" t="s">
        <v>18237</v>
      </c>
    </row>
    <row r="1231" spans="1:19" x14ac:dyDescent="0.25">
      <c r="A1231" s="10">
        <v>2018</v>
      </c>
      <c r="B1231" s="11" t="s">
        <v>4</v>
      </c>
      <c r="C1231" s="12" t="s">
        <v>66</v>
      </c>
      <c r="D1231" s="12" t="s">
        <v>5</v>
      </c>
      <c r="E1231" s="12" t="s">
        <v>16025</v>
      </c>
      <c r="F1231" s="12" t="s">
        <v>16026</v>
      </c>
      <c r="G1231" s="12" t="s">
        <v>16027</v>
      </c>
      <c r="H1231" s="11" t="str">
        <f t="shared" si="19"/>
        <v xml:space="preserve"> 10 RUE DE BADMUNSTEREIFEL BP 536</v>
      </c>
      <c r="I1231" s="10"/>
      <c r="J1231" s="12" t="s">
        <v>16028</v>
      </c>
      <c r="K1231" s="12" t="s">
        <v>16029</v>
      </c>
      <c r="L1231" s="12" t="s">
        <v>3050</v>
      </c>
      <c r="M1231" s="12" t="s">
        <v>3051</v>
      </c>
      <c r="N1231" s="12" t="s">
        <v>1605</v>
      </c>
      <c r="O1231" s="12" t="s">
        <v>33</v>
      </c>
      <c r="P1231" s="13">
        <v>560232</v>
      </c>
      <c r="Q1231" s="10">
        <v>17</v>
      </c>
      <c r="R1231" s="10" t="s">
        <v>18208</v>
      </c>
      <c r="S1231" s="12" t="s">
        <v>18209</v>
      </c>
    </row>
    <row r="1232" spans="1:19" x14ac:dyDescent="0.25">
      <c r="A1232" s="10">
        <v>2018</v>
      </c>
      <c r="B1232" s="11" t="s">
        <v>4</v>
      </c>
      <c r="C1232" s="12" t="s">
        <v>66</v>
      </c>
      <c r="D1232" s="12" t="s">
        <v>184</v>
      </c>
      <c r="E1232" s="12" t="s">
        <v>9492</v>
      </c>
      <c r="F1232" s="12" t="s">
        <v>9493</v>
      </c>
      <c r="G1232" s="12" t="s">
        <v>9494</v>
      </c>
      <c r="H1232" s="11" t="str">
        <f t="shared" si="19"/>
        <v xml:space="preserve"> LE GRAND COURET </v>
      </c>
      <c r="I1232" s="10"/>
      <c r="J1232" s="12" t="s">
        <v>9495</v>
      </c>
      <c r="K1232" s="12"/>
      <c r="L1232" s="12" t="s">
        <v>9496</v>
      </c>
      <c r="M1232" s="12" t="s">
        <v>9497</v>
      </c>
      <c r="N1232" s="12" t="s">
        <v>54</v>
      </c>
      <c r="O1232" s="12" t="s">
        <v>33</v>
      </c>
      <c r="P1232" s="13">
        <v>983628</v>
      </c>
      <c r="Q1232" s="10">
        <v>30</v>
      </c>
      <c r="R1232" s="10" t="s">
        <v>18208</v>
      </c>
      <c r="S1232" s="12" t="s">
        <v>18209</v>
      </c>
    </row>
    <row r="1233" spans="1:19" x14ac:dyDescent="0.25">
      <c r="A1233" s="10">
        <v>2018</v>
      </c>
      <c r="B1233" s="11" t="s">
        <v>4</v>
      </c>
      <c r="C1233" s="12" t="s">
        <v>66</v>
      </c>
      <c r="D1233" s="12" t="s">
        <v>5</v>
      </c>
      <c r="E1233" s="12" t="s">
        <v>4386</v>
      </c>
      <c r="F1233" s="12" t="s">
        <v>4387</v>
      </c>
      <c r="G1233" s="12" t="s">
        <v>4388</v>
      </c>
      <c r="H1233" s="11" t="str">
        <f t="shared" si="19"/>
        <v xml:space="preserve"> 212 RUE EDOUARD TREMBLAY </v>
      </c>
      <c r="I1233" s="10"/>
      <c r="J1233" s="12" t="s">
        <v>4389</v>
      </c>
      <c r="K1233" s="12"/>
      <c r="L1233" s="12" t="s">
        <v>118</v>
      </c>
      <c r="M1233" s="12" t="s">
        <v>119</v>
      </c>
      <c r="N1233" s="12" t="s">
        <v>120</v>
      </c>
      <c r="O1233" s="12" t="s">
        <v>33</v>
      </c>
      <c r="P1233" s="13">
        <v>243607</v>
      </c>
      <c r="Q1233" s="10">
        <v>5</v>
      </c>
      <c r="R1233" s="10" t="s">
        <v>10</v>
      </c>
      <c r="S1233" s="12" t="s">
        <v>18209</v>
      </c>
    </row>
    <row r="1234" spans="1:19" x14ac:dyDescent="0.25">
      <c r="A1234" s="10">
        <v>2018</v>
      </c>
      <c r="B1234" s="11" t="s">
        <v>4</v>
      </c>
      <c r="C1234" s="12" t="s">
        <v>66</v>
      </c>
      <c r="D1234" s="12" t="s">
        <v>508</v>
      </c>
      <c r="E1234" s="12" t="s">
        <v>9498</v>
      </c>
      <c r="F1234" s="12" t="s">
        <v>9499</v>
      </c>
      <c r="G1234" s="12" t="s">
        <v>9500</v>
      </c>
      <c r="H1234" s="11" t="str">
        <f t="shared" si="19"/>
        <v xml:space="preserve">IMPASSE DU VIEIL ETANG ROUTE DE BRESSUIRE </v>
      </c>
      <c r="I1234" s="12" t="s">
        <v>9501</v>
      </c>
      <c r="J1234" s="12" t="s">
        <v>9502</v>
      </c>
      <c r="K1234" s="10"/>
      <c r="L1234" s="12" t="s">
        <v>594</v>
      </c>
      <c r="M1234" s="12" t="s">
        <v>7508</v>
      </c>
      <c r="N1234" s="12" t="s">
        <v>54</v>
      </c>
      <c r="O1234" s="12" t="s">
        <v>9</v>
      </c>
      <c r="P1234" s="13">
        <v>1778417</v>
      </c>
      <c r="Q1234" s="10">
        <v>62</v>
      </c>
      <c r="R1234" s="10" t="s">
        <v>18208</v>
      </c>
      <c r="S1234" s="12" t="s">
        <v>18211</v>
      </c>
    </row>
    <row r="1235" spans="1:19" x14ac:dyDescent="0.25">
      <c r="A1235" s="10">
        <v>2018</v>
      </c>
      <c r="B1235" s="11" t="s">
        <v>4</v>
      </c>
      <c r="C1235" s="12" t="s">
        <v>66</v>
      </c>
      <c r="D1235" s="12" t="s">
        <v>5</v>
      </c>
      <c r="E1235" s="12" t="s">
        <v>2870</v>
      </c>
      <c r="F1235" s="12" t="s">
        <v>9503</v>
      </c>
      <c r="G1235" s="12" t="s">
        <v>2871</v>
      </c>
      <c r="H1235" s="11" t="str">
        <f t="shared" si="19"/>
        <v xml:space="preserve">ZONE DACTIVITE DE FORTUNEAU CHEMIN DE FORTUNEAU </v>
      </c>
      <c r="I1235" s="12" t="s">
        <v>9504</v>
      </c>
      <c r="J1235" s="12" t="s">
        <v>9505</v>
      </c>
      <c r="K1235" s="10"/>
      <c r="L1235" s="12" t="s">
        <v>1792</v>
      </c>
      <c r="M1235" s="12" t="s">
        <v>1793</v>
      </c>
      <c r="N1235" s="12" t="s">
        <v>54</v>
      </c>
      <c r="O1235" s="12" t="s">
        <v>9</v>
      </c>
      <c r="P1235" s="13">
        <v>64484</v>
      </c>
      <c r="Q1235" s="10">
        <v>3</v>
      </c>
      <c r="R1235" s="10" t="s">
        <v>10</v>
      </c>
      <c r="S1235" s="12" t="s">
        <v>18211</v>
      </c>
    </row>
    <row r="1236" spans="1:19" x14ac:dyDescent="0.25">
      <c r="A1236" s="10">
        <v>2018</v>
      </c>
      <c r="B1236" s="11" t="s">
        <v>4</v>
      </c>
      <c r="C1236" s="12" t="s">
        <v>66</v>
      </c>
      <c r="D1236" s="12" t="s">
        <v>5</v>
      </c>
      <c r="E1236" s="12" t="s">
        <v>9506</v>
      </c>
      <c r="F1236" s="12" t="s">
        <v>9507</v>
      </c>
      <c r="G1236" s="12" t="s">
        <v>9508</v>
      </c>
      <c r="H1236" s="11" t="str">
        <f t="shared" si="19"/>
        <v xml:space="preserve"> DOMAINE LA TOUSQUE </v>
      </c>
      <c r="I1236" s="10"/>
      <c r="J1236" s="12" t="s">
        <v>9509</v>
      </c>
      <c r="K1236" s="10"/>
      <c r="L1236" s="12" t="s">
        <v>626</v>
      </c>
      <c r="M1236" s="12" t="s">
        <v>627</v>
      </c>
      <c r="N1236" s="12" t="s">
        <v>54</v>
      </c>
      <c r="O1236" s="12" t="s">
        <v>9</v>
      </c>
      <c r="P1236" s="13">
        <v>72819</v>
      </c>
      <c r="Q1236" s="10">
        <v>4</v>
      </c>
      <c r="R1236" s="10" t="s">
        <v>10</v>
      </c>
      <c r="S1236" s="12" t="s">
        <v>18211</v>
      </c>
    </row>
    <row r="1237" spans="1:19" x14ac:dyDescent="0.25">
      <c r="A1237" s="10">
        <v>2018</v>
      </c>
      <c r="B1237" s="11" t="s">
        <v>4</v>
      </c>
      <c r="C1237" s="12" t="s">
        <v>66</v>
      </c>
      <c r="D1237" s="12" t="s">
        <v>5</v>
      </c>
      <c r="E1237" s="12" t="s">
        <v>9510</v>
      </c>
      <c r="F1237" s="12" t="s">
        <v>9511</v>
      </c>
      <c r="G1237" s="12" t="s">
        <v>9512</v>
      </c>
      <c r="H1237" s="11" t="str">
        <f t="shared" si="19"/>
        <v xml:space="preserve">CENTRE COMMERCIAL LES TONNELLES ROUTE DE BEAUREPAIRE </v>
      </c>
      <c r="I1237" s="10" t="s">
        <v>9513</v>
      </c>
      <c r="J1237" s="12" t="s">
        <v>9514</v>
      </c>
      <c r="K1237" s="12"/>
      <c r="L1237" s="12" t="s">
        <v>3342</v>
      </c>
      <c r="M1237" s="12" t="s">
        <v>3343</v>
      </c>
      <c r="N1237" s="12" t="s">
        <v>54</v>
      </c>
      <c r="O1237" s="12" t="s">
        <v>33</v>
      </c>
      <c r="P1237" s="13">
        <v>11957</v>
      </c>
      <c r="Q1237" s="10">
        <v>1</v>
      </c>
      <c r="R1237" s="10" t="s">
        <v>10</v>
      </c>
      <c r="S1237" s="12" t="s">
        <v>18209</v>
      </c>
    </row>
    <row r="1238" spans="1:19" x14ac:dyDescent="0.25">
      <c r="A1238" s="10">
        <v>2018</v>
      </c>
      <c r="B1238" s="11" t="s">
        <v>4</v>
      </c>
      <c r="C1238" s="12" t="s">
        <v>66</v>
      </c>
      <c r="D1238" s="12" t="s">
        <v>5</v>
      </c>
      <c r="E1238" s="12" t="s">
        <v>16030</v>
      </c>
      <c r="F1238" s="12" t="s">
        <v>16031</v>
      </c>
      <c r="G1238" s="12" t="s">
        <v>16032</v>
      </c>
      <c r="H1238" s="11" t="str">
        <f t="shared" si="19"/>
        <v xml:space="preserve"> 128 CHEMIN DE SAINTE BARBE </v>
      </c>
      <c r="I1238" s="10"/>
      <c r="J1238" s="12" t="s">
        <v>16033</v>
      </c>
      <c r="K1238" s="12"/>
      <c r="L1238" s="12" t="s">
        <v>1342</v>
      </c>
      <c r="M1238" s="12" t="s">
        <v>1343</v>
      </c>
      <c r="N1238" s="12" t="s">
        <v>1605</v>
      </c>
      <c r="O1238" s="12" t="s">
        <v>33</v>
      </c>
      <c r="P1238" s="13">
        <v>90089</v>
      </c>
      <c r="Q1238" s="10">
        <v>5</v>
      </c>
      <c r="R1238" s="10" t="s">
        <v>10</v>
      </c>
      <c r="S1238" s="12" t="s">
        <v>18209</v>
      </c>
    </row>
    <row r="1239" spans="1:19" x14ac:dyDescent="0.25">
      <c r="A1239" s="10">
        <v>2018</v>
      </c>
      <c r="B1239" s="11" t="s">
        <v>4</v>
      </c>
      <c r="C1239" s="12" t="s">
        <v>66</v>
      </c>
      <c r="D1239" s="12" t="s">
        <v>487</v>
      </c>
      <c r="E1239" s="12" t="s">
        <v>2872</v>
      </c>
      <c r="F1239" s="12" t="s">
        <v>9515</v>
      </c>
      <c r="G1239" s="12" t="s">
        <v>2873</v>
      </c>
      <c r="H1239" s="11" t="str">
        <f t="shared" si="19"/>
        <v xml:space="preserve">ZONE INDUSTRIELLE LES MARDELLES 56 RUE BLAISE PASCAL </v>
      </c>
      <c r="I1239" s="12" t="s">
        <v>7209</v>
      </c>
      <c r="J1239" s="12" t="s">
        <v>9516</v>
      </c>
      <c r="K1239" s="10"/>
      <c r="L1239" s="12" t="s">
        <v>1146</v>
      </c>
      <c r="M1239" s="12" t="s">
        <v>1147</v>
      </c>
      <c r="N1239" s="12" t="s">
        <v>54</v>
      </c>
      <c r="O1239" s="12" t="s">
        <v>9</v>
      </c>
      <c r="P1239" s="13">
        <v>796636</v>
      </c>
      <c r="Q1239" s="10">
        <v>24</v>
      </c>
      <c r="R1239" s="10" t="s">
        <v>18208</v>
      </c>
      <c r="S1239" s="12" t="s">
        <v>18211</v>
      </c>
    </row>
    <row r="1240" spans="1:19" x14ac:dyDescent="0.25">
      <c r="A1240" s="10">
        <v>2018</v>
      </c>
      <c r="B1240" s="11" t="s">
        <v>4</v>
      </c>
      <c r="C1240" s="12" t="s">
        <v>66</v>
      </c>
      <c r="D1240" s="12" t="s">
        <v>308</v>
      </c>
      <c r="E1240" s="12" t="s">
        <v>2621</v>
      </c>
      <c r="F1240" s="12" t="s">
        <v>9517</v>
      </c>
      <c r="G1240" s="12" t="s">
        <v>2622</v>
      </c>
      <c r="H1240" s="11" t="str">
        <f t="shared" si="19"/>
        <v xml:space="preserve"> 24 BOULEVARD DENFERT ROCHEREAU </v>
      </c>
      <c r="I1240" s="10"/>
      <c r="J1240" s="12" t="s">
        <v>18429</v>
      </c>
      <c r="K1240" s="10"/>
      <c r="L1240" s="12" t="s">
        <v>2514</v>
      </c>
      <c r="M1240" s="12" t="s">
        <v>2515</v>
      </c>
      <c r="N1240" s="12" t="s">
        <v>54</v>
      </c>
      <c r="O1240" s="12" t="s">
        <v>9</v>
      </c>
      <c r="P1240" s="13">
        <v>239234</v>
      </c>
      <c r="Q1240" s="10">
        <v>7</v>
      </c>
      <c r="R1240" s="10" t="s">
        <v>10</v>
      </c>
      <c r="S1240" s="12" t="s">
        <v>18211</v>
      </c>
    </row>
    <row r="1241" spans="1:19" x14ac:dyDescent="0.25">
      <c r="A1241" s="10">
        <v>2018</v>
      </c>
      <c r="B1241" s="11" t="s">
        <v>4</v>
      </c>
      <c r="C1241" s="12" t="s">
        <v>66</v>
      </c>
      <c r="D1241" s="12" t="s">
        <v>5</v>
      </c>
      <c r="E1241" s="12" t="s">
        <v>1065</v>
      </c>
      <c r="F1241" s="12" t="s">
        <v>9518</v>
      </c>
      <c r="G1241" s="12" t="s">
        <v>1066</v>
      </c>
      <c r="H1241" s="11" t="str">
        <f t="shared" si="19"/>
        <v xml:space="preserve"> 130 BOULEVARD DE LA LIBERTE </v>
      </c>
      <c r="I1241" s="10"/>
      <c r="J1241" s="12" t="s">
        <v>9081</v>
      </c>
      <c r="K1241" s="12"/>
      <c r="L1241" s="12" t="s">
        <v>1067</v>
      </c>
      <c r="M1241" s="12" t="s">
        <v>980</v>
      </c>
      <c r="N1241" s="12" t="s">
        <v>54</v>
      </c>
      <c r="O1241" s="12" t="s">
        <v>33</v>
      </c>
      <c r="P1241" s="13">
        <v>35222</v>
      </c>
      <c r="Q1241" s="10">
        <v>1</v>
      </c>
      <c r="R1241" s="10" t="s">
        <v>10</v>
      </c>
      <c r="S1241" s="12" t="s">
        <v>18209</v>
      </c>
    </row>
    <row r="1242" spans="1:19" x14ac:dyDescent="0.25">
      <c r="A1242" s="10">
        <v>2018</v>
      </c>
      <c r="B1242" s="11" t="s">
        <v>4</v>
      </c>
      <c r="C1242" s="12" t="s">
        <v>66</v>
      </c>
      <c r="D1242" s="12" t="s">
        <v>5</v>
      </c>
      <c r="E1242" s="12" t="s">
        <v>17338</v>
      </c>
      <c r="F1242" s="12" t="s">
        <v>17339</v>
      </c>
      <c r="G1242" s="12" t="s">
        <v>17340</v>
      </c>
      <c r="H1242" s="11" t="str">
        <f t="shared" si="19"/>
        <v>ZONE INDUSTRIELLE DE LA GAITE AVENUE JEAN MOOS BP 15</v>
      </c>
      <c r="I1242" s="10" t="s">
        <v>17341</v>
      </c>
      <c r="J1242" s="12" t="s">
        <v>17342</v>
      </c>
      <c r="K1242" s="12" t="s">
        <v>505</v>
      </c>
      <c r="L1242" s="12" t="s">
        <v>17343</v>
      </c>
      <c r="M1242" s="12" t="s">
        <v>17344</v>
      </c>
      <c r="N1242" s="12" t="s">
        <v>2368</v>
      </c>
      <c r="O1242" s="12" t="s">
        <v>33</v>
      </c>
      <c r="P1242" s="13">
        <v>89377</v>
      </c>
      <c r="Q1242" s="10">
        <v>3</v>
      </c>
      <c r="R1242" s="10" t="s">
        <v>10</v>
      </c>
      <c r="S1242" s="12" t="s">
        <v>18209</v>
      </c>
    </row>
    <row r="1243" spans="1:19" x14ac:dyDescent="0.25">
      <c r="A1243" s="10">
        <v>2018</v>
      </c>
      <c r="B1243" s="11" t="s">
        <v>4</v>
      </c>
      <c r="C1243" s="12" t="s">
        <v>66</v>
      </c>
      <c r="D1243" s="12" t="s">
        <v>5</v>
      </c>
      <c r="E1243" s="12" t="s">
        <v>2145</v>
      </c>
      <c r="F1243" s="12" t="s">
        <v>16034</v>
      </c>
      <c r="G1243" s="12" t="s">
        <v>2146</v>
      </c>
      <c r="H1243" s="11" t="str">
        <f t="shared" si="19"/>
        <v xml:space="preserve">PA EUROVAL 24 AVENUE DU VAL DE L EURE </v>
      </c>
      <c r="I1243" s="10" t="s">
        <v>16035</v>
      </c>
      <c r="J1243" s="12" t="s">
        <v>16036</v>
      </c>
      <c r="K1243" s="12"/>
      <c r="L1243" s="12" t="s">
        <v>16037</v>
      </c>
      <c r="M1243" s="12" t="s">
        <v>16038</v>
      </c>
      <c r="N1243" s="12" t="s">
        <v>1605</v>
      </c>
      <c r="O1243" s="12" t="s">
        <v>33</v>
      </c>
      <c r="P1243" s="13">
        <v>117878</v>
      </c>
      <c r="Q1243" s="10">
        <v>4</v>
      </c>
      <c r="R1243" s="10" t="s">
        <v>10</v>
      </c>
      <c r="S1243" s="12" t="s">
        <v>18209</v>
      </c>
    </row>
    <row r="1244" spans="1:19" x14ac:dyDescent="0.25">
      <c r="A1244" s="10">
        <v>2017</v>
      </c>
      <c r="B1244" s="12" t="s">
        <v>18219</v>
      </c>
      <c r="C1244" s="10" t="s">
        <v>66</v>
      </c>
      <c r="D1244" s="12" t="s">
        <v>5</v>
      </c>
      <c r="E1244" s="12" t="s">
        <v>3674</v>
      </c>
      <c r="F1244" s="12" t="s">
        <v>16039</v>
      </c>
      <c r="G1244" s="12" t="s">
        <v>3675</v>
      </c>
      <c r="H1244" s="11" t="str">
        <f t="shared" si="19"/>
        <v xml:space="preserve">55 IMPASSE LOU ROUSAU  </v>
      </c>
      <c r="I1244" s="12" t="s">
        <v>16040</v>
      </c>
      <c r="J1244" s="14"/>
      <c r="K1244" s="14"/>
      <c r="L1244" s="12" t="s">
        <v>3325</v>
      </c>
      <c r="M1244" s="12" t="s">
        <v>3326</v>
      </c>
      <c r="N1244" s="12" t="s">
        <v>1605</v>
      </c>
      <c r="O1244" s="12" t="s">
        <v>33</v>
      </c>
      <c r="P1244" s="14"/>
      <c r="Q1244" s="10">
        <v>1</v>
      </c>
      <c r="R1244" s="10" t="s">
        <v>10</v>
      </c>
      <c r="S1244" s="12" t="s">
        <v>18220</v>
      </c>
    </row>
    <row r="1245" spans="1:19" x14ac:dyDescent="0.25">
      <c r="A1245" s="10">
        <v>2018</v>
      </c>
      <c r="B1245" s="11" t="s">
        <v>4</v>
      </c>
      <c r="C1245" s="12" t="s">
        <v>66</v>
      </c>
      <c r="D1245" s="12" t="s">
        <v>5</v>
      </c>
      <c r="E1245" s="12" t="s">
        <v>9519</v>
      </c>
      <c r="F1245" s="12" t="s">
        <v>9520</v>
      </c>
      <c r="G1245" s="12" t="s">
        <v>9521</v>
      </c>
      <c r="H1245" s="11" t="str">
        <f t="shared" si="19"/>
        <v xml:space="preserve">ZAC DE LA LARGE PATTE 1 RUE DE L EUROPE </v>
      </c>
      <c r="I1245" s="10" t="s">
        <v>9522</v>
      </c>
      <c r="J1245" s="12" t="s">
        <v>9523</v>
      </c>
      <c r="K1245" s="12"/>
      <c r="L1245" s="12" t="s">
        <v>9524</v>
      </c>
      <c r="M1245" s="12" t="s">
        <v>9525</v>
      </c>
      <c r="N1245" s="12" t="s">
        <v>54</v>
      </c>
      <c r="O1245" s="12" t="s">
        <v>33</v>
      </c>
      <c r="P1245" s="13">
        <v>275755</v>
      </c>
      <c r="Q1245" s="10">
        <v>7</v>
      </c>
      <c r="R1245" s="10" t="s">
        <v>10</v>
      </c>
      <c r="S1245" s="12" t="s">
        <v>18209</v>
      </c>
    </row>
    <row r="1246" spans="1:19" x14ac:dyDescent="0.25">
      <c r="A1246" s="10">
        <v>2018</v>
      </c>
      <c r="B1246" s="11" t="s">
        <v>4</v>
      </c>
      <c r="C1246" s="12" t="s">
        <v>66</v>
      </c>
      <c r="D1246" s="12" t="s">
        <v>381</v>
      </c>
      <c r="E1246" s="12" t="s">
        <v>3677</v>
      </c>
      <c r="F1246" s="12" t="s">
        <v>9526</v>
      </c>
      <c r="G1246" s="12" t="s">
        <v>3678</v>
      </c>
      <c r="H1246" s="11" t="str">
        <f t="shared" si="19"/>
        <v xml:space="preserve">LOT N 42 ZONE INDUSTRIELLE TRAGONE </v>
      </c>
      <c r="I1246" s="10" t="s">
        <v>9527</v>
      </c>
      <c r="J1246" s="12" t="s">
        <v>9528</v>
      </c>
      <c r="K1246" s="12"/>
      <c r="L1246" s="12" t="s">
        <v>1705</v>
      </c>
      <c r="M1246" s="12" t="s">
        <v>1706</v>
      </c>
      <c r="N1246" s="12" t="s">
        <v>54</v>
      </c>
      <c r="O1246" s="12" t="s">
        <v>33</v>
      </c>
      <c r="P1246" s="13">
        <v>199395</v>
      </c>
      <c r="Q1246" s="10">
        <v>7</v>
      </c>
      <c r="R1246" s="10" t="s">
        <v>10</v>
      </c>
      <c r="S1246" s="12" t="s">
        <v>18209</v>
      </c>
    </row>
    <row r="1247" spans="1:19" x14ac:dyDescent="0.25">
      <c r="A1247" s="10">
        <v>2018</v>
      </c>
      <c r="B1247" s="11" t="s">
        <v>4</v>
      </c>
      <c r="C1247" s="12" t="s">
        <v>66</v>
      </c>
      <c r="D1247" s="12" t="s">
        <v>184</v>
      </c>
      <c r="E1247" s="12" t="s">
        <v>1068</v>
      </c>
      <c r="F1247" s="12" t="s">
        <v>17345</v>
      </c>
      <c r="G1247" s="12" t="s">
        <v>1069</v>
      </c>
      <c r="H1247" s="11" t="str">
        <f t="shared" si="19"/>
        <v xml:space="preserve"> 10 ALLEE IRENE JOLIOT CURIE </v>
      </c>
      <c r="I1247" s="10"/>
      <c r="J1247" s="12" t="s">
        <v>17346</v>
      </c>
      <c r="K1247" s="12"/>
      <c r="L1247" s="12" t="s">
        <v>1589</v>
      </c>
      <c r="M1247" s="12" t="s">
        <v>2865</v>
      </c>
      <c r="N1247" s="12" t="s">
        <v>2368</v>
      </c>
      <c r="O1247" s="12" t="s">
        <v>33</v>
      </c>
      <c r="P1247" s="13">
        <v>1012104</v>
      </c>
      <c r="Q1247" s="10">
        <v>36</v>
      </c>
      <c r="R1247" s="10" t="s">
        <v>18208</v>
      </c>
      <c r="S1247" s="12" t="s">
        <v>18209</v>
      </c>
    </row>
    <row r="1248" spans="1:19" x14ac:dyDescent="0.25">
      <c r="A1248" s="10">
        <v>2018</v>
      </c>
      <c r="B1248" s="11" t="s">
        <v>4</v>
      </c>
      <c r="C1248" s="12" t="s">
        <v>66</v>
      </c>
      <c r="D1248" s="12" t="s">
        <v>5</v>
      </c>
      <c r="E1248" s="12" t="s">
        <v>16041</v>
      </c>
      <c r="F1248" s="12" t="s">
        <v>16042</v>
      </c>
      <c r="G1248" s="12" t="s">
        <v>16043</v>
      </c>
      <c r="H1248" s="11" t="str">
        <f t="shared" si="19"/>
        <v xml:space="preserve"> 192 ROUTE DE DESVRES </v>
      </c>
      <c r="I1248" s="10"/>
      <c r="J1248" s="12" t="s">
        <v>16044</v>
      </c>
      <c r="K1248" s="12"/>
      <c r="L1248" s="12" t="s">
        <v>246</v>
      </c>
      <c r="M1248" s="12" t="s">
        <v>247</v>
      </c>
      <c r="N1248" s="12" t="s">
        <v>1605</v>
      </c>
      <c r="O1248" s="12" t="s">
        <v>33</v>
      </c>
      <c r="P1248" s="13">
        <v>17186</v>
      </c>
      <c r="Q1248" s="10">
        <v>1</v>
      </c>
      <c r="R1248" s="10" t="s">
        <v>10</v>
      </c>
      <c r="S1248" s="12" t="s">
        <v>18209</v>
      </c>
    </row>
    <row r="1249" spans="1:19" x14ac:dyDescent="0.25">
      <c r="A1249" s="10">
        <v>2018</v>
      </c>
      <c r="B1249" s="11" t="s">
        <v>4</v>
      </c>
      <c r="C1249" s="12" t="s">
        <v>66</v>
      </c>
      <c r="D1249" s="12" t="s">
        <v>5</v>
      </c>
      <c r="E1249" s="12" t="s">
        <v>4213</v>
      </c>
      <c r="F1249" s="12" t="s">
        <v>9529</v>
      </c>
      <c r="G1249" s="12" t="s">
        <v>4214</v>
      </c>
      <c r="H1249" s="11" t="str">
        <f t="shared" si="19"/>
        <v xml:space="preserve">LE CARTECENTRE 1 RUE RENE BLANC </v>
      </c>
      <c r="I1249" s="10" t="s">
        <v>9530</v>
      </c>
      <c r="J1249" s="12" t="s">
        <v>9531</v>
      </c>
      <c r="K1249" s="12"/>
      <c r="L1249" s="12" t="s">
        <v>2295</v>
      </c>
      <c r="M1249" s="12" t="s">
        <v>2296</v>
      </c>
      <c r="N1249" s="12" t="s">
        <v>54</v>
      </c>
      <c r="O1249" s="12" t="s">
        <v>33</v>
      </c>
      <c r="P1249" s="13">
        <v>96445</v>
      </c>
      <c r="Q1249" s="10">
        <v>1</v>
      </c>
      <c r="R1249" s="10" t="s">
        <v>10</v>
      </c>
      <c r="S1249" s="12" t="s">
        <v>18209</v>
      </c>
    </row>
    <row r="1250" spans="1:19" x14ac:dyDescent="0.25">
      <c r="A1250" s="10">
        <v>2018</v>
      </c>
      <c r="B1250" s="11" t="s">
        <v>4</v>
      </c>
      <c r="C1250" s="12" t="s">
        <v>66</v>
      </c>
      <c r="D1250" s="12" t="s">
        <v>5</v>
      </c>
      <c r="E1250" s="12" t="s">
        <v>16045</v>
      </c>
      <c r="F1250" s="12" t="s">
        <v>16046</v>
      </c>
      <c r="G1250" s="12" t="s">
        <v>16047</v>
      </c>
      <c r="H1250" s="11" t="str">
        <f t="shared" si="19"/>
        <v xml:space="preserve">42 44 42 RUE WASHINGTON </v>
      </c>
      <c r="I1250" s="10" t="s">
        <v>16048</v>
      </c>
      <c r="J1250" s="12" t="s">
        <v>16049</v>
      </c>
      <c r="K1250" s="12"/>
      <c r="L1250" s="12" t="s">
        <v>2165</v>
      </c>
      <c r="M1250" s="12" t="s">
        <v>183</v>
      </c>
      <c r="N1250" s="12" t="s">
        <v>1605</v>
      </c>
      <c r="O1250" s="12" t="s">
        <v>33</v>
      </c>
      <c r="P1250" s="13">
        <v>16779</v>
      </c>
      <c r="Q1250" s="10">
        <v>1</v>
      </c>
      <c r="R1250" s="10" t="s">
        <v>10</v>
      </c>
      <c r="S1250" s="12" t="s">
        <v>18209</v>
      </c>
    </row>
    <row r="1251" spans="1:19" x14ac:dyDescent="0.25">
      <c r="A1251" s="10">
        <v>2018</v>
      </c>
      <c r="B1251" s="11" t="s">
        <v>4</v>
      </c>
      <c r="C1251" s="12" t="s">
        <v>66</v>
      </c>
      <c r="D1251" s="12" t="s">
        <v>5</v>
      </c>
      <c r="E1251" s="12" t="s">
        <v>2705</v>
      </c>
      <c r="F1251" s="12" t="s">
        <v>4688</v>
      </c>
      <c r="G1251" s="12" t="s">
        <v>2706</v>
      </c>
      <c r="H1251" s="11" t="str">
        <f t="shared" si="19"/>
        <v xml:space="preserve"> 5 ALLEE DES PALOMBES </v>
      </c>
      <c r="I1251" s="10"/>
      <c r="J1251" s="12" t="s">
        <v>2707</v>
      </c>
      <c r="K1251" s="12"/>
      <c r="L1251" s="12" t="s">
        <v>2708</v>
      </c>
      <c r="M1251" s="12" t="s">
        <v>2709</v>
      </c>
      <c r="N1251" s="12" t="s">
        <v>200</v>
      </c>
      <c r="O1251" s="12" t="s">
        <v>33</v>
      </c>
      <c r="P1251" s="13">
        <v>25303</v>
      </c>
      <c r="Q1251" s="10">
        <v>1</v>
      </c>
      <c r="R1251" s="10" t="s">
        <v>10</v>
      </c>
      <c r="S1251" s="12" t="s">
        <v>18209</v>
      </c>
    </row>
    <row r="1252" spans="1:19" x14ac:dyDescent="0.25">
      <c r="A1252" s="10">
        <v>2018</v>
      </c>
      <c r="B1252" s="11" t="s">
        <v>4</v>
      </c>
      <c r="C1252" s="12" t="s">
        <v>66</v>
      </c>
      <c r="D1252" s="12" t="s">
        <v>835</v>
      </c>
      <c r="E1252" s="12" t="s">
        <v>2434</v>
      </c>
      <c r="F1252" s="12" t="s">
        <v>17645</v>
      </c>
      <c r="G1252" s="12" t="s">
        <v>2435</v>
      </c>
      <c r="H1252" s="11" t="str">
        <f t="shared" si="19"/>
        <v xml:space="preserve"> 86 RUE DU DOME </v>
      </c>
      <c r="I1252" s="10"/>
      <c r="J1252" s="12" t="s">
        <v>17299</v>
      </c>
      <c r="K1252" s="12"/>
      <c r="L1252" s="12" t="s">
        <v>2685</v>
      </c>
      <c r="M1252" s="12" t="s">
        <v>2686</v>
      </c>
      <c r="N1252" s="12" t="s">
        <v>2413</v>
      </c>
      <c r="O1252" s="12" t="s">
        <v>33</v>
      </c>
      <c r="P1252" s="13">
        <v>2490394</v>
      </c>
      <c r="Q1252" s="10">
        <v>8</v>
      </c>
      <c r="R1252" s="10" t="s">
        <v>10</v>
      </c>
      <c r="S1252" s="12" t="s">
        <v>18209</v>
      </c>
    </row>
    <row r="1253" spans="1:19" x14ac:dyDescent="0.25">
      <c r="A1253" s="10">
        <v>2018</v>
      </c>
      <c r="B1253" s="11" t="s">
        <v>4</v>
      </c>
      <c r="C1253" s="12" t="s">
        <v>66</v>
      </c>
      <c r="D1253" s="12" t="s">
        <v>5</v>
      </c>
      <c r="E1253" s="12" t="s">
        <v>16050</v>
      </c>
      <c r="F1253" s="12" t="s">
        <v>16051</v>
      </c>
      <c r="G1253" s="12" t="s">
        <v>16052</v>
      </c>
      <c r="H1253" s="11" t="str">
        <f t="shared" si="19"/>
        <v xml:space="preserve"> 27 RUE PIERRE ET MARIE CURIE </v>
      </c>
      <c r="I1253" s="10"/>
      <c r="J1253" s="12" t="s">
        <v>16053</v>
      </c>
      <c r="K1253" s="12"/>
      <c r="L1253" s="12" t="s">
        <v>2433</v>
      </c>
      <c r="M1253" s="12" t="s">
        <v>4098</v>
      </c>
      <c r="N1253" s="12" t="s">
        <v>1605</v>
      </c>
      <c r="O1253" s="12" t="s">
        <v>33</v>
      </c>
      <c r="P1253" s="13">
        <v>165594</v>
      </c>
      <c r="Q1253" s="10">
        <v>3</v>
      </c>
      <c r="R1253" s="10" t="s">
        <v>10</v>
      </c>
      <c r="S1253" s="12" t="s">
        <v>18209</v>
      </c>
    </row>
    <row r="1254" spans="1:19" x14ac:dyDescent="0.25">
      <c r="A1254" s="10">
        <v>2018</v>
      </c>
      <c r="B1254" s="11" t="s">
        <v>4</v>
      </c>
      <c r="C1254" s="12" t="s">
        <v>66</v>
      </c>
      <c r="D1254" s="12" t="s">
        <v>1072</v>
      </c>
      <c r="E1254" s="12" t="s">
        <v>1073</v>
      </c>
      <c r="F1254" s="12" t="s">
        <v>9532</v>
      </c>
      <c r="G1254" s="12" t="s">
        <v>1074</v>
      </c>
      <c r="H1254" s="11" t="str">
        <f t="shared" si="19"/>
        <v xml:space="preserve"> 39 RUE ROBERT GEFFRE </v>
      </c>
      <c r="I1254" s="10"/>
      <c r="J1254" s="12" t="s">
        <v>1075</v>
      </c>
      <c r="K1254" s="10"/>
      <c r="L1254" s="12" t="s">
        <v>1076</v>
      </c>
      <c r="M1254" s="12" t="s">
        <v>1077</v>
      </c>
      <c r="N1254" s="12" t="s">
        <v>54</v>
      </c>
      <c r="O1254" s="12" t="s">
        <v>9</v>
      </c>
      <c r="P1254" s="13">
        <v>259018</v>
      </c>
      <c r="Q1254" s="10">
        <v>6</v>
      </c>
      <c r="R1254" s="10" t="s">
        <v>10</v>
      </c>
      <c r="S1254" s="12" t="s">
        <v>18211</v>
      </c>
    </row>
    <row r="1255" spans="1:19" x14ac:dyDescent="0.25">
      <c r="A1255" s="10">
        <v>2018</v>
      </c>
      <c r="B1255" s="11" t="s">
        <v>18213</v>
      </c>
      <c r="C1255" s="12" t="s">
        <v>66</v>
      </c>
      <c r="D1255" s="12" t="s">
        <v>5</v>
      </c>
      <c r="E1255" s="12" t="s">
        <v>18431</v>
      </c>
      <c r="F1255" s="12" t="s">
        <v>18430</v>
      </c>
      <c r="G1255" s="12" t="s">
        <v>18432</v>
      </c>
      <c r="H1255" s="11" t="str">
        <f t="shared" si="19"/>
        <v xml:space="preserve">DOMAINE DE CLAIRBOIS 6 AVENUE DES ROURES </v>
      </c>
      <c r="I1255" s="12" t="s">
        <v>18433</v>
      </c>
      <c r="J1255" s="12" t="s">
        <v>18434</v>
      </c>
      <c r="K1255" s="10"/>
      <c r="L1255" s="12" t="s">
        <v>1348</v>
      </c>
      <c r="M1255" s="12" t="s">
        <v>5617</v>
      </c>
      <c r="N1255" s="12" t="s">
        <v>200</v>
      </c>
      <c r="O1255" s="12" t="s">
        <v>9</v>
      </c>
      <c r="P1255" s="13">
        <v>63916</v>
      </c>
      <c r="Q1255" s="10">
        <v>2</v>
      </c>
      <c r="R1255" s="10" t="s">
        <v>10</v>
      </c>
      <c r="S1255" s="12" t="s">
        <v>18211</v>
      </c>
    </row>
    <row r="1256" spans="1:19" x14ac:dyDescent="0.25">
      <c r="A1256" s="10">
        <v>2018</v>
      </c>
      <c r="B1256" s="11" t="s">
        <v>239</v>
      </c>
      <c r="C1256" s="12" t="s">
        <v>66</v>
      </c>
      <c r="D1256" s="12" t="s">
        <v>448</v>
      </c>
      <c r="E1256" s="12" t="s">
        <v>16689</v>
      </c>
      <c r="F1256" s="12" t="s">
        <v>16690</v>
      </c>
      <c r="G1256" s="12" t="s">
        <v>16691</v>
      </c>
      <c r="H1256" s="11" t="str">
        <f t="shared" si="19"/>
        <v xml:space="preserve"> LIEU DIT LE VERN </v>
      </c>
      <c r="I1256" s="10"/>
      <c r="J1256" s="12" t="s">
        <v>16692</v>
      </c>
      <c r="K1256" s="12"/>
      <c r="L1256" s="12" t="s">
        <v>16693</v>
      </c>
      <c r="M1256" s="12" t="s">
        <v>16694</v>
      </c>
      <c r="N1256" s="12" t="s">
        <v>16695</v>
      </c>
      <c r="O1256" s="12" t="s">
        <v>33</v>
      </c>
      <c r="P1256" s="13">
        <v>161047</v>
      </c>
      <c r="Q1256" s="10">
        <v>8</v>
      </c>
      <c r="R1256" s="10" t="s">
        <v>10</v>
      </c>
      <c r="S1256" s="12" t="s">
        <v>18209</v>
      </c>
    </row>
    <row r="1257" spans="1:19" x14ac:dyDescent="0.25">
      <c r="A1257" s="10">
        <v>2018</v>
      </c>
      <c r="B1257" s="11" t="s">
        <v>239</v>
      </c>
      <c r="C1257" s="12" t="s">
        <v>66</v>
      </c>
      <c r="D1257" s="12" t="s">
        <v>5</v>
      </c>
      <c r="E1257" s="12" t="s">
        <v>2583</v>
      </c>
      <c r="F1257" s="12" t="s">
        <v>17877</v>
      </c>
      <c r="G1257" s="12" t="s">
        <v>2584</v>
      </c>
      <c r="H1257" s="11" t="str">
        <f t="shared" si="19"/>
        <v xml:space="preserve"> LE JANIN </v>
      </c>
      <c r="I1257" s="10"/>
      <c r="J1257" s="12" t="s">
        <v>2585</v>
      </c>
      <c r="K1257" s="12"/>
      <c r="L1257" s="12" t="s">
        <v>2586</v>
      </c>
      <c r="M1257" s="12" t="s">
        <v>2587</v>
      </c>
      <c r="N1257" s="12" t="s">
        <v>17878</v>
      </c>
      <c r="O1257" s="12" t="s">
        <v>33</v>
      </c>
      <c r="P1257" s="13">
        <v>52206</v>
      </c>
      <c r="Q1257" s="10">
        <v>2</v>
      </c>
      <c r="R1257" s="10" t="s">
        <v>10</v>
      </c>
      <c r="S1257" s="12" t="s">
        <v>18209</v>
      </c>
    </row>
    <row r="1258" spans="1:19" x14ac:dyDescent="0.25">
      <c r="A1258" s="10">
        <v>2018</v>
      </c>
      <c r="B1258" s="11" t="s">
        <v>18213</v>
      </c>
      <c r="C1258" s="12" t="s">
        <v>66</v>
      </c>
      <c r="D1258" s="12" t="s">
        <v>5</v>
      </c>
      <c r="E1258" s="12" t="s">
        <v>18436</v>
      </c>
      <c r="F1258" s="12" t="s">
        <v>18435</v>
      </c>
      <c r="G1258" s="12" t="s">
        <v>18437</v>
      </c>
      <c r="H1258" s="11" t="str">
        <f t="shared" si="19"/>
        <v xml:space="preserve"> LES TREVAUX </v>
      </c>
      <c r="I1258" s="10"/>
      <c r="J1258" s="12" t="s">
        <v>18438</v>
      </c>
      <c r="K1258" s="12"/>
      <c r="L1258" s="12" t="s">
        <v>3197</v>
      </c>
      <c r="M1258" s="12" t="s">
        <v>18439</v>
      </c>
      <c r="N1258" s="12" t="s">
        <v>200</v>
      </c>
      <c r="O1258" s="12" t="s">
        <v>33</v>
      </c>
      <c r="P1258" s="13">
        <v>144247</v>
      </c>
      <c r="Q1258" s="10">
        <v>3</v>
      </c>
      <c r="R1258" s="10" t="s">
        <v>10</v>
      </c>
      <c r="S1258" s="12" t="s">
        <v>18209</v>
      </c>
    </row>
    <row r="1259" spans="1:19" x14ac:dyDescent="0.25">
      <c r="A1259" s="10">
        <v>2018</v>
      </c>
      <c r="B1259" s="11" t="s">
        <v>4</v>
      </c>
      <c r="C1259" s="12" t="s">
        <v>66</v>
      </c>
      <c r="D1259" s="12" t="s">
        <v>5</v>
      </c>
      <c r="E1259" s="12" t="s">
        <v>9533</v>
      </c>
      <c r="F1259" s="12" t="s">
        <v>9534</v>
      </c>
      <c r="G1259" s="12" t="s">
        <v>9535</v>
      </c>
      <c r="H1259" s="11" t="str">
        <f t="shared" si="19"/>
        <v xml:space="preserve"> 64 RUE VICTOR HUGO </v>
      </c>
      <c r="I1259" s="10"/>
      <c r="J1259" s="12" t="s">
        <v>9536</v>
      </c>
      <c r="K1259" s="10"/>
      <c r="L1259" s="12" t="s">
        <v>3115</v>
      </c>
      <c r="M1259" s="12" t="s">
        <v>3116</v>
      </c>
      <c r="N1259" s="12" t="s">
        <v>54</v>
      </c>
      <c r="O1259" s="12" t="s">
        <v>9</v>
      </c>
      <c r="P1259" s="13">
        <v>109839</v>
      </c>
      <c r="Q1259" s="10">
        <v>3</v>
      </c>
      <c r="R1259" s="10" t="s">
        <v>10</v>
      </c>
      <c r="S1259" s="12" t="s">
        <v>18211</v>
      </c>
    </row>
    <row r="1260" spans="1:19" x14ac:dyDescent="0.25">
      <c r="A1260" s="10">
        <v>2018</v>
      </c>
      <c r="B1260" s="11" t="s">
        <v>4</v>
      </c>
      <c r="C1260" s="12" t="s">
        <v>66</v>
      </c>
      <c r="D1260" s="12" t="s">
        <v>5</v>
      </c>
      <c r="E1260" s="12" t="s">
        <v>9537</v>
      </c>
      <c r="F1260" s="12" t="s">
        <v>9538</v>
      </c>
      <c r="G1260" s="12" t="s">
        <v>9539</v>
      </c>
      <c r="H1260" s="11" t="str">
        <f t="shared" si="19"/>
        <v xml:space="preserve"> ZONE INDUSTRIELLE LALANDETTE </v>
      </c>
      <c r="I1260" s="10"/>
      <c r="J1260" s="12" t="s">
        <v>9540</v>
      </c>
      <c r="K1260" s="12"/>
      <c r="L1260" s="12" t="s">
        <v>4093</v>
      </c>
      <c r="M1260" s="12" t="s">
        <v>9541</v>
      </c>
      <c r="N1260" s="12" t="s">
        <v>54</v>
      </c>
      <c r="O1260" s="12" t="s">
        <v>33</v>
      </c>
      <c r="P1260" s="13">
        <v>226640</v>
      </c>
      <c r="Q1260" s="10">
        <v>8</v>
      </c>
      <c r="R1260" s="10" t="s">
        <v>10</v>
      </c>
      <c r="S1260" s="12" t="s">
        <v>18209</v>
      </c>
    </row>
    <row r="1261" spans="1:19" x14ac:dyDescent="0.25">
      <c r="A1261" s="10">
        <v>2018</v>
      </c>
      <c r="B1261" s="11" t="s">
        <v>4</v>
      </c>
      <c r="C1261" s="12" t="s">
        <v>66</v>
      </c>
      <c r="D1261" s="12" t="s">
        <v>5</v>
      </c>
      <c r="E1261" s="12" t="s">
        <v>2876</v>
      </c>
      <c r="F1261" s="12" t="s">
        <v>9542</v>
      </c>
      <c r="G1261" s="12" t="s">
        <v>2877</v>
      </c>
      <c r="H1261" s="11" t="str">
        <f t="shared" si="19"/>
        <v xml:space="preserve"> 8 ROUTE DE SAINT GEORGES </v>
      </c>
      <c r="I1261" s="10"/>
      <c r="J1261" s="12" t="s">
        <v>9543</v>
      </c>
      <c r="K1261" s="10"/>
      <c r="L1261" s="12" t="s">
        <v>1549</v>
      </c>
      <c r="M1261" s="12" t="s">
        <v>9544</v>
      </c>
      <c r="N1261" s="12" t="s">
        <v>54</v>
      </c>
      <c r="O1261" s="12" t="s">
        <v>9</v>
      </c>
      <c r="P1261" s="13">
        <v>236457</v>
      </c>
      <c r="Q1261" s="10">
        <v>8</v>
      </c>
      <c r="R1261" s="10" t="s">
        <v>10</v>
      </c>
      <c r="S1261" s="12" t="s">
        <v>18211</v>
      </c>
    </row>
    <row r="1262" spans="1:19" x14ac:dyDescent="0.25">
      <c r="A1262" s="10">
        <v>2018</v>
      </c>
      <c r="B1262" s="11" t="s">
        <v>4</v>
      </c>
      <c r="C1262" s="12" t="s">
        <v>66</v>
      </c>
      <c r="D1262" s="12" t="s">
        <v>259</v>
      </c>
      <c r="E1262" s="12" t="s">
        <v>17347</v>
      </c>
      <c r="F1262" s="12" t="s">
        <v>17348</v>
      </c>
      <c r="G1262" s="12" t="s">
        <v>17349</v>
      </c>
      <c r="H1262" s="11" t="str">
        <f t="shared" si="19"/>
        <v xml:space="preserve"> 49 RUE DE NORMANDIE </v>
      </c>
      <c r="I1262" s="10"/>
      <c r="J1262" s="12" t="s">
        <v>9109</v>
      </c>
      <c r="K1262" s="12"/>
      <c r="L1262" s="12" t="s">
        <v>9111</v>
      </c>
      <c r="M1262" s="12" t="s">
        <v>9112</v>
      </c>
      <c r="N1262" s="12" t="s">
        <v>2368</v>
      </c>
      <c r="O1262" s="12" t="s">
        <v>33</v>
      </c>
      <c r="P1262" s="13">
        <v>479120</v>
      </c>
      <c r="Q1262" s="10">
        <v>7</v>
      </c>
      <c r="R1262" s="10" t="s">
        <v>10</v>
      </c>
      <c r="S1262" s="12" t="s">
        <v>18209</v>
      </c>
    </row>
    <row r="1263" spans="1:19" x14ac:dyDescent="0.25">
      <c r="A1263" s="10">
        <v>2018</v>
      </c>
      <c r="B1263" s="11" t="s">
        <v>4</v>
      </c>
      <c r="C1263" s="12" t="s">
        <v>66</v>
      </c>
      <c r="D1263" s="12" t="s">
        <v>5</v>
      </c>
      <c r="E1263" s="12" t="s">
        <v>9545</v>
      </c>
      <c r="F1263" s="12" t="s">
        <v>9546</v>
      </c>
      <c r="G1263" s="12" t="s">
        <v>9547</v>
      </c>
      <c r="H1263" s="11" t="str">
        <f t="shared" si="19"/>
        <v xml:space="preserve">D981 HARLOT </v>
      </c>
      <c r="I1263" s="12" t="s">
        <v>9548</v>
      </c>
      <c r="J1263" s="12" t="s">
        <v>9549</v>
      </c>
      <c r="K1263" s="10"/>
      <c r="L1263" s="12" t="s">
        <v>80</v>
      </c>
      <c r="M1263" s="12" t="s">
        <v>5539</v>
      </c>
      <c r="N1263" s="12" t="s">
        <v>54</v>
      </c>
      <c r="O1263" s="12" t="s">
        <v>9</v>
      </c>
      <c r="P1263" s="13">
        <v>72745</v>
      </c>
      <c r="Q1263" s="10">
        <v>3</v>
      </c>
      <c r="R1263" s="10" t="s">
        <v>10</v>
      </c>
      <c r="S1263" s="12" t="s">
        <v>18211</v>
      </c>
    </row>
    <row r="1264" spans="1:19" x14ac:dyDescent="0.25">
      <c r="A1264" s="10">
        <v>2018</v>
      </c>
      <c r="B1264" s="11" t="s">
        <v>18213</v>
      </c>
      <c r="C1264" s="12" t="s">
        <v>66</v>
      </c>
      <c r="D1264" s="12" t="s">
        <v>5</v>
      </c>
      <c r="E1264" s="12" t="s">
        <v>18441</v>
      </c>
      <c r="F1264" s="12" t="s">
        <v>18440</v>
      </c>
      <c r="G1264" s="12" t="s">
        <v>18442</v>
      </c>
      <c r="H1264" s="11" t="str">
        <f t="shared" si="19"/>
        <v xml:space="preserve"> 55 CHEMIN DE SAINT SAUVEUR </v>
      </c>
      <c r="I1264" s="10"/>
      <c r="J1264" s="12" t="s">
        <v>18443</v>
      </c>
      <c r="K1264" s="10"/>
      <c r="L1264" s="12" t="s">
        <v>3495</v>
      </c>
      <c r="M1264" s="12" t="s">
        <v>3496</v>
      </c>
      <c r="N1264" s="12" t="s">
        <v>54</v>
      </c>
      <c r="O1264" s="12" t="s">
        <v>9</v>
      </c>
      <c r="P1264" s="13">
        <v>34618</v>
      </c>
      <c r="Q1264" s="10">
        <v>2</v>
      </c>
      <c r="R1264" s="10" t="s">
        <v>10</v>
      </c>
      <c r="S1264" s="12" t="s">
        <v>18211</v>
      </c>
    </row>
    <row r="1265" spans="1:19" x14ac:dyDescent="0.25">
      <c r="A1265" s="10">
        <v>2018</v>
      </c>
      <c r="B1265" s="11" t="s">
        <v>4</v>
      </c>
      <c r="C1265" s="12" t="s">
        <v>66</v>
      </c>
      <c r="D1265" s="12" t="s">
        <v>734</v>
      </c>
      <c r="E1265" s="12" t="s">
        <v>3679</v>
      </c>
      <c r="F1265" s="12" t="s">
        <v>9550</v>
      </c>
      <c r="G1265" s="12" t="s">
        <v>3680</v>
      </c>
      <c r="H1265" s="11" t="str">
        <f t="shared" si="19"/>
        <v xml:space="preserve"> 9 RUE GAY LUSSAC BP 52</v>
      </c>
      <c r="I1265" s="10"/>
      <c r="J1265" s="12" t="s">
        <v>9551</v>
      </c>
      <c r="K1265" s="12" t="s">
        <v>9552</v>
      </c>
      <c r="L1265" s="12" t="s">
        <v>9553</v>
      </c>
      <c r="M1265" s="12" t="s">
        <v>9554</v>
      </c>
      <c r="N1265" s="12" t="s">
        <v>54</v>
      </c>
      <c r="O1265" s="12" t="s">
        <v>33</v>
      </c>
      <c r="P1265" s="13">
        <v>7707103</v>
      </c>
      <c r="Q1265" s="10">
        <v>272</v>
      </c>
      <c r="R1265" s="10" t="s">
        <v>18208</v>
      </c>
      <c r="S1265" s="12" t="s">
        <v>18209</v>
      </c>
    </row>
    <row r="1266" spans="1:19" x14ac:dyDescent="0.25">
      <c r="A1266" s="10">
        <v>2018</v>
      </c>
      <c r="B1266" s="11" t="s">
        <v>4</v>
      </c>
      <c r="C1266" s="12" t="s">
        <v>66</v>
      </c>
      <c r="D1266" s="12" t="s">
        <v>487</v>
      </c>
      <c r="E1266" s="12" t="s">
        <v>9555</v>
      </c>
      <c r="F1266" s="12" t="s">
        <v>9556</v>
      </c>
      <c r="G1266" s="12" t="s">
        <v>9557</v>
      </c>
      <c r="H1266" s="11" t="str">
        <f t="shared" si="19"/>
        <v xml:space="preserve">ZONE INDUSTRIELLE DE LA PILATERIE RUE DE LA COUTURE </v>
      </c>
      <c r="I1266" s="12" t="s">
        <v>9558</v>
      </c>
      <c r="J1266" s="12" t="s">
        <v>9559</v>
      </c>
      <c r="K1266" s="10"/>
      <c r="L1266" s="12" t="s">
        <v>2507</v>
      </c>
      <c r="M1266" s="12" t="s">
        <v>2508</v>
      </c>
      <c r="N1266" s="12" t="s">
        <v>54</v>
      </c>
      <c r="O1266" s="12" t="s">
        <v>9</v>
      </c>
      <c r="P1266" s="13">
        <v>1357977</v>
      </c>
      <c r="Q1266" s="10">
        <v>47</v>
      </c>
      <c r="R1266" s="10" t="s">
        <v>18208</v>
      </c>
      <c r="S1266" s="12" t="s">
        <v>18211</v>
      </c>
    </row>
    <row r="1267" spans="1:19" x14ac:dyDescent="0.25">
      <c r="A1267" s="10">
        <v>2018</v>
      </c>
      <c r="B1267" s="11" t="s">
        <v>4</v>
      </c>
      <c r="C1267" s="12" t="s">
        <v>66</v>
      </c>
      <c r="D1267" s="12" t="s">
        <v>487</v>
      </c>
      <c r="E1267" s="12" t="s">
        <v>9560</v>
      </c>
      <c r="F1267" s="12" t="s">
        <v>9561</v>
      </c>
      <c r="G1267" s="12" t="s">
        <v>9562</v>
      </c>
      <c r="H1267" s="11" t="str">
        <f t="shared" si="19"/>
        <v xml:space="preserve"> 190 AVENUE DU PRESIDENT KENNEDY </v>
      </c>
      <c r="I1267" s="10"/>
      <c r="J1267" s="12" t="s">
        <v>9563</v>
      </c>
      <c r="K1267" s="10"/>
      <c r="L1267" s="12" t="s">
        <v>2505</v>
      </c>
      <c r="M1267" s="12" t="s">
        <v>2506</v>
      </c>
      <c r="N1267" s="12" t="s">
        <v>54</v>
      </c>
      <c r="O1267" s="12" t="s">
        <v>9</v>
      </c>
      <c r="P1267" s="13">
        <v>1517502</v>
      </c>
      <c r="Q1267" s="10">
        <v>53</v>
      </c>
      <c r="R1267" s="10" t="s">
        <v>18208</v>
      </c>
      <c r="S1267" s="12" t="s">
        <v>18211</v>
      </c>
    </row>
    <row r="1268" spans="1:19" x14ac:dyDescent="0.25">
      <c r="A1268" s="10">
        <v>2018</v>
      </c>
      <c r="B1268" s="11" t="s">
        <v>4</v>
      </c>
      <c r="C1268" s="12" t="s">
        <v>66</v>
      </c>
      <c r="D1268" s="12" t="s">
        <v>5</v>
      </c>
      <c r="E1268" s="12" t="s">
        <v>4171</v>
      </c>
      <c r="F1268" s="12" t="s">
        <v>17078</v>
      </c>
      <c r="G1268" s="12" t="s">
        <v>4172</v>
      </c>
      <c r="H1268" s="11" t="str">
        <f t="shared" si="19"/>
        <v>ZONE ARTISANALE 30 RUE DU LAC BP 8</v>
      </c>
      <c r="I1268" s="10" t="s">
        <v>1013</v>
      </c>
      <c r="J1268" s="12" t="s">
        <v>16799</v>
      </c>
      <c r="K1268" s="12" t="s">
        <v>2367</v>
      </c>
      <c r="L1268" s="12" t="s">
        <v>1792</v>
      </c>
      <c r="M1268" s="12" t="s">
        <v>16800</v>
      </c>
      <c r="N1268" s="12" t="s">
        <v>2306</v>
      </c>
      <c r="O1268" s="12" t="s">
        <v>33</v>
      </c>
      <c r="P1268" s="13">
        <v>440794</v>
      </c>
      <c r="Q1268" s="10">
        <v>18</v>
      </c>
      <c r="R1268" s="10" t="s">
        <v>18208</v>
      </c>
      <c r="S1268" s="12" t="s">
        <v>18209</v>
      </c>
    </row>
    <row r="1269" spans="1:19" x14ac:dyDescent="0.25">
      <c r="A1269" s="10">
        <v>2018</v>
      </c>
      <c r="B1269" s="11" t="s">
        <v>4</v>
      </c>
      <c r="C1269" s="12" t="s">
        <v>66</v>
      </c>
      <c r="D1269" s="12" t="s">
        <v>5</v>
      </c>
      <c r="E1269" s="12" t="s">
        <v>2878</v>
      </c>
      <c r="F1269" s="12" t="s">
        <v>9564</v>
      </c>
      <c r="G1269" s="12" t="s">
        <v>2879</v>
      </c>
      <c r="H1269" s="11" t="str">
        <f t="shared" si="19"/>
        <v xml:space="preserve"> 19 RUE DE PORT BRIAC </v>
      </c>
      <c r="I1269" s="10"/>
      <c r="J1269" s="12" t="s">
        <v>9565</v>
      </c>
      <c r="K1269" s="10"/>
      <c r="L1269" s="12" t="s">
        <v>9566</v>
      </c>
      <c r="M1269" s="12" t="s">
        <v>9567</v>
      </c>
      <c r="N1269" s="12" t="s">
        <v>54</v>
      </c>
      <c r="O1269" s="12" t="s">
        <v>9</v>
      </c>
      <c r="P1269" s="13">
        <v>44202</v>
      </c>
      <c r="Q1269" s="10">
        <v>6</v>
      </c>
      <c r="R1269" s="10" t="s">
        <v>10</v>
      </c>
      <c r="S1269" s="12" t="s">
        <v>18211</v>
      </c>
    </row>
    <row r="1270" spans="1:19" x14ac:dyDescent="0.25">
      <c r="A1270" s="10">
        <v>2018</v>
      </c>
      <c r="B1270" s="11" t="s">
        <v>4</v>
      </c>
      <c r="C1270" s="12" t="s">
        <v>66</v>
      </c>
      <c r="D1270" s="12" t="s">
        <v>5</v>
      </c>
      <c r="E1270" s="12" t="s">
        <v>1078</v>
      </c>
      <c r="F1270" s="12" t="s">
        <v>9568</v>
      </c>
      <c r="G1270" s="12" t="s">
        <v>1079</v>
      </c>
      <c r="H1270" s="11" t="str">
        <f t="shared" si="19"/>
        <v xml:space="preserve"> 128 BOULEVARD DE LA CORNICHE BP 54</v>
      </c>
      <c r="I1270" s="10"/>
      <c r="J1270" s="12" t="s">
        <v>9569</v>
      </c>
      <c r="K1270" s="12" t="s">
        <v>9570</v>
      </c>
      <c r="L1270" s="12" t="s">
        <v>9571</v>
      </c>
      <c r="M1270" s="12" t="s">
        <v>9572</v>
      </c>
      <c r="N1270" s="12" t="s">
        <v>54</v>
      </c>
      <c r="O1270" s="12" t="s">
        <v>33</v>
      </c>
      <c r="P1270" s="13">
        <v>877843</v>
      </c>
      <c r="Q1270" s="10">
        <v>24</v>
      </c>
      <c r="R1270" s="10" t="s">
        <v>18208</v>
      </c>
      <c r="S1270" s="12" t="s">
        <v>18209</v>
      </c>
    </row>
    <row r="1271" spans="1:19" x14ac:dyDescent="0.25">
      <c r="A1271" s="10">
        <v>2018</v>
      </c>
      <c r="B1271" s="11" t="s">
        <v>4</v>
      </c>
      <c r="C1271" s="12" t="s">
        <v>66</v>
      </c>
      <c r="D1271" s="12" t="s">
        <v>5</v>
      </c>
      <c r="E1271" s="12" t="s">
        <v>1083</v>
      </c>
      <c r="F1271" s="12" t="s">
        <v>9573</v>
      </c>
      <c r="G1271" s="12" t="s">
        <v>1084</v>
      </c>
      <c r="H1271" s="11" t="str">
        <f t="shared" si="19"/>
        <v xml:space="preserve">ZAC DU BOURGET 2 AVENUE MARCONI </v>
      </c>
      <c r="I1271" s="10" t="s">
        <v>9574</v>
      </c>
      <c r="J1271" s="12" t="s">
        <v>9575</v>
      </c>
      <c r="K1271" s="12"/>
      <c r="L1271" s="12" t="s">
        <v>3681</v>
      </c>
      <c r="M1271" s="12" t="s">
        <v>6650</v>
      </c>
      <c r="N1271" s="12" t="s">
        <v>54</v>
      </c>
      <c r="O1271" s="12" t="s">
        <v>33</v>
      </c>
      <c r="P1271" s="13">
        <v>119891</v>
      </c>
      <c r="Q1271" s="10">
        <v>4</v>
      </c>
      <c r="R1271" s="10" t="s">
        <v>10</v>
      </c>
      <c r="S1271" s="12" t="s">
        <v>18209</v>
      </c>
    </row>
    <row r="1272" spans="1:19" x14ac:dyDescent="0.25">
      <c r="A1272" s="10">
        <v>2018</v>
      </c>
      <c r="B1272" s="11" t="s">
        <v>4</v>
      </c>
      <c r="C1272" s="12" t="s">
        <v>66</v>
      </c>
      <c r="D1272" s="12" t="s">
        <v>259</v>
      </c>
      <c r="E1272" s="12" t="s">
        <v>9576</v>
      </c>
      <c r="F1272" s="12" t="s">
        <v>9577</v>
      </c>
      <c r="G1272" s="12" t="s">
        <v>9578</v>
      </c>
      <c r="H1272" s="11" t="str">
        <f t="shared" si="19"/>
        <v>ZONE DACTIVITE LA PETROLE 127 RUE PIERRE CURIE BP 116</v>
      </c>
      <c r="I1272" s="10" t="s">
        <v>9579</v>
      </c>
      <c r="J1272" s="12" t="s">
        <v>9580</v>
      </c>
      <c r="K1272" s="12" t="s">
        <v>3085</v>
      </c>
      <c r="L1272" s="12" t="s">
        <v>3088</v>
      </c>
      <c r="M1272" s="12" t="s">
        <v>3089</v>
      </c>
      <c r="N1272" s="12" t="s">
        <v>54</v>
      </c>
      <c r="O1272" s="12" t="s">
        <v>33</v>
      </c>
      <c r="P1272" s="13">
        <v>303570</v>
      </c>
      <c r="Q1272" s="10">
        <v>10</v>
      </c>
      <c r="R1272" s="10" t="s">
        <v>10</v>
      </c>
      <c r="S1272" s="12" t="s">
        <v>18209</v>
      </c>
    </row>
    <row r="1273" spans="1:19" x14ac:dyDescent="0.25">
      <c r="A1273" s="10">
        <v>2018</v>
      </c>
      <c r="B1273" s="11" t="s">
        <v>4</v>
      </c>
      <c r="C1273" s="12" t="s">
        <v>66</v>
      </c>
      <c r="D1273" s="12" t="s">
        <v>152</v>
      </c>
      <c r="E1273" s="12" t="s">
        <v>9581</v>
      </c>
      <c r="F1273" s="12" t="s">
        <v>9582</v>
      </c>
      <c r="G1273" s="12" t="s">
        <v>9583</v>
      </c>
      <c r="H1273" s="11" t="str">
        <f t="shared" si="19"/>
        <v xml:space="preserve">KM 1 1125 AVENUE JULIEN PANCHOT AVENUE JULIEN PANCHOT </v>
      </c>
      <c r="I1273" s="12" t="s">
        <v>9584</v>
      </c>
      <c r="J1273" s="12" t="s">
        <v>9585</v>
      </c>
      <c r="K1273" s="10"/>
      <c r="L1273" s="12" t="s">
        <v>712</v>
      </c>
      <c r="M1273" s="12" t="s">
        <v>713</v>
      </c>
      <c r="N1273" s="12" t="s">
        <v>54</v>
      </c>
      <c r="O1273" s="12" t="s">
        <v>9</v>
      </c>
      <c r="P1273" s="13">
        <v>910404</v>
      </c>
      <c r="Q1273" s="10">
        <v>26</v>
      </c>
      <c r="R1273" s="10" t="s">
        <v>18208</v>
      </c>
      <c r="S1273" s="12" t="s">
        <v>18211</v>
      </c>
    </row>
    <row r="1274" spans="1:19" x14ac:dyDescent="0.25">
      <c r="A1274" s="10">
        <v>2017</v>
      </c>
      <c r="B1274" s="12" t="s">
        <v>18219</v>
      </c>
      <c r="C1274" s="10" t="s">
        <v>66</v>
      </c>
      <c r="D1274" s="12" t="s">
        <v>5</v>
      </c>
      <c r="E1274" s="12" t="s">
        <v>2880</v>
      </c>
      <c r="F1274" s="12" t="s">
        <v>9586</v>
      </c>
      <c r="G1274" s="12" t="s">
        <v>2881</v>
      </c>
      <c r="H1274" s="11" t="str">
        <f t="shared" si="19"/>
        <v xml:space="preserve">837 ROUTE DU PONT CHARLES ALBERT  </v>
      </c>
      <c r="I1274" s="12" t="s">
        <v>9587</v>
      </c>
      <c r="J1274" s="12"/>
      <c r="K1274" s="14"/>
      <c r="L1274" s="12" t="s">
        <v>1599</v>
      </c>
      <c r="M1274" s="12" t="s">
        <v>9588</v>
      </c>
      <c r="N1274" s="12" t="s">
        <v>54</v>
      </c>
      <c r="O1274" s="12" t="s">
        <v>9</v>
      </c>
      <c r="P1274" s="14"/>
      <c r="Q1274" s="10">
        <v>1</v>
      </c>
      <c r="R1274" s="10" t="s">
        <v>10</v>
      </c>
      <c r="S1274" s="12" t="s">
        <v>18220</v>
      </c>
    </row>
    <row r="1275" spans="1:19" x14ac:dyDescent="0.25">
      <c r="A1275" s="10">
        <v>2018</v>
      </c>
      <c r="B1275" s="11" t="s">
        <v>4</v>
      </c>
      <c r="C1275" s="12" t="s">
        <v>66</v>
      </c>
      <c r="D1275" s="12" t="s">
        <v>28</v>
      </c>
      <c r="E1275" s="12" t="s">
        <v>9589</v>
      </c>
      <c r="F1275" s="12" t="s">
        <v>9590</v>
      </c>
      <c r="G1275" s="12" t="s">
        <v>9591</v>
      </c>
      <c r="H1275" s="11" t="str">
        <f t="shared" si="19"/>
        <v xml:space="preserve"> 16 RUE DU CLOS SAINT JEAN BP 528 ST PIERRE LES NEMOURS</v>
      </c>
      <c r="I1275" s="10"/>
      <c r="J1275" s="12" t="s">
        <v>9592</v>
      </c>
      <c r="K1275" s="12" t="s">
        <v>9593</v>
      </c>
      <c r="L1275" s="12" t="s">
        <v>9594</v>
      </c>
      <c r="M1275" s="12" t="s">
        <v>9595</v>
      </c>
      <c r="N1275" s="12" t="s">
        <v>54</v>
      </c>
      <c r="O1275" s="12" t="s">
        <v>33</v>
      </c>
      <c r="P1275" s="13">
        <v>368143</v>
      </c>
      <c r="Q1275" s="10">
        <v>11</v>
      </c>
      <c r="R1275" s="10" t="s">
        <v>18208</v>
      </c>
      <c r="S1275" s="12" t="s">
        <v>18209</v>
      </c>
    </row>
    <row r="1276" spans="1:19" x14ac:dyDescent="0.25">
      <c r="A1276" s="10">
        <v>2018</v>
      </c>
      <c r="B1276" s="11" t="s">
        <v>4</v>
      </c>
      <c r="C1276" s="12" t="s">
        <v>66</v>
      </c>
      <c r="D1276" s="12" t="s">
        <v>5</v>
      </c>
      <c r="E1276" s="12" t="s">
        <v>1085</v>
      </c>
      <c r="F1276" s="12" t="s">
        <v>9596</v>
      </c>
      <c r="G1276" s="12" t="s">
        <v>1086</v>
      </c>
      <c r="H1276" s="11" t="str">
        <f t="shared" si="19"/>
        <v>PARC ST CHRISTOPHE 10 AVENUE DE L ENTREPRISE CERGY</v>
      </c>
      <c r="I1276" s="10" t="s">
        <v>9597</v>
      </c>
      <c r="J1276" s="12" t="s">
        <v>9598</v>
      </c>
      <c r="K1276" s="12" t="s">
        <v>9599</v>
      </c>
      <c r="L1276" s="12" t="s">
        <v>9600</v>
      </c>
      <c r="M1276" s="12" t="s">
        <v>3946</v>
      </c>
      <c r="N1276" s="12" t="s">
        <v>54</v>
      </c>
      <c r="O1276" s="12" t="s">
        <v>33</v>
      </c>
      <c r="P1276" s="13">
        <v>1715914</v>
      </c>
      <c r="Q1276" s="10">
        <v>25</v>
      </c>
      <c r="R1276" s="10" t="s">
        <v>18208</v>
      </c>
      <c r="S1276" s="12" t="s">
        <v>18209</v>
      </c>
    </row>
    <row r="1277" spans="1:19" x14ac:dyDescent="0.25">
      <c r="A1277" s="10">
        <v>2018</v>
      </c>
      <c r="B1277" s="11" t="s">
        <v>4</v>
      </c>
      <c r="C1277" s="12" t="s">
        <v>66</v>
      </c>
      <c r="D1277" s="12" t="s">
        <v>184</v>
      </c>
      <c r="E1277" s="12" t="s">
        <v>9601</v>
      </c>
      <c r="F1277" s="12" t="s">
        <v>9602</v>
      </c>
      <c r="G1277" s="12" t="s">
        <v>9603</v>
      </c>
      <c r="H1277" s="11" t="str">
        <f t="shared" si="19"/>
        <v>BIG MAT RUE DU PORT BP 60</v>
      </c>
      <c r="I1277" s="10" t="s">
        <v>9604</v>
      </c>
      <c r="J1277" s="12" t="s">
        <v>5538</v>
      </c>
      <c r="K1277" s="12" t="s">
        <v>9605</v>
      </c>
      <c r="L1277" s="12" t="s">
        <v>9606</v>
      </c>
      <c r="M1277" s="12" t="s">
        <v>9607</v>
      </c>
      <c r="N1277" s="12" t="s">
        <v>54</v>
      </c>
      <c r="O1277" s="12" t="s">
        <v>33</v>
      </c>
      <c r="P1277" s="13">
        <v>226667</v>
      </c>
      <c r="Q1277" s="10">
        <v>8</v>
      </c>
      <c r="R1277" s="10" t="s">
        <v>10</v>
      </c>
      <c r="S1277" s="12" t="s">
        <v>18209</v>
      </c>
    </row>
    <row r="1278" spans="1:19" x14ac:dyDescent="0.25">
      <c r="A1278" s="10">
        <v>2018</v>
      </c>
      <c r="B1278" s="11" t="s">
        <v>4</v>
      </c>
      <c r="C1278" s="12" t="s">
        <v>66</v>
      </c>
      <c r="D1278" s="12" t="s">
        <v>2148</v>
      </c>
      <c r="E1278" s="12" t="s">
        <v>2149</v>
      </c>
      <c r="F1278" s="12" t="s">
        <v>16054</v>
      </c>
      <c r="G1278" s="12" t="s">
        <v>2148</v>
      </c>
      <c r="H1278" s="11" t="str">
        <f t="shared" si="19"/>
        <v xml:space="preserve">ROUTE DE NANTES 3 RUE DE LA CROISEE </v>
      </c>
      <c r="I1278" s="10" t="s">
        <v>3344</v>
      </c>
      <c r="J1278" s="12" t="s">
        <v>16055</v>
      </c>
      <c r="K1278" s="12"/>
      <c r="L1278" s="12" t="s">
        <v>640</v>
      </c>
      <c r="M1278" s="12" t="s">
        <v>16056</v>
      </c>
      <c r="N1278" s="12" t="s">
        <v>1605</v>
      </c>
      <c r="O1278" s="12" t="s">
        <v>33</v>
      </c>
      <c r="P1278" s="13">
        <v>1497827</v>
      </c>
      <c r="Q1278" s="10">
        <v>41</v>
      </c>
      <c r="R1278" s="10" t="s">
        <v>18208</v>
      </c>
      <c r="S1278" s="12" t="s">
        <v>18209</v>
      </c>
    </row>
    <row r="1279" spans="1:19" x14ac:dyDescent="0.25">
      <c r="A1279" s="10">
        <v>2018</v>
      </c>
      <c r="B1279" s="11" t="s">
        <v>4</v>
      </c>
      <c r="C1279" s="12" t="s">
        <v>66</v>
      </c>
      <c r="D1279" s="12" t="s">
        <v>448</v>
      </c>
      <c r="E1279" s="12" t="s">
        <v>1089</v>
      </c>
      <c r="F1279" s="12" t="s">
        <v>9608</v>
      </c>
      <c r="G1279" s="12" t="s">
        <v>1090</v>
      </c>
      <c r="H1279" s="11" t="str">
        <f t="shared" si="19"/>
        <v xml:space="preserve">ZONE INDUSTRIELLE DE BEAUCUEIL 24 RUE PAUL FORGE </v>
      </c>
      <c r="I1279" s="10" t="s">
        <v>9609</v>
      </c>
      <c r="J1279" s="12" t="s">
        <v>9610</v>
      </c>
      <c r="K1279" s="12"/>
      <c r="L1279" s="12" t="s">
        <v>1091</v>
      </c>
      <c r="M1279" s="12" t="s">
        <v>1092</v>
      </c>
      <c r="N1279" s="12" t="s">
        <v>54</v>
      </c>
      <c r="O1279" s="12" t="s">
        <v>33</v>
      </c>
      <c r="P1279" s="13">
        <v>1000997</v>
      </c>
      <c r="Q1279" s="10">
        <v>30</v>
      </c>
      <c r="R1279" s="10" t="s">
        <v>18208</v>
      </c>
      <c r="S1279" s="12" t="s">
        <v>18209</v>
      </c>
    </row>
    <row r="1280" spans="1:19" x14ac:dyDescent="0.25">
      <c r="A1280" s="10">
        <v>2018</v>
      </c>
      <c r="B1280" s="11" t="s">
        <v>4</v>
      </c>
      <c r="C1280" s="12" t="s">
        <v>66</v>
      </c>
      <c r="D1280" s="12" t="s">
        <v>5</v>
      </c>
      <c r="E1280" s="12" t="s">
        <v>9611</v>
      </c>
      <c r="F1280" s="12" t="s">
        <v>9612</v>
      </c>
      <c r="G1280" s="12" t="s">
        <v>9613</v>
      </c>
      <c r="H1280" s="11" t="str">
        <f t="shared" si="19"/>
        <v xml:space="preserve"> 71 RUE ETIENNE DOLET </v>
      </c>
      <c r="I1280" s="10"/>
      <c r="J1280" s="12" t="s">
        <v>9614</v>
      </c>
      <c r="K1280" s="12"/>
      <c r="L1280" s="12" t="s">
        <v>1230</v>
      </c>
      <c r="M1280" s="12" t="s">
        <v>1231</v>
      </c>
      <c r="N1280" s="12" t="s">
        <v>54</v>
      </c>
      <c r="O1280" s="12" t="s">
        <v>33</v>
      </c>
      <c r="P1280" s="13">
        <v>48656</v>
      </c>
      <c r="Q1280" s="10">
        <v>1</v>
      </c>
      <c r="R1280" s="10" t="s">
        <v>10</v>
      </c>
      <c r="S1280" s="12" t="s">
        <v>18209</v>
      </c>
    </row>
    <row r="1281" spans="1:19" x14ac:dyDescent="0.25">
      <c r="A1281" s="10">
        <v>2018</v>
      </c>
      <c r="B1281" s="11" t="s">
        <v>4</v>
      </c>
      <c r="C1281" s="12" t="s">
        <v>66</v>
      </c>
      <c r="D1281" s="12" t="s">
        <v>157</v>
      </c>
      <c r="E1281" s="12" t="s">
        <v>158</v>
      </c>
      <c r="F1281" s="12" t="s">
        <v>4497</v>
      </c>
      <c r="G1281" s="12" t="s">
        <v>159</v>
      </c>
      <c r="H1281" s="11" t="str">
        <f t="shared" si="19"/>
        <v xml:space="preserve"> 6 RUE DE BRUXELLES </v>
      </c>
      <c r="I1281" s="10"/>
      <c r="J1281" s="12" t="s">
        <v>4498</v>
      </c>
      <c r="K1281" s="12"/>
      <c r="L1281" s="12" t="s">
        <v>1654</v>
      </c>
      <c r="M1281" s="12" t="s">
        <v>18</v>
      </c>
      <c r="N1281" s="12" t="s">
        <v>156</v>
      </c>
      <c r="O1281" s="12" t="s">
        <v>33</v>
      </c>
      <c r="P1281" s="13">
        <v>451383</v>
      </c>
      <c r="Q1281" s="10">
        <v>15</v>
      </c>
      <c r="R1281" s="10" t="s">
        <v>18208</v>
      </c>
      <c r="S1281" s="12" t="s">
        <v>18209</v>
      </c>
    </row>
    <row r="1282" spans="1:19" x14ac:dyDescent="0.25">
      <c r="A1282" s="10">
        <v>2018</v>
      </c>
      <c r="B1282" s="11" t="s">
        <v>4</v>
      </c>
      <c r="C1282" s="12" t="s">
        <v>66</v>
      </c>
      <c r="D1282" s="12" t="s">
        <v>5</v>
      </c>
      <c r="E1282" s="12" t="s">
        <v>16057</v>
      </c>
      <c r="F1282" s="12" t="s">
        <v>16058</v>
      </c>
      <c r="G1282" s="12" t="s">
        <v>16059</v>
      </c>
      <c r="H1282" s="11" t="str">
        <f t="shared" si="19"/>
        <v xml:space="preserve">LES FOURNELS 407 AVENUE DE NIMES </v>
      </c>
      <c r="I1282" s="10" t="s">
        <v>16060</v>
      </c>
      <c r="J1282" s="12" t="s">
        <v>16061</v>
      </c>
      <c r="K1282" s="12"/>
      <c r="L1282" s="12" t="s">
        <v>3086</v>
      </c>
      <c r="M1282" s="12" t="s">
        <v>3087</v>
      </c>
      <c r="N1282" s="12" t="s">
        <v>1605</v>
      </c>
      <c r="O1282" s="12" t="s">
        <v>33</v>
      </c>
      <c r="P1282" s="13">
        <v>23922</v>
      </c>
      <c r="Q1282" s="10">
        <v>1</v>
      </c>
      <c r="R1282" s="10" t="s">
        <v>10</v>
      </c>
      <c r="S1282" s="12" t="s">
        <v>18209</v>
      </c>
    </row>
    <row r="1283" spans="1:19" x14ac:dyDescent="0.25">
      <c r="A1283" s="10">
        <v>2018</v>
      </c>
      <c r="B1283" s="11" t="s">
        <v>4</v>
      </c>
      <c r="C1283" s="12" t="s">
        <v>66</v>
      </c>
      <c r="D1283" s="12" t="s">
        <v>5</v>
      </c>
      <c r="E1283" s="12" t="s">
        <v>9615</v>
      </c>
      <c r="F1283" s="12" t="s">
        <v>9616</v>
      </c>
      <c r="G1283" s="12" t="s">
        <v>9617</v>
      </c>
      <c r="H1283" s="11" t="str">
        <f t="shared" ref="H1283:H1346" si="20">CONCATENATE(I1283," ",J1283," ",K1283)</f>
        <v xml:space="preserve"> IMPASSE DES PERRIERES </v>
      </c>
      <c r="I1283" s="10"/>
      <c r="J1283" s="12" t="s">
        <v>9618</v>
      </c>
      <c r="K1283" s="12"/>
      <c r="L1283" s="12" t="s">
        <v>4045</v>
      </c>
      <c r="M1283" s="12" t="s">
        <v>4046</v>
      </c>
      <c r="N1283" s="12" t="s">
        <v>54</v>
      </c>
      <c r="O1283" s="12" t="s">
        <v>33</v>
      </c>
      <c r="P1283" s="13">
        <v>29354</v>
      </c>
      <c r="Q1283" s="10">
        <v>1</v>
      </c>
      <c r="R1283" s="10" t="s">
        <v>10</v>
      </c>
      <c r="S1283" s="12" t="s">
        <v>18209</v>
      </c>
    </row>
    <row r="1284" spans="1:19" x14ac:dyDescent="0.25">
      <c r="A1284" s="10">
        <v>2018</v>
      </c>
      <c r="B1284" s="11" t="s">
        <v>18213</v>
      </c>
      <c r="C1284" s="12" t="s">
        <v>66</v>
      </c>
      <c r="D1284" s="12" t="s">
        <v>5</v>
      </c>
      <c r="E1284" s="12" t="s">
        <v>18445</v>
      </c>
      <c r="F1284" s="12" t="s">
        <v>18444</v>
      </c>
      <c r="G1284" s="12" t="s">
        <v>18446</v>
      </c>
      <c r="H1284" s="11" t="str">
        <f t="shared" si="20"/>
        <v xml:space="preserve">6 B AVENUE DE VIENNE AVENUE DE MIRAMAS </v>
      </c>
      <c r="I1284" s="10" t="s">
        <v>18447</v>
      </c>
      <c r="J1284" s="12" t="s">
        <v>18448</v>
      </c>
      <c r="K1284" s="12"/>
      <c r="L1284" s="12" t="s">
        <v>614</v>
      </c>
      <c r="M1284" s="12" t="s">
        <v>101</v>
      </c>
      <c r="N1284" s="12" t="s">
        <v>54</v>
      </c>
      <c r="O1284" s="12" t="s">
        <v>33</v>
      </c>
      <c r="P1284" s="13">
        <v>344189</v>
      </c>
      <c r="Q1284" s="10">
        <v>7</v>
      </c>
      <c r="R1284" s="10" t="s">
        <v>10</v>
      </c>
      <c r="S1284" s="12" t="s">
        <v>18209</v>
      </c>
    </row>
    <row r="1285" spans="1:19" x14ac:dyDescent="0.25">
      <c r="A1285" s="10">
        <v>2018</v>
      </c>
      <c r="B1285" s="11" t="s">
        <v>4</v>
      </c>
      <c r="C1285" s="12" t="s">
        <v>66</v>
      </c>
      <c r="D1285" s="12" t="s">
        <v>5</v>
      </c>
      <c r="E1285" s="12" t="s">
        <v>1093</v>
      </c>
      <c r="F1285" s="12" t="s">
        <v>9619</v>
      </c>
      <c r="G1285" s="12" t="s">
        <v>1094</v>
      </c>
      <c r="H1285" s="11" t="str">
        <f t="shared" si="20"/>
        <v xml:space="preserve"> 34 AVENUE STANISLAS BP 20146</v>
      </c>
      <c r="I1285" s="10"/>
      <c r="J1285" s="12" t="s">
        <v>9620</v>
      </c>
      <c r="K1285" s="12" t="s">
        <v>9621</v>
      </c>
      <c r="L1285" s="12" t="s">
        <v>1095</v>
      </c>
      <c r="M1285" s="12" t="s">
        <v>1096</v>
      </c>
      <c r="N1285" s="12" t="s">
        <v>54</v>
      </c>
      <c r="O1285" s="12" t="s">
        <v>33</v>
      </c>
      <c r="P1285" s="13">
        <v>179061</v>
      </c>
      <c r="Q1285" s="10">
        <v>1</v>
      </c>
      <c r="R1285" s="10" t="s">
        <v>10</v>
      </c>
      <c r="S1285" s="12" t="s">
        <v>18209</v>
      </c>
    </row>
    <row r="1286" spans="1:19" x14ac:dyDescent="0.25">
      <c r="A1286" s="10">
        <v>2018</v>
      </c>
      <c r="B1286" s="11" t="s">
        <v>4</v>
      </c>
      <c r="C1286" s="12" t="s">
        <v>66</v>
      </c>
      <c r="D1286" s="12" t="s">
        <v>5</v>
      </c>
      <c r="E1286" s="12" t="s">
        <v>1097</v>
      </c>
      <c r="F1286" s="12" t="s">
        <v>9622</v>
      </c>
      <c r="G1286" s="12" t="s">
        <v>1098</v>
      </c>
      <c r="H1286" s="11" t="str">
        <f t="shared" si="20"/>
        <v xml:space="preserve"> 23 RUE DE LA SCIERIE </v>
      </c>
      <c r="I1286" s="10"/>
      <c r="J1286" s="12" t="s">
        <v>9623</v>
      </c>
      <c r="K1286" s="10"/>
      <c r="L1286" s="12" t="s">
        <v>1099</v>
      </c>
      <c r="M1286" s="12" t="s">
        <v>9624</v>
      </c>
      <c r="N1286" s="12" t="s">
        <v>54</v>
      </c>
      <c r="O1286" s="12" t="s">
        <v>9</v>
      </c>
      <c r="P1286" s="13">
        <v>77062</v>
      </c>
      <c r="Q1286" s="10">
        <v>2</v>
      </c>
      <c r="R1286" s="10" t="s">
        <v>10</v>
      </c>
      <c r="S1286" s="12" t="s">
        <v>18211</v>
      </c>
    </row>
    <row r="1287" spans="1:19" x14ac:dyDescent="0.25">
      <c r="A1287" s="10">
        <v>2018</v>
      </c>
      <c r="B1287" s="11" t="s">
        <v>4</v>
      </c>
      <c r="C1287" s="12" t="s">
        <v>66</v>
      </c>
      <c r="D1287" s="12" t="s">
        <v>5</v>
      </c>
      <c r="E1287" s="12" t="s">
        <v>1100</v>
      </c>
      <c r="F1287" s="12" t="s">
        <v>9625</v>
      </c>
      <c r="G1287" s="12" t="s">
        <v>1101</v>
      </c>
      <c r="H1287" s="11" t="str">
        <f t="shared" si="20"/>
        <v xml:space="preserve">ZONE INDUSTRIELLE DU PORT RUE DES HAUTS FOURNEAUX </v>
      </c>
      <c r="I1287" s="10" t="s">
        <v>9626</v>
      </c>
      <c r="J1287" s="12" t="s">
        <v>9627</v>
      </c>
      <c r="K1287" s="12"/>
      <c r="L1287" s="12" t="s">
        <v>3021</v>
      </c>
      <c r="M1287" s="12" t="s">
        <v>9628</v>
      </c>
      <c r="N1287" s="12" t="s">
        <v>54</v>
      </c>
      <c r="O1287" s="12" t="s">
        <v>33</v>
      </c>
      <c r="P1287" s="13">
        <v>741934</v>
      </c>
      <c r="Q1287" s="10">
        <v>22</v>
      </c>
      <c r="R1287" s="10" t="s">
        <v>18208</v>
      </c>
      <c r="S1287" s="12" t="s">
        <v>18209</v>
      </c>
    </row>
    <row r="1288" spans="1:19" x14ac:dyDescent="0.25">
      <c r="A1288" s="10">
        <v>2018</v>
      </c>
      <c r="B1288" s="11" t="s">
        <v>4</v>
      </c>
      <c r="C1288" s="12" t="s">
        <v>66</v>
      </c>
      <c r="D1288" s="12" t="s">
        <v>5</v>
      </c>
      <c r="E1288" s="12" t="s">
        <v>9629</v>
      </c>
      <c r="F1288" s="12" t="s">
        <v>9630</v>
      </c>
      <c r="G1288" s="12" t="s">
        <v>9631</v>
      </c>
      <c r="H1288" s="11" t="str">
        <f t="shared" si="20"/>
        <v xml:space="preserve"> LA BATHELANE BP 43</v>
      </c>
      <c r="I1288" s="10"/>
      <c r="J1288" s="12" t="s">
        <v>9632</v>
      </c>
      <c r="K1288" s="12" t="s">
        <v>9633</v>
      </c>
      <c r="L1288" s="12" t="s">
        <v>9634</v>
      </c>
      <c r="M1288" s="12" t="s">
        <v>9635</v>
      </c>
      <c r="N1288" s="12" t="s">
        <v>54</v>
      </c>
      <c r="O1288" s="12" t="s">
        <v>9</v>
      </c>
      <c r="P1288" s="13">
        <v>43679</v>
      </c>
      <c r="Q1288" s="10">
        <v>2</v>
      </c>
      <c r="R1288" s="10" t="s">
        <v>10</v>
      </c>
      <c r="S1288" s="12" t="s">
        <v>18211</v>
      </c>
    </row>
    <row r="1289" spans="1:19" x14ac:dyDescent="0.25">
      <c r="A1289" s="10">
        <v>2017</v>
      </c>
      <c r="B1289" s="12" t="s">
        <v>18219</v>
      </c>
      <c r="C1289" s="10" t="s">
        <v>66</v>
      </c>
      <c r="D1289" s="12" t="s">
        <v>5</v>
      </c>
      <c r="E1289" s="12" t="s">
        <v>3683</v>
      </c>
      <c r="F1289" s="12" t="s">
        <v>9636</v>
      </c>
      <c r="G1289" s="12" t="s">
        <v>3684</v>
      </c>
      <c r="H1289" s="11" t="str">
        <f t="shared" si="20"/>
        <v xml:space="preserve">LIEU DIT LES TERRES BLANCHES  </v>
      </c>
      <c r="I1289" s="12" t="s">
        <v>9637</v>
      </c>
      <c r="J1289" s="12"/>
      <c r="K1289" s="14"/>
      <c r="L1289" s="12" t="s">
        <v>3685</v>
      </c>
      <c r="M1289" s="12" t="s">
        <v>3686</v>
      </c>
      <c r="N1289" s="12" t="s">
        <v>54</v>
      </c>
      <c r="O1289" s="12" t="s">
        <v>33</v>
      </c>
      <c r="P1289" s="14"/>
      <c r="Q1289" s="10">
        <v>2</v>
      </c>
      <c r="R1289" s="10" t="s">
        <v>10</v>
      </c>
      <c r="S1289" s="12" t="s">
        <v>18220</v>
      </c>
    </row>
    <row r="1290" spans="1:19" x14ac:dyDescent="0.25">
      <c r="A1290" s="10">
        <v>2018</v>
      </c>
      <c r="B1290" s="11" t="s">
        <v>4</v>
      </c>
      <c r="C1290" s="12" t="s">
        <v>66</v>
      </c>
      <c r="D1290" s="12" t="s">
        <v>5</v>
      </c>
      <c r="E1290" s="12" t="s">
        <v>9638</v>
      </c>
      <c r="F1290" s="12" t="s">
        <v>9639</v>
      </c>
      <c r="G1290" s="12" t="s">
        <v>9640</v>
      </c>
      <c r="H1290" s="11" t="str">
        <f t="shared" si="20"/>
        <v xml:space="preserve"> 110 TRAVERSE DE LA MALVINA </v>
      </c>
      <c r="I1290" s="10"/>
      <c r="J1290" s="12" t="s">
        <v>9641</v>
      </c>
      <c r="K1290" s="12"/>
      <c r="L1290" s="12" t="s">
        <v>100</v>
      </c>
      <c r="M1290" s="12" t="s">
        <v>101</v>
      </c>
      <c r="N1290" s="12" t="s">
        <v>54</v>
      </c>
      <c r="O1290" s="12" t="s">
        <v>33</v>
      </c>
      <c r="P1290" s="13">
        <v>10428</v>
      </c>
      <c r="Q1290" s="10">
        <v>2</v>
      </c>
      <c r="R1290" s="10" t="s">
        <v>10</v>
      </c>
      <c r="S1290" s="12" t="s">
        <v>18209</v>
      </c>
    </row>
    <row r="1291" spans="1:19" x14ac:dyDescent="0.25">
      <c r="A1291" s="10">
        <v>2018</v>
      </c>
      <c r="B1291" s="11" t="s">
        <v>4</v>
      </c>
      <c r="C1291" s="12" t="s">
        <v>66</v>
      </c>
      <c r="D1291" s="12" t="s">
        <v>5</v>
      </c>
      <c r="E1291" s="12" t="s">
        <v>16062</v>
      </c>
      <c r="F1291" s="12" t="s">
        <v>16063</v>
      </c>
      <c r="G1291" s="12" t="s">
        <v>16064</v>
      </c>
      <c r="H1291" s="11" t="str">
        <f t="shared" si="20"/>
        <v xml:space="preserve"> 2400 AVENUE JULIEN PANCHOT </v>
      </c>
      <c r="I1291" s="10"/>
      <c r="J1291" s="12" t="s">
        <v>16065</v>
      </c>
      <c r="K1291" s="12"/>
      <c r="L1291" s="12" t="s">
        <v>712</v>
      </c>
      <c r="M1291" s="12" t="s">
        <v>713</v>
      </c>
      <c r="N1291" s="12" t="s">
        <v>1605</v>
      </c>
      <c r="O1291" s="12" t="s">
        <v>33</v>
      </c>
      <c r="P1291" s="13">
        <v>166219</v>
      </c>
      <c r="Q1291" s="10">
        <v>6</v>
      </c>
      <c r="R1291" s="10" t="s">
        <v>10</v>
      </c>
      <c r="S1291" s="12" t="s">
        <v>18209</v>
      </c>
    </row>
    <row r="1292" spans="1:19" x14ac:dyDescent="0.25">
      <c r="A1292" s="10">
        <v>2018</v>
      </c>
      <c r="B1292" s="12" t="s">
        <v>18210</v>
      </c>
      <c r="C1292" s="12" t="s">
        <v>66</v>
      </c>
      <c r="D1292" s="12" t="s">
        <v>5</v>
      </c>
      <c r="E1292" s="12" t="s">
        <v>18163</v>
      </c>
      <c r="F1292" s="12" t="s">
        <v>18164</v>
      </c>
      <c r="G1292" s="12" t="s">
        <v>18165</v>
      </c>
      <c r="H1292" s="11" t="str">
        <f t="shared" si="20"/>
        <v xml:space="preserve">BP 54 FOLELLI  </v>
      </c>
      <c r="I1292" s="12" t="s">
        <v>18166</v>
      </c>
      <c r="J1292" s="12"/>
      <c r="K1292" s="14"/>
      <c r="L1292" s="12" t="s">
        <v>18167</v>
      </c>
      <c r="M1292" s="12" t="s">
        <v>18168</v>
      </c>
      <c r="N1292" s="12" t="s">
        <v>2413</v>
      </c>
      <c r="O1292" s="12" t="s">
        <v>33</v>
      </c>
      <c r="P1292" s="13">
        <v>1072273</v>
      </c>
      <c r="Q1292" s="10">
        <v>25</v>
      </c>
      <c r="R1292" s="10" t="s">
        <v>18208</v>
      </c>
      <c r="S1292" s="12" t="s">
        <v>18209</v>
      </c>
    </row>
    <row r="1293" spans="1:19" x14ac:dyDescent="0.25">
      <c r="A1293" s="10">
        <v>2017</v>
      </c>
      <c r="B1293" s="12" t="s">
        <v>18219</v>
      </c>
      <c r="C1293" s="10" t="s">
        <v>66</v>
      </c>
      <c r="D1293" s="12" t="s">
        <v>448</v>
      </c>
      <c r="E1293" s="12" t="s">
        <v>9642</v>
      </c>
      <c r="F1293" s="12" t="s">
        <v>9643</v>
      </c>
      <c r="G1293" s="12" t="s">
        <v>9644</v>
      </c>
      <c r="H1293" s="11" t="str">
        <f t="shared" si="20"/>
        <v xml:space="preserve">VILLAGE  DE MALBOUZON  </v>
      </c>
      <c r="I1293" s="12" t="s">
        <v>9645</v>
      </c>
      <c r="J1293" s="12"/>
      <c r="K1293" s="14"/>
      <c r="L1293" s="12" t="s">
        <v>3472</v>
      </c>
      <c r="M1293" s="12" t="s">
        <v>9646</v>
      </c>
      <c r="N1293" s="12" t="s">
        <v>54</v>
      </c>
      <c r="O1293" s="12" t="s">
        <v>33</v>
      </c>
      <c r="P1293" s="14"/>
      <c r="Q1293" s="10">
        <v>8</v>
      </c>
      <c r="R1293" s="10" t="s">
        <v>10</v>
      </c>
      <c r="S1293" s="12" t="s">
        <v>18220</v>
      </c>
    </row>
    <row r="1294" spans="1:19" x14ac:dyDescent="0.25">
      <c r="A1294" s="10">
        <v>2018</v>
      </c>
      <c r="B1294" s="11" t="s">
        <v>4</v>
      </c>
      <c r="C1294" s="12" t="s">
        <v>66</v>
      </c>
      <c r="D1294" s="12" t="s">
        <v>5</v>
      </c>
      <c r="E1294" s="12" t="s">
        <v>9647</v>
      </c>
      <c r="F1294" s="12" t="s">
        <v>9648</v>
      </c>
      <c r="G1294" s="12" t="s">
        <v>9649</v>
      </c>
      <c r="H1294" s="11" t="str">
        <f t="shared" si="20"/>
        <v xml:space="preserve"> 1 AVENUE D ALBRET </v>
      </c>
      <c r="I1294" s="10"/>
      <c r="J1294" s="12" t="s">
        <v>9650</v>
      </c>
      <c r="K1294" s="12"/>
      <c r="L1294" s="12" t="s">
        <v>9651</v>
      </c>
      <c r="M1294" s="12" t="s">
        <v>9652</v>
      </c>
      <c r="N1294" s="12" t="s">
        <v>54</v>
      </c>
      <c r="O1294" s="12" t="s">
        <v>33</v>
      </c>
      <c r="P1294" s="13">
        <v>857567</v>
      </c>
      <c r="Q1294" s="10">
        <v>16</v>
      </c>
      <c r="R1294" s="10" t="s">
        <v>18208</v>
      </c>
      <c r="S1294" s="12" t="s">
        <v>18209</v>
      </c>
    </row>
    <row r="1295" spans="1:19" x14ac:dyDescent="0.25">
      <c r="A1295" s="10">
        <v>2018</v>
      </c>
      <c r="B1295" s="11" t="s">
        <v>4</v>
      </c>
      <c r="C1295" s="12" t="s">
        <v>66</v>
      </c>
      <c r="D1295" s="12" t="s">
        <v>5</v>
      </c>
      <c r="E1295" s="12" t="s">
        <v>9653</v>
      </c>
      <c r="F1295" s="12" t="s">
        <v>9654</v>
      </c>
      <c r="G1295" s="12" t="s">
        <v>9655</v>
      </c>
      <c r="H1295" s="11" t="str">
        <f t="shared" si="20"/>
        <v xml:space="preserve">RDI 18 ZONE D ACTIVITE DE BERNICHON </v>
      </c>
      <c r="I1295" s="10" t="s">
        <v>9656</v>
      </c>
      <c r="J1295" s="12" t="s">
        <v>9657</v>
      </c>
      <c r="K1295" s="12"/>
      <c r="L1295" s="12" t="s">
        <v>2491</v>
      </c>
      <c r="M1295" s="12" t="s">
        <v>2492</v>
      </c>
      <c r="N1295" s="12" t="s">
        <v>54</v>
      </c>
      <c r="O1295" s="12" t="s">
        <v>33</v>
      </c>
      <c r="P1295" s="13">
        <v>267967</v>
      </c>
      <c r="Q1295" s="10">
        <v>6</v>
      </c>
      <c r="R1295" s="10" t="s">
        <v>10</v>
      </c>
      <c r="S1295" s="12" t="s">
        <v>18209</v>
      </c>
    </row>
    <row r="1296" spans="1:19" x14ac:dyDescent="0.25">
      <c r="A1296" s="10">
        <v>2018</v>
      </c>
      <c r="B1296" s="11" t="s">
        <v>4</v>
      </c>
      <c r="C1296" s="12" t="s">
        <v>66</v>
      </c>
      <c r="D1296" s="12" t="s">
        <v>5</v>
      </c>
      <c r="E1296" s="12" t="s">
        <v>16674</v>
      </c>
      <c r="F1296" s="12" t="s">
        <v>16675</v>
      </c>
      <c r="G1296" s="12" t="s">
        <v>16676</v>
      </c>
      <c r="H1296" s="11" t="str">
        <f t="shared" si="20"/>
        <v xml:space="preserve"> 25 RUE DU MARECHAL LEFEBVRE </v>
      </c>
      <c r="I1296" s="10"/>
      <c r="J1296" s="12" t="s">
        <v>16677</v>
      </c>
      <c r="K1296" s="12"/>
      <c r="L1296" s="12" t="s">
        <v>52</v>
      </c>
      <c r="M1296" s="12" t="s">
        <v>53</v>
      </c>
      <c r="N1296" s="12" t="s">
        <v>54</v>
      </c>
      <c r="O1296" s="12" t="s">
        <v>33</v>
      </c>
      <c r="P1296" s="13">
        <v>193722</v>
      </c>
      <c r="Q1296" s="10">
        <v>7</v>
      </c>
      <c r="R1296" s="10" t="s">
        <v>10</v>
      </c>
      <c r="S1296" s="12" t="s">
        <v>18209</v>
      </c>
    </row>
    <row r="1297" spans="1:19" x14ac:dyDescent="0.25">
      <c r="A1297" s="10">
        <v>2018</v>
      </c>
      <c r="B1297" s="11" t="s">
        <v>4</v>
      </c>
      <c r="C1297" s="12" t="s">
        <v>66</v>
      </c>
      <c r="D1297" s="12" t="s">
        <v>5</v>
      </c>
      <c r="E1297" s="12" t="s">
        <v>9661</v>
      </c>
      <c r="F1297" s="12" t="s">
        <v>9662</v>
      </c>
      <c r="G1297" s="12" t="s">
        <v>9663</v>
      </c>
      <c r="H1297" s="11" t="str">
        <f t="shared" si="20"/>
        <v xml:space="preserve"> 66 B RUE MARCEAU </v>
      </c>
      <c r="I1297" s="10"/>
      <c r="J1297" s="12" t="s">
        <v>9664</v>
      </c>
      <c r="K1297" s="12"/>
      <c r="L1297" s="12" t="s">
        <v>5542</v>
      </c>
      <c r="M1297" s="12" t="s">
        <v>5543</v>
      </c>
      <c r="N1297" s="12" t="s">
        <v>54</v>
      </c>
      <c r="O1297" s="12" t="s">
        <v>33</v>
      </c>
      <c r="P1297" s="13">
        <v>50827</v>
      </c>
      <c r="Q1297" s="10">
        <v>2</v>
      </c>
      <c r="R1297" s="10" t="s">
        <v>10</v>
      </c>
      <c r="S1297" s="12" t="s">
        <v>18209</v>
      </c>
    </row>
    <row r="1298" spans="1:19" x14ac:dyDescent="0.25">
      <c r="A1298" s="10">
        <v>2018</v>
      </c>
      <c r="B1298" s="11" t="s">
        <v>4</v>
      </c>
      <c r="C1298" s="12" t="s">
        <v>66</v>
      </c>
      <c r="D1298" s="12" t="s">
        <v>5</v>
      </c>
      <c r="E1298" s="12" t="s">
        <v>9665</v>
      </c>
      <c r="F1298" s="12" t="s">
        <v>9666</v>
      </c>
      <c r="G1298" s="12" t="s">
        <v>9667</v>
      </c>
      <c r="H1298" s="11" t="str">
        <f t="shared" si="20"/>
        <v xml:space="preserve">ZONE INDUSTRIELLE ROUTE D ESBARRES </v>
      </c>
      <c r="I1298" s="12" t="s">
        <v>22</v>
      </c>
      <c r="J1298" s="12" t="s">
        <v>9668</v>
      </c>
      <c r="K1298" s="10"/>
      <c r="L1298" s="12" t="s">
        <v>9669</v>
      </c>
      <c r="M1298" s="12" t="s">
        <v>9670</v>
      </c>
      <c r="N1298" s="12" t="s">
        <v>54</v>
      </c>
      <c r="O1298" s="12" t="s">
        <v>9</v>
      </c>
      <c r="P1298" s="13">
        <v>395601</v>
      </c>
      <c r="Q1298" s="10">
        <v>15</v>
      </c>
      <c r="R1298" s="10" t="s">
        <v>18208</v>
      </c>
      <c r="S1298" s="12" t="s">
        <v>18211</v>
      </c>
    </row>
    <row r="1299" spans="1:19" x14ac:dyDescent="0.25">
      <c r="A1299" s="10">
        <v>2018</v>
      </c>
      <c r="B1299" s="11" t="s">
        <v>4</v>
      </c>
      <c r="C1299" s="12" t="s">
        <v>66</v>
      </c>
      <c r="D1299" s="12" t="s">
        <v>5</v>
      </c>
      <c r="E1299" s="12" t="s">
        <v>16066</v>
      </c>
      <c r="F1299" s="12" t="s">
        <v>16067</v>
      </c>
      <c r="G1299" s="12" t="s">
        <v>16068</v>
      </c>
      <c r="H1299" s="11" t="str">
        <f t="shared" si="20"/>
        <v xml:space="preserve"> 33 BOULEVARD MOURAIN DU PATIS </v>
      </c>
      <c r="I1299" s="10"/>
      <c r="J1299" s="12" t="s">
        <v>16069</v>
      </c>
      <c r="K1299" s="12"/>
      <c r="L1299" s="12" t="s">
        <v>2469</v>
      </c>
      <c r="M1299" s="12" t="s">
        <v>2470</v>
      </c>
      <c r="N1299" s="12" t="s">
        <v>1605</v>
      </c>
      <c r="O1299" s="12" t="s">
        <v>33</v>
      </c>
      <c r="P1299" s="13">
        <v>61548</v>
      </c>
      <c r="Q1299" s="10">
        <v>3</v>
      </c>
      <c r="R1299" s="10" t="s">
        <v>10</v>
      </c>
      <c r="S1299" s="12" t="s">
        <v>18209</v>
      </c>
    </row>
    <row r="1300" spans="1:19" x14ac:dyDescent="0.25">
      <c r="A1300" s="10">
        <v>2018</v>
      </c>
      <c r="B1300" s="11" t="s">
        <v>4</v>
      </c>
      <c r="C1300" s="12" t="s">
        <v>66</v>
      </c>
      <c r="D1300" s="12" t="s">
        <v>184</v>
      </c>
      <c r="E1300" s="12" t="s">
        <v>9671</v>
      </c>
      <c r="F1300" s="12" t="s">
        <v>9672</v>
      </c>
      <c r="G1300" s="12" t="s">
        <v>9673</v>
      </c>
      <c r="H1300" s="11" t="str">
        <f t="shared" si="20"/>
        <v xml:space="preserve">ZA RUE DES ARTISANS </v>
      </c>
      <c r="I1300" s="10" t="s">
        <v>769</v>
      </c>
      <c r="J1300" s="12" t="s">
        <v>9674</v>
      </c>
      <c r="K1300" s="12"/>
      <c r="L1300" s="12" t="s">
        <v>9675</v>
      </c>
      <c r="M1300" s="12" t="s">
        <v>9676</v>
      </c>
      <c r="N1300" s="12" t="s">
        <v>54</v>
      </c>
      <c r="O1300" s="12" t="s">
        <v>33</v>
      </c>
      <c r="P1300" s="13">
        <v>253142</v>
      </c>
      <c r="Q1300" s="10">
        <v>10</v>
      </c>
      <c r="R1300" s="10" t="s">
        <v>10</v>
      </c>
      <c r="S1300" s="12" t="s">
        <v>18209</v>
      </c>
    </row>
    <row r="1301" spans="1:19" x14ac:dyDescent="0.25">
      <c r="A1301" s="10">
        <v>2018</v>
      </c>
      <c r="B1301" s="11" t="s">
        <v>4</v>
      </c>
      <c r="C1301" s="12" t="s">
        <v>66</v>
      </c>
      <c r="D1301" s="12" t="s">
        <v>5</v>
      </c>
      <c r="E1301" s="12" t="s">
        <v>5455</v>
      </c>
      <c r="F1301" s="12" t="s">
        <v>5456</v>
      </c>
      <c r="G1301" s="12" t="s">
        <v>5457</v>
      </c>
      <c r="H1301" s="11" t="str">
        <f t="shared" si="20"/>
        <v xml:space="preserve"> 8 RUE DU CHAROLAIS </v>
      </c>
      <c r="I1301" s="10"/>
      <c r="J1301" s="12" t="s">
        <v>5458</v>
      </c>
      <c r="K1301" s="12"/>
      <c r="L1301" s="12" t="s">
        <v>207</v>
      </c>
      <c r="M1301" s="12" t="s">
        <v>183</v>
      </c>
      <c r="N1301" s="12" t="s">
        <v>5454</v>
      </c>
      <c r="O1301" s="12" t="s">
        <v>33</v>
      </c>
      <c r="P1301" s="13">
        <v>115825</v>
      </c>
      <c r="Q1301" s="10">
        <v>3</v>
      </c>
      <c r="R1301" s="10" t="s">
        <v>10</v>
      </c>
      <c r="S1301" s="12" t="s">
        <v>18209</v>
      </c>
    </row>
    <row r="1302" spans="1:19" x14ac:dyDescent="0.25">
      <c r="A1302" s="10">
        <v>2018</v>
      </c>
      <c r="B1302" s="11" t="s">
        <v>18213</v>
      </c>
      <c r="C1302" s="12" t="s">
        <v>66</v>
      </c>
      <c r="D1302" s="12" t="s">
        <v>5</v>
      </c>
      <c r="E1302" s="12" t="s">
        <v>18450</v>
      </c>
      <c r="F1302" s="12" t="s">
        <v>18449</v>
      </c>
      <c r="G1302" s="12" t="s">
        <v>18451</v>
      </c>
      <c r="H1302" s="11" t="str">
        <f t="shared" si="20"/>
        <v xml:space="preserve">ROUTE NATIONALE 21 ROUTE DU CAILLAUD </v>
      </c>
      <c r="I1302" s="12" t="s">
        <v>14771</v>
      </c>
      <c r="J1302" s="12" t="s">
        <v>18452</v>
      </c>
      <c r="K1302" s="10"/>
      <c r="L1302" s="12" t="s">
        <v>18453</v>
      </c>
      <c r="M1302" s="12" t="s">
        <v>18454</v>
      </c>
      <c r="N1302" s="12" t="s">
        <v>54</v>
      </c>
      <c r="O1302" s="12" t="s">
        <v>9</v>
      </c>
      <c r="P1302" s="13">
        <v>23560</v>
      </c>
      <c r="Q1302" s="10">
        <v>1</v>
      </c>
      <c r="R1302" s="10" t="s">
        <v>10</v>
      </c>
      <c r="S1302" s="12" t="s">
        <v>18211</v>
      </c>
    </row>
    <row r="1303" spans="1:19" x14ac:dyDescent="0.25">
      <c r="A1303" s="10">
        <v>2018</v>
      </c>
      <c r="B1303" s="11" t="s">
        <v>4</v>
      </c>
      <c r="C1303" s="12" t="s">
        <v>66</v>
      </c>
      <c r="D1303" s="12" t="s">
        <v>5</v>
      </c>
      <c r="E1303" s="12" t="s">
        <v>9677</v>
      </c>
      <c r="F1303" s="12" t="s">
        <v>9678</v>
      </c>
      <c r="G1303" s="12" t="s">
        <v>9679</v>
      </c>
      <c r="H1303" s="11" t="str">
        <f t="shared" si="20"/>
        <v xml:space="preserve"> 36 RUE PARMENTIER </v>
      </c>
      <c r="I1303" s="10"/>
      <c r="J1303" s="12" t="s">
        <v>9680</v>
      </c>
      <c r="K1303" s="12"/>
      <c r="L1303" s="12" t="s">
        <v>9681</v>
      </c>
      <c r="M1303" s="12" t="s">
        <v>9682</v>
      </c>
      <c r="N1303" s="12" t="s">
        <v>54</v>
      </c>
      <c r="O1303" s="12" t="s">
        <v>33</v>
      </c>
      <c r="P1303" s="13">
        <v>25300</v>
      </c>
      <c r="Q1303" s="10">
        <v>1</v>
      </c>
      <c r="R1303" s="10" t="s">
        <v>10</v>
      </c>
      <c r="S1303" s="12" t="s">
        <v>18209</v>
      </c>
    </row>
    <row r="1304" spans="1:19" x14ac:dyDescent="0.25">
      <c r="A1304" s="10">
        <v>2018</v>
      </c>
      <c r="B1304" s="11" t="s">
        <v>4</v>
      </c>
      <c r="C1304" s="12" t="s">
        <v>66</v>
      </c>
      <c r="D1304" s="12" t="s">
        <v>448</v>
      </c>
      <c r="E1304" s="12" t="s">
        <v>9683</v>
      </c>
      <c r="F1304" s="12" t="s">
        <v>9684</v>
      </c>
      <c r="G1304" s="12" t="s">
        <v>9685</v>
      </c>
      <c r="H1304" s="11" t="str">
        <f t="shared" si="20"/>
        <v xml:space="preserve">ZONE INDUSTRIELLE NORD ROUTE D IRIGNY </v>
      </c>
      <c r="I1304" s="10" t="s">
        <v>1628</v>
      </c>
      <c r="J1304" s="12" t="s">
        <v>9686</v>
      </c>
      <c r="K1304" s="12"/>
      <c r="L1304" s="12" t="s">
        <v>1396</v>
      </c>
      <c r="M1304" s="12" t="s">
        <v>1397</v>
      </c>
      <c r="N1304" s="12" t="s">
        <v>54</v>
      </c>
      <c r="O1304" s="12" t="s">
        <v>33</v>
      </c>
      <c r="P1304" s="13">
        <v>470356</v>
      </c>
      <c r="Q1304" s="10">
        <v>15</v>
      </c>
      <c r="R1304" s="10" t="s">
        <v>18208</v>
      </c>
      <c r="S1304" s="12" t="s">
        <v>18209</v>
      </c>
    </row>
    <row r="1305" spans="1:19" x14ac:dyDescent="0.25">
      <c r="A1305" s="10">
        <v>2018</v>
      </c>
      <c r="B1305" s="11" t="s">
        <v>4</v>
      </c>
      <c r="C1305" s="12" t="s">
        <v>66</v>
      </c>
      <c r="D1305" s="12" t="s">
        <v>152</v>
      </c>
      <c r="E1305" s="12" t="s">
        <v>9687</v>
      </c>
      <c r="F1305" s="12" t="s">
        <v>9688</v>
      </c>
      <c r="G1305" s="12" t="s">
        <v>9689</v>
      </c>
      <c r="H1305" s="11" t="str">
        <f t="shared" si="20"/>
        <v xml:space="preserve">ZONE INDUSTRIELLE DE VOVRAY 7 AVENUE DES VIEUX MOULINS </v>
      </c>
      <c r="I1305" s="12" t="s">
        <v>5576</v>
      </c>
      <c r="J1305" s="12" t="s">
        <v>9690</v>
      </c>
      <c r="K1305" s="10"/>
      <c r="L1305" s="12" t="s">
        <v>2765</v>
      </c>
      <c r="M1305" s="12" t="s">
        <v>2766</v>
      </c>
      <c r="N1305" s="12" t="s">
        <v>54</v>
      </c>
      <c r="O1305" s="12" t="s">
        <v>9</v>
      </c>
      <c r="P1305" s="13">
        <v>153749</v>
      </c>
      <c r="Q1305" s="10">
        <v>4</v>
      </c>
      <c r="R1305" s="10" t="s">
        <v>10</v>
      </c>
      <c r="S1305" s="12" t="s">
        <v>18211</v>
      </c>
    </row>
    <row r="1306" spans="1:19" x14ac:dyDescent="0.25">
      <c r="A1306" s="10">
        <v>2018</v>
      </c>
      <c r="B1306" s="11" t="s">
        <v>4</v>
      </c>
      <c r="C1306" s="12" t="s">
        <v>66</v>
      </c>
      <c r="D1306" s="12" t="s">
        <v>508</v>
      </c>
      <c r="E1306" s="12" t="s">
        <v>9691</v>
      </c>
      <c r="F1306" s="12" t="s">
        <v>9692</v>
      </c>
      <c r="G1306" s="12" t="s">
        <v>9693</v>
      </c>
      <c r="H1306" s="11" t="str">
        <f t="shared" si="20"/>
        <v xml:space="preserve">ZONE INDUSTRIELLE MONTMARIN 19 AVENUE MONTMARTIN </v>
      </c>
      <c r="I1306" s="10" t="s">
        <v>9694</v>
      </c>
      <c r="J1306" s="12" t="s">
        <v>9695</v>
      </c>
      <c r="K1306" s="12"/>
      <c r="L1306" s="12" t="s">
        <v>2993</v>
      </c>
      <c r="M1306" s="12" t="s">
        <v>2994</v>
      </c>
      <c r="N1306" s="12" t="s">
        <v>54</v>
      </c>
      <c r="O1306" s="12" t="s">
        <v>33</v>
      </c>
      <c r="P1306" s="13">
        <v>998033</v>
      </c>
      <c r="Q1306" s="10">
        <v>25</v>
      </c>
      <c r="R1306" s="10" t="s">
        <v>18208</v>
      </c>
      <c r="S1306" s="12" t="s">
        <v>18209</v>
      </c>
    </row>
    <row r="1307" spans="1:19" x14ac:dyDescent="0.25">
      <c r="A1307" s="10">
        <v>2018</v>
      </c>
      <c r="B1307" s="11" t="s">
        <v>4</v>
      </c>
      <c r="C1307" s="12" t="s">
        <v>66</v>
      </c>
      <c r="D1307" s="12" t="s">
        <v>5</v>
      </c>
      <c r="E1307" s="12" t="s">
        <v>2150</v>
      </c>
      <c r="F1307" s="12" t="s">
        <v>2151</v>
      </c>
      <c r="G1307" s="12" t="s">
        <v>2152</v>
      </c>
      <c r="H1307" s="11" t="str">
        <f t="shared" si="20"/>
        <v xml:space="preserve"> 102 AVENUE NATIONALE </v>
      </c>
      <c r="I1307" s="10"/>
      <c r="J1307" s="12" t="s">
        <v>2153</v>
      </c>
      <c r="K1307" s="12"/>
      <c r="L1307" s="12" t="s">
        <v>1189</v>
      </c>
      <c r="M1307" s="12" t="s">
        <v>1190</v>
      </c>
      <c r="N1307" s="12" t="s">
        <v>1605</v>
      </c>
      <c r="O1307" s="12" t="s">
        <v>33</v>
      </c>
      <c r="P1307" s="13">
        <v>55157</v>
      </c>
      <c r="Q1307" s="10">
        <v>2</v>
      </c>
      <c r="R1307" s="10" t="s">
        <v>10</v>
      </c>
      <c r="S1307" s="12" t="s">
        <v>18209</v>
      </c>
    </row>
    <row r="1308" spans="1:19" x14ac:dyDescent="0.25">
      <c r="A1308" s="10">
        <v>2018</v>
      </c>
      <c r="B1308" s="11" t="s">
        <v>4</v>
      </c>
      <c r="C1308" s="12" t="s">
        <v>66</v>
      </c>
      <c r="D1308" s="12" t="s">
        <v>10657</v>
      </c>
      <c r="E1308" s="12" t="s">
        <v>17350</v>
      </c>
      <c r="F1308" s="12" t="s">
        <v>17351</v>
      </c>
      <c r="G1308" s="12" t="s">
        <v>17352</v>
      </c>
      <c r="H1308" s="11" t="str">
        <f t="shared" si="20"/>
        <v xml:space="preserve"> 236 AVENUE CLEMENT ADER </v>
      </c>
      <c r="I1308" s="10"/>
      <c r="J1308" s="12" t="s">
        <v>5217</v>
      </c>
      <c r="K1308" s="12"/>
      <c r="L1308" s="12" t="s">
        <v>3791</v>
      </c>
      <c r="M1308" s="12" t="s">
        <v>3792</v>
      </c>
      <c r="N1308" s="12" t="s">
        <v>2368</v>
      </c>
      <c r="O1308" s="12" t="s">
        <v>33</v>
      </c>
      <c r="P1308" s="13">
        <v>937449</v>
      </c>
      <c r="Q1308" s="10">
        <v>27</v>
      </c>
      <c r="R1308" s="10" t="s">
        <v>18208</v>
      </c>
      <c r="S1308" s="12" t="s">
        <v>18209</v>
      </c>
    </row>
    <row r="1309" spans="1:19" x14ac:dyDescent="0.25">
      <c r="A1309" s="10">
        <v>2018</v>
      </c>
      <c r="B1309" s="11" t="s">
        <v>4</v>
      </c>
      <c r="C1309" s="12" t="s">
        <v>66</v>
      </c>
      <c r="D1309" s="12" t="s">
        <v>5</v>
      </c>
      <c r="E1309" s="12" t="s">
        <v>3687</v>
      </c>
      <c r="F1309" s="12" t="s">
        <v>9696</v>
      </c>
      <c r="G1309" s="12" t="s">
        <v>3688</v>
      </c>
      <c r="H1309" s="11" t="str">
        <f t="shared" si="20"/>
        <v xml:space="preserve"> 1 T IMPASSE DU PARC </v>
      </c>
      <c r="I1309" s="10"/>
      <c r="J1309" s="12" t="s">
        <v>9697</v>
      </c>
      <c r="K1309" s="10"/>
      <c r="L1309" s="12" t="s">
        <v>3689</v>
      </c>
      <c r="M1309" s="12" t="s">
        <v>9698</v>
      </c>
      <c r="N1309" s="12" t="s">
        <v>54</v>
      </c>
      <c r="O1309" s="12" t="s">
        <v>9</v>
      </c>
      <c r="P1309" s="13">
        <v>78489</v>
      </c>
      <c r="Q1309" s="10">
        <v>2</v>
      </c>
      <c r="R1309" s="10" t="s">
        <v>10</v>
      </c>
      <c r="S1309" s="12" t="s">
        <v>18211</v>
      </c>
    </row>
    <row r="1310" spans="1:19" x14ac:dyDescent="0.25">
      <c r="A1310" s="10">
        <v>2018</v>
      </c>
      <c r="B1310" s="11" t="s">
        <v>4</v>
      </c>
      <c r="C1310" s="12" t="s">
        <v>66</v>
      </c>
      <c r="D1310" s="12" t="s">
        <v>5</v>
      </c>
      <c r="E1310" s="12" t="s">
        <v>9699</v>
      </c>
      <c r="F1310" s="12" t="s">
        <v>9700</v>
      </c>
      <c r="G1310" s="12" t="s">
        <v>9701</v>
      </c>
      <c r="H1310" s="11" t="str">
        <f t="shared" si="20"/>
        <v xml:space="preserve"> 35 CHEMIN DU BOIS DE LA CURE </v>
      </c>
      <c r="I1310" s="10"/>
      <c r="J1310" s="12" t="s">
        <v>9702</v>
      </c>
      <c r="K1310" s="12"/>
      <c r="L1310" s="12" t="s">
        <v>2792</v>
      </c>
      <c r="M1310" s="12" t="s">
        <v>9703</v>
      </c>
      <c r="N1310" s="12" t="s">
        <v>54</v>
      </c>
      <c r="O1310" s="12" t="s">
        <v>33</v>
      </c>
      <c r="P1310" s="13">
        <v>169401</v>
      </c>
      <c r="Q1310" s="10">
        <v>5</v>
      </c>
      <c r="R1310" s="10" t="s">
        <v>10</v>
      </c>
      <c r="S1310" s="12" t="s">
        <v>18209</v>
      </c>
    </row>
    <row r="1311" spans="1:19" x14ac:dyDescent="0.25">
      <c r="A1311" s="10">
        <v>2017</v>
      </c>
      <c r="B1311" s="12" t="s">
        <v>18219</v>
      </c>
      <c r="C1311" s="10" t="s">
        <v>66</v>
      </c>
      <c r="D1311" s="12" t="s">
        <v>5</v>
      </c>
      <c r="E1311" s="12" t="s">
        <v>9704</v>
      </c>
      <c r="F1311" s="12" t="s">
        <v>9705</v>
      </c>
      <c r="G1311" s="12" t="s">
        <v>9706</v>
      </c>
      <c r="H1311" s="11" t="str">
        <f t="shared" si="20"/>
        <v xml:space="preserve">3 CHEMIN DE LA VERGNEE  </v>
      </c>
      <c r="I1311" s="12" t="s">
        <v>9707</v>
      </c>
      <c r="J1311" s="12"/>
      <c r="K1311" s="14"/>
      <c r="L1311" s="12" t="s">
        <v>1498</v>
      </c>
      <c r="M1311" s="12" t="s">
        <v>9708</v>
      </c>
      <c r="N1311" s="12" t="s">
        <v>54</v>
      </c>
      <c r="O1311" s="12" t="s">
        <v>33</v>
      </c>
      <c r="P1311" s="14"/>
      <c r="Q1311" s="10">
        <v>1</v>
      </c>
      <c r="R1311" s="10" t="s">
        <v>10</v>
      </c>
      <c r="S1311" s="12" t="s">
        <v>18220</v>
      </c>
    </row>
    <row r="1312" spans="1:19" x14ac:dyDescent="0.25">
      <c r="A1312" s="10">
        <v>2018</v>
      </c>
      <c r="B1312" s="11" t="s">
        <v>4</v>
      </c>
      <c r="C1312" s="12" t="s">
        <v>66</v>
      </c>
      <c r="D1312" s="12" t="s">
        <v>508</v>
      </c>
      <c r="E1312" s="12" t="s">
        <v>9709</v>
      </c>
      <c r="F1312" s="12" t="s">
        <v>9710</v>
      </c>
      <c r="G1312" s="12" t="s">
        <v>9711</v>
      </c>
      <c r="H1312" s="11" t="str">
        <f t="shared" si="20"/>
        <v xml:space="preserve"> LE BERRY CS 74713</v>
      </c>
      <c r="I1312" s="10"/>
      <c r="J1312" s="12" t="s">
        <v>9712</v>
      </c>
      <c r="K1312" s="12" t="s">
        <v>9713</v>
      </c>
      <c r="L1312" s="12" t="s">
        <v>9714</v>
      </c>
      <c r="M1312" s="12" t="s">
        <v>9715</v>
      </c>
      <c r="N1312" s="12" t="s">
        <v>54</v>
      </c>
      <c r="O1312" s="12" t="s">
        <v>9</v>
      </c>
      <c r="P1312" s="13">
        <v>853465</v>
      </c>
      <c r="Q1312" s="10">
        <v>27</v>
      </c>
      <c r="R1312" s="10" t="s">
        <v>18208</v>
      </c>
      <c r="S1312" s="12" t="s">
        <v>18211</v>
      </c>
    </row>
    <row r="1313" spans="1:19" x14ac:dyDescent="0.25">
      <c r="A1313" s="10">
        <v>2018</v>
      </c>
      <c r="B1313" s="11" t="s">
        <v>4</v>
      </c>
      <c r="C1313" s="12" t="s">
        <v>66</v>
      </c>
      <c r="D1313" s="12" t="s">
        <v>5</v>
      </c>
      <c r="E1313" s="12" t="s">
        <v>1103</v>
      </c>
      <c r="F1313" s="12" t="s">
        <v>9716</v>
      </c>
      <c r="G1313" s="12" t="s">
        <v>1104</v>
      </c>
      <c r="H1313" s="11" t="str">
        <f t="shared" si="20"/>
        <v xml:space="preserve">SERVICE COMPTA ZONE INDUSTRIELLE LES RIBATTES </v>
      </c>
      <c r="I1313" s="12" t="s">
        <v>9717</v>
      </c>
      <c r="J1313" s="12" t="s">
        <v>9718</v>
      </c>
      <c r="K1313" s="10"/>
      <c r="L1313" s="12" t="s">
        <v>1105</v>
      </c>
      <c r="M1313" s="12" t="s">
        <v>1106</v>
      </c>
      <c r="N1313" s="12" t="s">
        <v>54</v>
      </c>
      <c r="O1313" s="12" t="s">
        <v>9</v>
      </c>
      <c r="P1313" s="13">
        <v>202924</v>
      </c>
      <c r="Q1313" s="10">
        <v>6</v>
      </c>
      <c r="R1313" s="10" t="s">
        <v>10</v>
      </c>
      <c r="S1313" s="12" t="s">
        <v>18211</v>
      </c>
    </row>
    <row r="1314" spans="1:19" x14ac:dyDescent="0.25">
      <c r="A1314" s="10">
        <v>2017</v>
      </c>
      <c r="B1314" s="12" t="s">
        <v>18219</v>
      </c>
      <c r="C1314" s="10" t="s">
        <v>66</v>
      </c>
      <c r="D1314" s="12" t="s">
        <v>5</v>
      </c>
      <c r="E1314" s="12" t="s">
        <v>9719</v>
      </c>
      <c r="F1314" s="12" t="s">
        <v>9720</v>
      </c>
      <c r="G1314" s="12" t="s">
        <v>9721</v>
      </c>
      <c r="H1314" s="11" t="str">
        <f t="shared" si="20"/>
        <v xml:space="preserve">18 PLACE DU GENERAL DE GAULLE  </v>
      </c>
      <c r="I1314" s="12" t="s">
        <v>9722</v>
      </c>
      <c r="J1314" s="12"/>
      <c r="K1314" s="14"/>
      <c r="L1314" s="12" t="s">
        <v>2593</v>
      </c>
      <c r="M1314" s="12" t="s">
        <v>6080</v>
      </c>
      <c r="N1314" s="12" t="s">
        <v>54</v>
      </c>
      <c r="O1314" s="12" t="s">
        <v>33</v>
      </c>
      <c r="P1314" s="14"/>
      <c r="Q1314" s="10">
        <v>2</v>
      </c>
      <c r="R1314" s="10" t="s">
        <v>10</v>
      </c>
      <c r="S1314" s="12" t="s">
        <v>18220</v>
      </c>
    </row>
    <row r="1315" spans="1:19" x14ac:dyDescent="0.25">
      <c r="A1315" s="10">
        <v>2018</v>
      </c>
      <c r="B1315" s="11" t="s">
        <v>4</v>
      </c>
      <c r="C1315" s="12" t="s">
        <v>66</v>
      </c>
      <c r="D1315" s="12" t="s">
        <v>5</v>
      </c>
      <c r="E1315" s="12" t="s">
        <v>1107</v>
      </c>
      <c r="F1315" s="12" t="s">
        <v>9723</v>
      </c>
      <c r="G1315" s="12" t="s">
        <v>1108</v>
      </c>
      <c r="H1315" s="11" t="str">
        <f t="shared" si="20"/>
        <v xml:space="preserve">ZI LA PALUD LOT N24 222 RUE GEORGES BESSE </v>
      </c>
      <c r="I1315" s="10" t="s">
        <v>9724</v>
      </c>
      <c r="J1315" s="12" t="s">
        <v>1109</v>
      </c>
      <c r="K1315" s="12"/>
      <c r="L1315" s="12" t="s">
        <v>897</v>
      </c>
      <c r="M1315" s="12" t="s">
        <v>898</v>
      </c>
      <c r="N1315" s="12" t="s">
        <v>54</v>
      </c>
      <c r="O1315" s="12" t="s">
        <v>33</v>
      </c>
      <c r="P1315" s="13">
        <v>1306019</v>
      </c>
      <c r="Q1315" s="10">
        <v>36</v>
      </c>
      <c r="R1315" s="10" t="s">
        <v>18208</v>
      </c>
      <c r="S1315" s="12" t="s">
        <v>18209</v>
      </c>
    </row>
    <row r="1316" spans="1:19" x14ac:dyDescent="0.25">
      <c r="A1316" s="10">
        <v>2018</v>
      </c>
      <c r="B1316" s="11" t="s">
        <v>4</v>
      </c>
      <c r="C1316" s="12" t="s">
        <v>66</v>
      </c>
      <c r="D1316" s="12" t="s">
        <v>3690</v>
      </c>
      <c r="E1316" s="12" t="s">
        <v>3691</v>
      </c>
      <c r="F1316" s="12" t="s">
        <v>4332</v>
      </c>
      <c r="G1316" s="12" t="s">
        <v>3690</v>
      </c>
      <c r="H1316" s="11" t="str">
        <f t="shared" si="20"/>
        <v xml:space="preserve">CENTRE ALFA ZI DES PRES LORIBES </v>
      </c>
      <c r="I1316" s="10" t="s">
        <v>4333</v>
      </c>
      <c r="J1316" s="12" t="s">
        <v>4334</v>
      </c>
      <c r="K1316" s="12"/>
      <c r="L1316" s="12" t="s">
        <v>1662</v>
      </c>
      <c r="M1316" s="12" t="s">
        <v>1663</v>
      </c>
      <c r="N1316" s="12" t="s">
        <v>4335</v>
      </c>
      <c r="O1316" s="12" t="s">
        <v>33</v>
      </c>
      <c r="P1316" s="13">
        <v>679935</v>
      </c>
      <c r="Q1316" s="10">
        <v>26</v>
      </c>
      <c r="R1316" s="10" t="s">
        <v>18208</v>
      </c>
      <c r="S1316" s="12" t="s">
        <v>18209</v>
      </c>
    </row>
    <row r="1317" spans="1:19" x14ac:dyDescent="0.25">
      <c r="A1317" s="10">
        <v>2018</v>
      </c>
      <c r="B1317" s="11" t="s">
        <v>4</v>
      </c>
      <c r="C1317" s="12" t="s">
        <v>66</v>
      </c>
      <c r="D1317" s="12" t="s">
        <v>5</v>
      </c>
      <c r="E1317" s="12" t="s">
        <v>2882</v>
      </c>
      <c r="F1317" s="12" t="s">
        <v>17614</v>
      </c>
      <c r="G1317" s="12" t="s">
        <v>2883</v>
      </c>
      <c r="H1317" s="11" t="str">
        <f t="shared" si="20"/>
        <v xml:space="preserve"> 39 RUE DU CHATEAU D EAU </v>
      </c>
      <c r="I1317" s="10"/>
      <c r="J1317" s="12" t="s">
        <v>17615</v>
      </c>
      <c r="K1317" s="12"/>
      <c r="L1317" s="12" t="s">
        <v>13585</v>
      </c>
      <c r="M1317" s="12" t="s">
        <v>13586</v>
      </c>
      <c r="N1317" s="12" t="s">
        <v>17613</v>
      </c>
      <c r="O1317" s="12" t="s">
        <v>33</v>
      </c>
      <c r="P1317" s="13">
        <v>54297</v>
      </c>
      <c r="Q1317" s="10">
        <v>1</v>
      </c>
      <c r="R1317" s="10" t="s">
        <v>10</v>
      </c>
      <c r="S1317" s="12" t="s">
        <v>18209</v>
      </c>
    </row>
    <row r="1318" spans="1:19" x14ac:dyDescent="0.25">
      <c r="A1318" s="10">
        <v>2018</v>
      </c>
      <c r="B1318" s="11" t="s">
        <v>4</v>
      </c>
      <c r="C1318" s="12" t="s">
        <v>66</v>
      </c>
      <c r="D1318" s="12" t="s">
        <v>5</v>
      </c>
      <c r="E1318" s="12" t="s">
        <v>8606</v>
      </c>
      <c r="F1318" s="12" t="s">
        <v>8607</v>
      </c>
      <c r="G1318" s="12" t="s">
        <v>8608</v>
      </c>
      <c r="H1318" s="11" t="str">
        <f t="shared" si="20"/>
        <v xml:space="preserve"> 21 RUE PRINCIPALE </v>
      </c>
      <c r="I1318" s="10"/>
      <c r="J1318" s="12" t="s">
        <v>8609</v>
      </c>
      <c r="K1318" s="12"/>
      <c r="L1318" s="12" t="s">
        <v>8610</v>
      </c>
      <c r="M1318" s="12" t="s">
        <v>8611</v>
      </c>
      <c r="N1318" s="12" t="s">
        <v>54</v>
      </c>
      <c r="O1318" s="12" t="s">
        <v>33</v>
      </c>
      <c r="P1318" s="13">
        <v>7338</v>
      </c>
      <c r="Q1318" s="10">
        <v>1</v>
      </c>
      <c r="R1318" s="10" t="s">
        <v>10</v>
      </c>
      <c r="S1318" s="12" t="s">
        <v>18209</v>
      </c>
    </row>
    <row r="1319" spans="1:19" x14ac:dyDescent="0.25">
      <c r="A1319" s="10">
        <v>2018</v>
      </c>
      <c r="B1319" s="11" t="s">
        <v>4</v>
      </c>
      <c r="C1319" s="12" t="s">
        <v>66</v>
      </c>
      <c r="D1319" s="12" t="s">
        <v>28</v>
      </c>
      <c r="E1319" s="12" t="s">
        <v>1110</v>
      </c>
      <c r="F1319" s="12" t="s">
        <v>9726</v>
      </c>
      <c r="G1319" s="12" t="s">
        <v>1111</v>
      </c>
      <c r="H1319" s="11" t="str">
        <f t="shared" si="20"/>
        <v xml:space="preserve"> LIEU DIT LE HARDIER BP 95062</v>
      </c>
      <c r="I1319" s="10"/>
      <c r="J1319" s="12" t="s">
        <v>9727</v>
      </c>
      <c r="K1319" s="12" t="s">
        <v>9728</v>
      </c>
      <c r="L1319" s="12" t="s">
        <v>2592</v>
      </c>
      <c r="M1319" s="12" t="s">
        <v>9729</v>
      </c>
      <c r="N1319" s="12" t="s">
        <v>54</v>
      </c>
      <c r="O1319" s="12" t="s">
        <v>33</v>
      </c>
      <c r="P1319" s="13">
        <v>1003024</v>
      </c>
      <c r="Q1319" s="10">
        <v>37</v>
      </c>
      <c r="R1319" s="10" t="s">
        <v>18208</v>
      </c>
      <c r="S1319" s="12" t="s">
        <v>18209</v>
      </c>
    </row>
    <row r="1320" spans="1:19" x14ac:dyDescent="0.25">
      <c r="A1320" s="10">
        <v>2018</v>
      </c>
      <c r="B1320" s="11" t="s">
        <v>4</v>
      </c>
      <c r="C1320" s="12" t="s">
        <v>66</v>
      </c>
      <c r="D1320" s="12" t="s">
        <v>5</v>
      </c>
      <c r="E1320" s="12" t="s">
        <v>5099</v>
      </c>
      <c r="F1320" s="12" t="s">
        <v>5100</v>
      </c>
      <c r="G1320" s="12" t="s">
        <v>5101</v>
      </c>
      <c r="H1320" s="11" t="str">
        <f t="shared" si="20"/>
        <v xml:space="preserve"> 53 AVENUE DES 2 FONTAINES </v>
      </c>
      <c r="I1320" s="10"/>
      <c r="J1320" s="12" t="s">
        <v>5102</v>
      </c>
      <c r="K1320" s="12"/>
      <c r="L1320" s="12" t="s">
        <v>2680</v>
      </c>
      <c r="M1320" s="12" t="s">
        <v>1184</v>
      </c>
      <c r="N1320" s="12" t="s">
        <v>5103</v>
      </c>
      <c r="O1320" s="12" t="s">
        <v>33</v>
      </c>
      <c r="P1320" s="13">
        <v>89693</v>
      </c>
      <c r="Q1320" s="10">
        <v>4</v>
      </c>
      <c r="R1320" s="10" t="s">
        <v>10</v>
      </c>
      <c r="S1320" s="12" t="s">
        <v>18209</v>
      </c>
    </row>
    <row r="1321" spans="1:19" x14ac:dyDescent="0.25">
      <c r="A1321" s="10">
        <v>2018</v>
      </c>
      <c r="B1321" s="11" t="s">
        <v>4</v>
      </c>
      <c r="C1321" s="12" t="s">
        <v>66</v>
      </c>
      <c r="D1321" s="12" t="s">
        <v>5</v>
      </c>
      <c r="E1321" s="12" t="s">
        <v>9730</v>
      </c>
      <c r="F1321" s="12" t="s">
        <v>9731</v>
      </c>
      <c r="G1321" s="12" t="s">
        <v>9732</v>
      </c>
      <c r="H1321" s="11" t="str">
        <f t="shared" si="20"/>
        <v xml:space="preserve">LES HOURTOULANES ROUTE DEPARTEMENTALE 900 </v>
      </c>
      <c r="I1321" s="10" t="s">
        <v>9733</v>
      </c>
      <c r="J1321" s="12" t="s">
        <v>9734</v>
      </c>
      <c r="K1321" s="12"/>
      <c r="L1321" s="12" t="s">
        <v>86</v>
      </c>
      <c r="M1321" s="12" t="s">
        <v>87</v>
      </c>
      <c r="N1321" s="12" t="s">
        <v>54</v>
      </c>
      <c r="O1321" s="12" t="s">
        <v>33</v>
      </c>
      <c r="P1321" s="13">
        <v>643499</v>
      </c>
      <c r="Q1321" s="10">
        <v>21</v>
      </c>
      <c r="R1321" s="10" t="s">
        <v>18208</v>
      </c>
      <c r="S1321" s="12" t="s">
        <v>18209</v>
      </c>
    </row>
    <row r="1322" spans="1:19" x14ac:dyDescent="0.25">
      <c r="A1322" s="10">
        <v>2018</v>
      </c>
      <c r="B1322" s="11" t="s">
        <v>4</v>
      </c>
      <c r="C1322" s="12" t="s">
        <v>66</v>
      </c>
      <c r="D1322" s="12" t="s">
        <v>5</v>
      </c>
      <c r="E1322" s="12" t="s">
        <v>265</v>
      </c>
      <c r="F1322" s="12" t="s">
        <v>4428</v>
      </c>
      <c r="G1322" s="12" t="s">
        <v>266</v>
      </c>
      <c r="H1322" s="11" t="str">
        <f t="shared" si="20"/>
        <v xml:space="preserve"> 21 RUE COLBERT </v>
      </c>
      <c r="I1322" s="10"/>
      <c r="J1322" s="12" t="s">
        <v>4429</v>
      </c>
      <c r="K1322" s="12"/>
      <c r="L1322" s="12" t="s">
        <v>3050</v>
      </c>
      <c r="M1322" s="12" t="s">
        <v>3051</v>
      </c>
      <c r="N1322" s="12" t="s">
        <v>269</v>
      </c>
      <c r="O1322" s="12" t="s">
        <v>33</v>
      </c>
      <c r="P1322" s="13">
        <v>6777</v>
      </c>
      <c r="Q1322" s="10">
        <v>1</v>
      </c>
      <c r="R1322" s="10" t="s">
        <v>10</v>
      </c>
      <c r="S1322" s="12" t="s">
        <v>18209</v>
      </c>
    </row>
    <row r="1323" spans="1:19" x14ac:dyDescent="0.25">
      <c r="A1323" s="10">
        <v>2018</v>
      </c>
      <c r="B1323" s="11" t="s">
        <v>4</v>
      </c>
      <c r="C1323" s="12" t="s">
        <v>66</v>
      </c>
      <c r="D1323" s="12" t="s">
        <v>5</v>
      </c>
      <c r="E1323" s="12" t="s">
        <v>17353</v>
      </c>
      <c r="F1323" s="12" t="s">
        <v>17354</v>
      </c>
      <c r="G1323" s="12" t="s">
        <v>17355</v>
      </c>
      <c r="H1323" s="11" t="str">
        <f t="shared" si="20"/>
        <v xml:space="preserve"> 45 AVENUE DE BELLEFONTAINE </v>
      </c>
      <c r="I1323" s="10"/>
      <c r="J1323" s="12" t="s">
        <v>3828</v>
      </c>
      <c r="K1323" s="12"/>
      <c r="L1323" s="12" t="s">
        <v>2628</v>
      </c>
      <c r="M1323" s="12" t="s">
        <v>2629</v>
      </c>
      <c r="N1323" s="12" t="s">
        <v>2368</v>
      </c>
      <c r="O1323" s="12" t="s">
        <v>33</v>
      </c>
      <c r="P1323" s="13">
        <v>1652956</v>
      </c>
      <c r="Q1323" s="10">
        <v>49</v>
      </c>
      <c r="R1323" s="10" t="s">
        <v>18208</v>
      </c>
      <c r="S1323" s="12" t="s">
        <v>18209</v>
      </c>
    </row>
    <row r="1324" spans="1:19" x14ac:dyDescent="0.25">
      <c r="A1324" s="10">
        <v>2018</v>
      </c>
      <c r="B1324" s="11" t="s">
        <v>4</v>
      </c>
      <c r="C1324" s="12" t="s">
        <v>66</v>
      </c>
      <c r="D1324" s="12" t="s">
        <v>5</v>
      </c>
      <c r="E1324" s="12" t="s">
        <v>4287</v>
      </c>
      <c r="F1324" s="12" t="s">
        <v>4288</v>
      </c>
      <c r="G1324" s="12" t="s">
        <v>4289</v>
      </c>
      <c r="H1324" s="11" t="str">
        <f t="shared" si="20"/>
        <v xml:space="preserve"> 3 RUE DE LA CORDERIE </v>
      </c>
      <c r="I1324" s="10"/>
      <c r="J1324" s="12" t="s">
        <v>4290</v>
      </c>
      <c r="K1324" s="10"/>
      <c r="L1324" s="12" t="s">
        <v>2057</v>
      </c>
      <c r="M1324" s="12" t="s">
        <v>4291</v>
      </c>
      <c r="N1324" s="12" t="s">
        <v>4292</v>
      </c>
      <c r="O1324" s="12" t="s">
        <v>9</v>
      </c>
      <c r="P1324" s="13">
        <v>107779</v>
      </c>
      <c r="Q1324" s="10">
        <v>2</v>
      </c>
      <c r="R1324" s="10" t="s">
        <v>10</v>
      </c>
      <c r="S1324" s="12" t="s">
        <v>18211</v>
      </c>
    </row>
    <row r="1325" spans="1:19" x14ac:dyDescent="0.25">
      <c r="A1325" s="10">
        <v>2018</v>
      </c>
      <c r="B1325" s="11" t="s">
        <v>4</v>
      </c>
      <c r="C1325" s="12" t="s">
        <v>66</v>
      </c>
      <c r="D1325" s="12" t="s">
        <v>5</v>
      </c>
      <c r="E1325" s="12" t="s">
        <v>9735</v>
      </c>
      <c r="F1325" s="12" t="s">
        <v>9736</v>
      </c>
      <c r="G1325" s="12" t="s">
        <v>9737</v>
      </c>
      <c r="H1325" s="11" t="str">
        <f t="shared" si="20"/>
        <v xml:space="preserve">ZA DE LA BOUCHARDIERE RUE CLOS HAUT BOUCHARDIERE </v>
      </c>
      <c r="I1325" s="10" t="s">
        <v>9738</v>
      </c>
      <c r="J1325" s="12" t="s">
        <v>9739</v>
      </c>
      <c r="K1325" s="12"/>
      <c r="L1325" s="12" t="s">
        <v>1840</v>
      </c>
      <c r="M1325" s="12" t="s">
        <v>9740</v>
      </c>
      <c r="N1325" s="12" t="s">
        <v>54</v>
      </c>
      <c r="O1325" s="12" t="s">
        <v>33</v>
      </c>
      <c r="P1325" s="13">
        <v>118628</v>
      </c>
      <c r="Q1325" s="10">
        <v>4</v>
      </c>
      <c r="R1325" s="10" t="s">
        <v>10</v>
      </c>
      <c r="S1325" s="12" t="s">
        <v>18209</v>
      </c>
    </row>
    <row r="1326" spans="1:19" x14ac:dyDescent="0.25">
      <c r="A1326" s="10">
        <v>2018</v>
      </c>
      <c r="B1326" s="11" t="s">
        <v>4</v>
      </c>
      <c r="C1326" s="12" t="s">
        <v>66</v>
      </c>
      <c r="D1326" s="12" t="s">
        <v>184</v>
      </c>
      <c r="E1326" s="12" t="s">
        <v>3692</v>
      </c>
      <c r="F1326" s="12" t="s">
        <v>9741</v>
      </c>
      <c r="G1326" s="12" t="s">
        <v>3693</v>
      </c>
      <c r="H1326" s="11" t="str">
        <f t="shared" si="20"/>
        <v xml:space="preserve"> 11 B ROUTE DE BESANCON </v>
      </c>
      <c r="I1326" s="10"/>
      <c r="J1326" s="12" t="s">
        <v>9742</v>
      </c>
      <c r="K1326" s="12"/>
      <c r="L1326" s="12" t="s">
        <v>2839</v>
      </c>
      <c r="M1326" s="12" t="s">
        <v>9743</v>
      </c>
      <c r="N1326" s="12" t="s">
        <v>54</v>
      </c>
      <c r="O1326" s="12" t="s">
        <v>33</v>
      </c>
      <c r="P1326" s="13">
        <v>1097891</v>
      </c>
      <c r="Q1326" s="10">
        <v>37</v>
      </c>
      <c r="R1326" s="10" t="s">
        <v>18208</v>
      </c>
      <c r="S1326" s="12" t="s">
        <v>18209</v>
      </c>
    </row>
    <row r="1327" spans="1:19" x14ac:dyDescent="0.25">
      <c r="A1327" s="10">
        <v>2018</v>
      </c>
      <c r="B1327" s="11" t="s">
        <v>4</v>
      </c>
      <c r="C1327" s="12" t="s">
        <v>66</v>
      </c>
      <c r="D1327" s="12" t="s">
        <v>5</v>
      </c>
      <c r="E1327" s="12" t="s">
        <v>9744</v>
      </c>
      <c r="F1327" s="12" t="s">
        <v>9745</v>
      </c>
      <c r="G1327" s="12" t="s">
        <v>9746</v>
      </c>
      <c r="H1327" s="11" t="str">
        <f t="shared" si="20"/>
        <v xml:space="preserve"> 37 QUAI JAYR </v>
      </c>
      <c r="I1327" s="10"/>
      <c r="J1327" s="12" t="s">
        <v>9747</v>
      </c>
      <c r="K1327" s="12"/>
      <c r="L1327" s="12" t="s">
        <v>353</v>
      </c>
      <c r="M1327" s="12" t="s">
        <v>210</v>
      </c>
      <c r="N1327" s="12" t="s">
        <v>54</v>
      </c>
      <c r="O1327" s="12" t="s">
        <v>33</v>
      </c>
      <c r="P1327" s="13">
        <v>94643</v>
      </c>
      <c r="Q1327" s="10">
        <v>2</v>
      </c>
      <c r="R1327" s="10" t="s">
        <v>10</v>
      </c>
      <c r="S1327" s="12" t="s">
        <v>18209</v>
      </c>
    </row>
    <row r="1328" spans="1:19" x14ac:dyDescent="0.25">
      <c r="A1328" s="10">
        <v>2018</v>
      </c>
      <c r="B1328" s="11" t="s">
        <v>4</v>
      </c>
      <c r="C1328" s="12" t="s">
        <v>66</v>
      </c>
      <c r="D1328" s="12" t="s">
        <v>5</v>
      </c>
      <c r="E1328" s="12" t="s">
        <v>2884</v>
      </c>
      <c r="F1328" s="12" t="s">
        <v>9748</v>
      </c>
      <c r="G1328" s="12" t="s">
        <v>2885</v>
      </c>
      <c r="H1328" s="11" t="str">
        <f t="shared" si="20"/>
        <v xml:space="preserve"> 8 RUE DES FRERES LUMIERE </v>
      </c>
      <c r="I1328" s="10"/>
      <c r="J1328" s="12" t="s">
        <v>9749</v>
      </c>
      <c r="K1328" s="12"/>
      <c r="L1328" s="12" t="s">
        <v>1470</v>
      </c>
      <c r="M1328" s="12" t="s">
        <v>1471</v>
      </c>
      <c r="N1328" s="12" t="s">
        <v>54</v>
      </c>
      <c r="O1328" s="12" t="s">
        <v>33</v>
      </c>
      <c r="P1328" s="13">
        <v>274360</v>
      </c>
      <c r="Q1328" s="10">
        <v>7</v>
      </c>
      <c r="R1328" s="10" t="s">
        <v>10</v>
      </c>
      <c r="S1328" s="12" t="s">
        <v>18209</v>
      </c>
    </row>
    <row r="1329" spans="1:19" x14ac:dyDescent="0.25">
      <c r="A1329" s="10">
        <v>2018</v>
      </c>
      <c r="B1329" s="11" t="s">
        <v>4</v>
      </c>
      <c r="C1329" s="12" t="s">
        <v>66</v>
      </c>
      <c r="D1329" s="12" t="s">
        <v>5</v>
      </c>
      <c r="E1329" s="12" t="s">
        <v>9750</v>
      </c>
      <c r="F1329" s="12" t="s">
        <v>9751</v>
      </c>
      <c r="G1329" s="12" t="s">
        <v>9752</v>
      </c>
      <c r="H1329" s="11" t="str">
        <f t="shared" si="20"/>
        <v xml:space="preserve">ZAC DU CHATEAU D EAU 77 IMPASSE DES CEPES </v>
      </c>
      <c r="I1329" s="12" t="s">
        <v>9753</v>
      </c>
      <c r="J1329" s="12" t="s">
        <v>9754</v>
      </c>
      <c r="K1329" s="10"/>
      <c r="L1329" s="12" t="s">
        <v>9755</v>
      </c>
      <c r="M1329" s="12" t="s">
        <v>9756</v>
      </c>
      <c r="N1329" s="12" t="s">
        <v>54</v>
      </c>
      <c r="O1329" s="12" t="s">
        <v>9</v>
      </c>
      <c r="P1329" s="13">
        <v>81341</v>
      </c>
      <c r="Q1329" s="10">
        <v>3</v>
      </c>
      <c r="R1329" s="10" t="s">
        <v>10</v>
      </c>
      <c r="S1329" s="12" t="s">
        <v>18211</v>
      </c>
    </row>
    <row r="1330" spans="1:19" x14ac:dyDescent="0.25">
      <c r="A1330" s="10">
        <v>2018</v>
      </c>
      <c r="B1330" s="11" t="s">
        <v>4</v>
      </c>
      <c r="C1330" s="12" t="s">
        <v>66</v>
      </c>
      <c r="D1330" s="12" t="s">
        <v>5</v>
      </c>
      <c r="E1330" s="12" t="s">
        <v>1114</v>
      </c>
      <c r="F1330" s="12" t="s">
        <v>9757</v>
      </c>
      <c r="G1330" s="12" t="s">
        <v>1115</v>
      </c>
      <c r="H1330" s="11" t="str">
        <f t="shared" si="20"/>
        <v xml:space="preserve">LIEU DIT MAS LLARO 50 CHEMIN DE LES LLOBERES </v>
      </c>
      <c r="I1330" s="10" t="s">
        <v>9758</v>
      </c>
      <c r="J1330" s="12" t="s">
        <v>9759</v>
      </c>
      <c r="K1330" s="12"/>
      <c r="L1330" s="12" t="s">
        <v>712</v>
      </c>
      <c r="M1330" s="12" t="s">
        <v>713</v>
      </c>
      <c r="N1330" s="12" t="s">
        <v>54</v>
      </c>
      <c r="O1330" s="12" t="s">
        <v>33</v>
      </c>
      <c r="P1330" s="13">
        <v>70483</v>
      </c>
      <c r="Q1330" s="10">
        <v>2</v>
      </c>
      <c r="R1330" s="10" t="s">
        <v>10</v>
      </c>
      <c r="S1330" s="12" t="s">
        <v>18209</v>
      </c>
    </row>
    <row r="1331" spans="1:19" x14ac:dyDescent="0.25">
      <c r="A1331" s="10">
        <v>2018</v>
      </c>
      <c r="B1331" s="11" t="s">
        <v>4</v>
      </c>
      <c r="C1331" s="12" t="s">
        <v>66</v>
      </c>
      <c r="D1331" s="12" t="s">
        <v>5</v>
      </c>
      <c r="E1331" s="12" t="s">
        <v>9760</v>
      </c>
      <c r="F1331" s="12" t="s">
        <v>9761</v>
      </c>
      <c r="G1331" s="12" t="s">
        <v>9762</v>
      </c>
      <c r="H1331" s="11" t="str">
        <f t="shared" si="20"/>
        <v xml:space="preserve">BERNADAS FERMETURES 24 RUE DU BEDIAOU </v>
      </c>
      <c r="I1331" s="10" t="s">
        <v>9763</v>
      </c>
      <c r="J1331" s="12" t="s">
        <v>9764</v>
      </c>
      <c r="K1331" s="12"/>
      <c r="L1331" s="12" t="s">
        <v>9765</v>
      </c>
      <c r="M1331" s="12" t="s">
        <v>9766</v>
      </c>
      <c r="N1331" s="12" t="s">
        <v>54</v>
      </c>
      <c r="O1331" s="12" t="s">
        <v>33</v>
      </c>
      <c r="P1331" s="13">
        <v>78974</v>
      </c>
      <c r="Q1331" s="10">
        <v>5</v>
      </c>
      <c r="R1331" s="10" t="s">
        <v>10</v>
      </c>
      <c r="S1331" s="12" t="s">
        <v>18209</v>
      </c>
    </row>
    <row r="1332" spans="1:19" x14ac:dyDescent="0.25">
      <c r="A1332" s="10">
        <v>2018</v>
      </c>
      <c r="B1332" s="11" t="s">
        <v>4</v>
      </c>
      <c r="C1332" s="12" t="s">
        <v>66</v>
      </c>
      <c r="D1332" s="12" t="s">
        <v>513</v>
      </c>
      <c r="E1332" s="12" t="s">
        <v>16642</v>
      </c>
      <c r="F1332" s="12" t="s">
        <v>16643</v>
      </c>
      <c r="G1332" s="12" t="s">
        <v>16644</v>
      </c>
      <c r="H1332" s="11" t="str">
        <f t="shared" si="20"/>
        <v xml:space="preserve">ZAC DES GRANGES 22 RUE DE LAPLATTE </v>
      </c>
      <c r="I1332" s="10" t="s">
        <v>16645</v>
      </c>
      <c r="J1332" s="12" t="s">
        <v>16646</v>
      </c>
      <c r="K1332" s="12"/>
      <c r="L1332" s="12" t="s">
        <v>5581</v>
      </c>
      <c r="M1332" s="12" t="s">
        <v>5582</v>
      </c>
      <c r="N1332" s="12" t="s">
        <v>2221</v>
      </c>
      <c r="O1332" s="12" t="s">
        <v>33</v>
      </c>
      <c r="P1332" s="13">
        <v>34739</v>
      </c>
      <c r="Q1332" s="10">
        <v>1</v>
      </c>
      <c r="R1332" s="10" t="s">
        <v>10</v>
      </c>
      <c r="S1332" s="12" t="s">
        <v>18209</v>
      </c>
    </row>
    <row r="1333" spans="1:19" x14ac:dyDescent="0.25">
      <c r="A1333" s="10">
        <v>2018</v>
      </c>
      <c r="B1333" s="11" t="s">
        <v>4</v>
      </c>
      <c r="C1333" s="12" t="s">
        <v>66</v>
      </c>
      <c r="D1333" s="12" t="s">
        <v>184</v>
      </c>
      <c r="E1333" s="12" t="s">
        <v>9767</v>
      </c>
      <c r="F1333" s="12" t="s">
        <v>9768</v>
      </c>
      <c r="G1333" s="12" t="s">
        <v>9769</v>
      </c>
      <c r="H1333" s="11" t="str">
        <f t="shared" si="20"/>
        <v xml:space="preserve"> HAMEAU DES BUISSONS BP 129</v>
      </c>
      <c r="I1333" s="10"/>
      <c r="J1333" s="12" t="s">
        <v>9770</v>
      </c>
      <c r="K1333" s="12" t="s">
        <v>9771</v>
      </c>
      <c r="L1333" s="12" t="s">
        <v>9772</v>
      </c>
      <c r="M1333" s="12" t="s">
        <v>9773</v>
      </c>
      <c r="N1333" s="12" t="s">
        <v>54</v>
      </c>
      <c r="O1333" s="12" t="s">
        <v>33</v>
      </c>
      <c r="P1333" s="13">
        <v>598699</v>
      </c>
      <c r="Q1333" s="10">
        <v>24</v>
      </c>
      <c r="R1333" s="10" t="s">
        <v>18208</v>
      </c>
      <c r="S1333" s="12" t="s">
        <v>18209</v>
      </c>
    </row>
    <row r="1334" spans="1:19" x14ac:dyDescent="0.25">
      <c r="A1334" s="10">
        <v>2018</v>
      </c>
      <c r="B1334" s="11" t="s">
        <v>4</v>
      </c>
      <c r="C1334" s="12" t="s">
        <v>66</v>
      </c>
      <c r="D1334" s="12" t="s">
        <v>1116</v>
      </c>
      <c r="E1334" s="12" t="s">
        <v>16647</v>
      </c>
      <c r="F1334" s="12" t="s">
        <v>16648</v>
      </c>
      <c r="G1334" s="12" t="s">
        <v>16649</v>
      </c>
      <c r="H1334" s="11" t="str">
        <f t="shared" si="20"/>
        <v xml:space="preserve">ZONE INDUSTRIELLE 67 AVENUE JEAN MERMOZ </v>
      </c>
      <c r="I1334" s="10" t="s">
        <v>22</v>
      </c>
      <c r="J1334" s="12" t="s">
        <v>16650</v>
      </c>
      <c r="K1334" s="12"/>
      <c r="L1334" s="12" t="s">
        <v>3528</v>
      </c>
      <c r="M1334" s="12" t="s">
        <v>9778</v>
      </c>
      <c r="N1334" s="12" t="s">
        <v>2221</v>
      </c>
      <c r="O1334" s="12" t="s">
        <v>33</v>
      </c>
      <c r="P1334" s="13">
        <v>1803855</v>
      </c>
      <c r="Q1334" s="10">
        <v>66</v>
      </c>
      <c r="R1334" s="10" t="s">
        <v>18208</v>
      </c>
      <c r="S1334" s="12" t="s">
        <v>18209</v>
      </c>
    </row>
    <row r="1335" spans="1:19" x14ac:dyDescent="0.25">
      <c r="A1335" s="10">
        <v>2018</v>
      </c>
      <c r="B1335" s="11" t="s">
        <v>4</v>
      </c>
      <c r="C1335" s="12" t="s">
        <v>66</v>
      </c>
      <c r="D1335" s="12" t="s">
        <v>184</v>
      </c>
      <c r="E1335" s="12" t="s">
        <v>9774</v>
      </c>
      <c r="F1335" s="12" t="s">
        <v>9775</v>
      </c>
      <c r="G1335" s="12" t="s">
        <v>9776</v>
      </c>
      <c r="H1335" s="11" t="str">
        <f t="shared" si="20"/>
        <v xml:space="preserve"> 9 AVENUE DE LA TURGOTINE </v>
      </c>
      <c r="I1335" s="10"/>
      <c r="J1335" s="12" t="s">
        <v>9777</v>
      </c>
      <c r="K1335" s="12"/>
      <c r="L1335" s="12" t="s">
        <v>3528</v>
      </c>
      <c r="M1335" s="12" t="s">
        <v>9778</v>
      </c>
      <c r="N1335" s="12" t="s">
        <v>54</v>
      </c>
      <c r="O1335" s="12" t="s">
        <v>33</v>
      </c>
      <c r="P1335" s="13">
        <v>614195</v>
      </c>
      <c r="Q1335" s="10">
        <v>26</v>
      </c>
      <c r="R1335" s="10" t="s">
        <v>18208</v>
      </c>
      <c r="S1335" s="12" t="s">
        <v>18209</v>
      </c>
    </row>
    <row r="1336" spans="1:19" x14ac:dyDescent="0.25">
      <c r="A1336" s="10">
        <v>2018</v>
      </c>
      <c r="B1336" s="11" t="s">
        <v>4</v>
      </c>
      <c r="C1336" s="12" t="s">
        <v>66</v>
      </c>
      <c r="D1336" s="12" t="s">
        <v>259</v>
      </c>
      <c r="E1336" s="12" t="s">
        <v>3694</v>
      </c>
      <c r="F1336" s="12" t="s">
        <v>9779</v>
      </c>
      <c r="G1336" s="12" t="s">
        <v>3695</v>
      </c>
      <c r="H1336" s="11" t="str">
        <f t="shared" si="20"/>
        <v xml:space="preserve"> AVENUE DES PARCS </v>
      </c>
      <c r="I1336" s="10"/>
      <c r="J1336" s="12" t="s">
        <v>9780</v>
      </c>
      <c r="K1336" s="12"/>
      <c r="L1336" s="12" t="s">
        <v>1222</v>
      </c>
      <c r="M1336" s="12" t="s">
        <v>3696</v>
      </c>
      <c r="N1336" s="12" t="s">
        <v>54</v>
      </c>
      <c r="O1336" s="12" t="s">
        <v>33</v>
      </c>
      <c r="P1336" s="13">
        <v>728849</v>
      </c>
      <c r="Q1336" s="10">
        <v>23</v>
      </c>
      <c r="R1336" s="10" t="s">
        <v>18208</v>
      </c>
      <c r="S1336" s="12" t="s">
        <v>18209</v>
      </c>
    </row>
    <row r="1337" spans="1:19" x14ac:dyDescent="0.25">
      <c r="A1337" s="10">
        <v>2018</v>
      </c>
      <c r="B1337" s="11" t="s">
        <v>4</v>
      </c>
      <c r="C1337" s="12" t="s">
        <v>66</v>
      </c>
      <c r="D1337" s="12" t="s">
        <v>259</v>
      </c>
      <c r="E1337" s="12" t="s">
        <v>9781</v>
      </c>
      <c r="F1337" s="12" t="s">
        <v>9782</v>
      </c>
      <c r="G1337" s="12" t="s">
        <v>9783</v>
      </c>
      <c r="H1337" s="11" t="str">
        <f t="shared" si="20"/>
        <v xml:space="preserve"> 1 RUE DE BEL AIR BP 3354</v>
      </c>
      <c r="I1337" s="10"/>
      <c r="J1337" s="12" t="s">
        <v>9784</v>
      </c>
      <c r="K1337" s="12" t="s">
        <v>9785</v>
      </c>
      <c r="L1337" s="12" t="s">
        <v>9786</v>
      </c>
      <c r="M1337" s="12" t="s">
        <v>9787</v>
      </c>
      <c r="N1337" s="12" t="s">
        <v>54</v>
      </c>
      <c r="O1337" s="12" t="s">
        <v>33</v>
      </c>
      <c r="P1337" s="13">
        <v>830891</v>
      </c>
      <c r="Q1337" s="10">
        <v>27</v>
      </c>
      <c r="R1337" s="10" t="s">
        <v>18208</v>
      </c>
      <c r="S1337" s="12" t="s">
        <v>18209</v>
      </c>
    </row>
    <row r="1338" spans="1:19" x14ac:dyDescent="0.25">
      <c r="A1338" s="10">
        <v>2018</v>
      </c>
      <c r="B1338" s="11" t="s">
        <v>4</v>
      </c>
      <c r="C1338" s="12" t="s">
        <v>66</v>
      </c>
      <c r="D1338" s="12" t="s">
        <v>259</v>
      </c>
      <c r="E1338" s="12" t="s">
        <v>9788</v>
      </c>
      <c r="F1338" s="12" t="s">
        <v>9789</v>
      </c>
      <c r="G1338" s="12" t="s">
        <v>9790</v>
      </c>
      <c r="H1338" s="11" t="str">
        <f t="shared" si="20"/>
        <v xml:space="preserve"> 188 ROUTE DE LA MATHEBIE </v>
      </c>
      <c r="I1338" s="10"/>
      <c r="J1338" s="12" t="s">
        <v>9791</v>
      </c>
      <c r="K1338" s="12"/>
      <c r="L1338" s="12" t="s">
        <v>9792</v>
      </c>
      <c r="M1338" s="12" t="s">
        <v>9793</v>
      </c>
      <c r="N1338" s="12" t="s">
        <v>54</v>
      </c>
      <c r="O1338" s="12" t="s">
        <v>33</v>
      </c>
      <c r="P1338" s="13">
        <v>1110151</v>
      </c>
      <c r="Q1338" s="10">
        <v>36</v>
      </c>
      <c r="R1338" s="10" t="s">
        <v>18208</v>
      </c>
      <c r="S1338" s="12" t="s">
        <v>18209</v>
      </c>
    </row>
    <row r="1339" spans="1:19" x14ac:dyDescent="0.25">
      <c r="A1339" s="10">
        <v>2018</v>
      </c>
      <c r="B1339" s="11" t="s">
        <v>4</v>
      </c>
      <c r="C1339" s="12" t="s">
        <v>66</v>
      </c>
      <c r="D1339" s="12" t="s">
        <v>1116</v>
      </c>
      <c r="E1339" s="12" t="s">
        <v>1117</v>
      </c>
      <c r="F1339" s="12" t="s">
        <v>9794</v>
      </c>
      <c r="G1339" s="12" t="s">
        <v>1118</v>
      </c>
      <c r="H1339" s="11" t="str">
        <f t="shared" si="20"/>
        <v xml:space="preserve">ROUTE NATIONALE 6 ROUTE DE LYON </v>
      </c>
      <c r="I1339" s="10" t="s">
        <v>1119</v>
      </c>
      <c r="J1339" s="12" t="s">
        <v>1120</v>
      </c>
      <c r="K1339" s="12"/>
      <c r="L1339" s="12" t="s">
        <v>807</v>
      </c>
      <c r="M1339" s="12" t="s">
        <v>808</v>
      </c>
      <c r="N1339" s="12" t="s">
        <v>54</v>
      </c>
      <c r="O1339" s="12" t="s">
        <v>33</v>
      </c>
      <c r="P1339" s="13">
        <v>524915</v>
      </c>
      <c r="Q1339" s="10">
        <v>17</v>
      </c>
      <c r="R1339" s="10" t="s">
        <v>18208</v>
      </c>
      <c r="S1339" s="12" t="s">
        <v>18209</v>
      </c>
    </row>
    <row r="1340" spans="1:19" x14ac:dyDescent="0.25">
      <c r="A1340" s="10">
        <v>2018</v>
      </c>
      <c r="B1340" s="11" t="s">
        <v>4</v>
      </c>
      <c r="C1340" s="12" t="s">
        <v>66</v>
      </c>
      <c r="D1340" s="12" t="s">
        <v>5</v>
      </c>
      <c r="E1340" s="12" t="s">
        <v>9795</v>
      </c>
      <c r="F1340" s="12" t="s">
        <v>9796</v>
      </c>
      <c r="G1340" s="12" t="s">
        <v>9797</v>
      </c>
      <c r="H1340" s="11" t="str">
        <f t="shared" si="20"/>
        <v xml:space="preserve"> 5 RUE DE LA VALLEE AUX LOUPS </v>
      </c>
      <c r="I1340" s="10"/>
      <c r="J1340" s="12" t="s">
        <v>6557</v>
      </c>
      <c r="K1340" s="12"/>
      <c r="L1340" s="12" t="s">
        <v>6558</v>
      </c>
      <c r="M1340" s="12" t="s">
        <v>6559</v>
      </c>
      <c r="N1340" s="12" t="s">
        <v>54</v>
      </c>
      <c r="O1340" s="12" t="s">
        <v>33</v>
      </c>
      <c r="P1340" s="13">
        <v>141188</v>
      </c>
      <c r="Q1340" s="10">
        <v>4</v>
      </c>
      <c r="R1340" s="10" t="s">
        <v>10</v>
      </c>
      <c r="S1340" s="12" t="s">
        <v>18209</v>
      </c>
    </row>
    <row r="1341" spans="1:19" x14ac:dyDescent="0.25">
      <c r="A1341" s="10">
        <v>2018</v>
      </c>
      <c r="B1341" s="11" t="s">
        <v>4</v>
      </c>
      <c r="C1341" s="12" t="s">
        <v>66</v>
      </c>
      <c r="D1341" s="12" t="s">
        <v>5</v>
      </c>
      <c r="E1341" s="12" t="s">
        <v>9798</v>
      </c>
      <c r="F1341" s="12" t="s">
        <v>9799</v>
      </c>
      <c r="G1341" s="12" t="s">
        <v>9800</v>
      </c>
      <c r="H1341" s="11" t="str">
        <f t="shared" si="20"/>
        <v xml:space="preserve"> 159 AVENUE HENRI BARBUSSE </v>
      </c>
      <c r="I1341" s="10"/>
      <c r="J1341" s="12" t="s">
        <v>9801</v>
      </c>
      <c r="K1341" s="10"/>
      <c r="L1341" s="12" t="s">
        <v>9802</v>
      </c>
      <c r="M1341" s="12" t="s">
        <v>9803</v>
      </c>
      <c r="N1341" s="12" t="s">
        <v>54</v>
      </c>
      <c r="O1341" s="12" t="s">
        <v>9</v>
      </c>
      <c r="P1341" s="13">
        <v>486516</v>
      </c>
      <c r="Q1341" s="10">
        <v>16</v>
      </c>
      <c r="R1341" s="10" t="s">
        <v>18208</v>
      </c>
      <c r="S1341" s="12" t="s">
        <v>18211</v>
      </c>
    </row>
    <row r="1342" spans="1:19" x14ac:dyDescent="0.25">
      <c r="A1342" s="10">
        <v>2018</v>
      </c>
      <c r="B1342" s="11" t="s">
        <v>4</v>
      </c>
      <c r="C1342" s="12" t="s">
        <v>66</v>
      </c>
      <c r="D1342" s="12" t="s">
        <v>434</v>
      </c>
      <c r="E1342" s="12" t="s">
        <v>9804</v>
      </c>
      <c r="F1342" s="12" t="s">
        <v>9805</v>
      </c>
      <c r="G1342" s="12" t="s">
        <v>9806</v>
      </c>
      <c r="H1342" s="11" t="str">
        <f t="shared" si="20"/>
        <v xml:space="preserve"> 11 ROUTE DE LARCHE </v>
      </c>
      <c r="I1342" s="10"/>
      <c r="J1342" s="12" t="s">
        <v>9807</v>
      </c>
      <c r="K1342" s="12"/>
      <c r="L1342" s="12" t="s">
        <v>2310</v>
      </c>
      <c r="M1342" s="12" t="s">
        <v>9808</v>
      </c>
      <c r="N1342" s="12" t="s">
        <v>54</v>
      </c>
      <c r="O1342" s="12" t="s">
        <v>33</v>
      </c>
      <c r="P1342" s="13">
        <v>36308</v>
      </c>
      <c r="Q1342" s="10">
        <v>2</v>
      </c>
      <c r="R1342" s="10" t="s">
        <v>10</v>
      </c>
      <c r="S1342" s="12" t="s">
        <v>18209</v>
      </c>
    </row>
    <row r="1343" spans="1:19" x14ac:dyDescent="0.25">
      <c r="A1343" s="10">
        <v>2018</v>
      </c>
      <c r="B1343" s="11" t="s">
        <v>4</v>
      </c>
      <c r="C1343" s="12" t="s">
        <v>66</v>
      </c>
      <c r="D1343" s="12" t="s">
        <v>5</v>
      </c>
      <c r="E1343" s="12" t="s">
        <v>16864</v>
      </c>
      <c r="F1343" s="12" t="s">
        <v>16865</v>
      </c>
      <c r="G1343" s="12" t="s">
        <v>16866</v>
      </c>
      <c r="H1343" s="11" t="str">
        <f t="shared" si="20"/>
        <v xml:space="preserve"> 47 AVENUE FREDERIC MISTRAL </v>
      </c>
      <c r="I1343" s="10"/>
      <c r="J1343" s="12" t="s">
        <v>16867</v>
      </c>
      <c r="K1343" s="12"/>
      <c r="L1343" s="12" t="s">
        <v>100</v>
      </c>
      <c r="M1343" s="12" t="s">
        <v>101</v>
      </c>
      <c r="N1343" s="12" t="s">
        <v>172</v>
      </c>
      <c r="O1343" s="12" t="s">
        <v>33</v>
      </c>
      <c r="P1343" s="13">
        <v>122469</v>
      </c>
      <c r="Q1343" s="10">
        <v>3</v>
      </c>
      <c r="R1343" s="10" t="s">
        <v>10</v>
      </c>
      <c r="S1343" s="12" t="s">
        <v>18209</v>
      </c>
    </row>
    <row r="1344" spans="1:19" x14ac:dyDescent="0.25">
      <c r="A1344" s="10">
        <v>2018</v>
      </c>
      <c r="B1344" s="11" t="s">
        <v>4</v>
      </c>
      <c r="C1344" s="12" t="s">
        <v>66</v>
      </c>
      <c r="D1344" s="12" t="s">
        <v>5</v>
      </c>
      <c r="E1344" s="12" t="s">
        <v>2888</v>
      </c>
      <c r="F1344" s="12" t="s">
        <v>9809</v>
      </c>
      <c r="G1344" s="12" t="s">
        <v>2889</v>
      </c>
      <c r="H1344" s="11" t="str">
        <f t="shared" si="20"/>
        <v xml:space="preserve"> 2 IMPASSE NICEPHORE NIEPCE </v>
      </c>
      <c r="I1344" s="10"/>
      <c r="J1344" s="12" t="s">
        <v>9810</v>
      </c>
      <c r="K1344" s="10"/>
      <c r="L1344" s="12" t="s">
        <v>2890</v>
      </c>
      <c r="M1344" s="12" t="s">
        <v>2891</v>
      </c>
      <c r="N1344" s="12" t="s">
        <v>54</v>
      </c>
      <c r="O1344" s="12" t="s">
        <v>9</v>
      </c>
      <c r="P1344" s="13">
        <v>628933</v>
      </c>
      <c r="Q1344" s="10">
        <v>14</v>
      </c>
      <c r="R1344" s="10" t="s">
        <v>18208</v>
      </c>
      <c r="S1344" s="12" t="s">
        <v>18211</v>
      </c>
    </row>
    <row r="1345" spans="1:19" x14ac:dyDescent="0.25">
      <c r="A1345" s="10">
        <v>2018</v>
      </c>
      <c r="B1345" s="11" t="s">
        <v>4</v>
      </c>
      <c r="C1345" s="12" t="s">
        <v>66</v>
      </c>
      <c r="D1345" s="12" t="s">
        <v>5</v>
      </c>
      <c r="E1345" s="12" t="s">
        <v>9811</v>
      </c>
      <c r="F1345" s="12" t="s">
        <v>9812</v>
      </c>
      <c r="G1345" s="12" t="s">
        <v>9813</v>
      </c>
      <c r="H1345" s="11" t="str">
        <f t="shared" si="20"/>
        <v xml:space="preserve"> 1 RUE DES IRIS </v>
      </c>
      <c r="I1345" s="10"/>
      <c r="J1345" s="12" t="s">
        <v>9814</v>
      </c>
      <c r="K1345" s="12"/>
      <c r="L1345" s="12" t="s">
        <v>2001</v>
      </c>
      <c r="M1345" s="12" t="s">
        <v>9815</v>
      </c>
      <c r="N1345" s="12" t="s">
        <v>54</v>
      </c>
      <c r="O1345" s="12" t="s">
        <v>33</v>
      </c>
      <c r="P1345" s="13">
        <v>223526</v>
      </c>
      <c r="Q1345" s="10">
        <v>7</v>
      </c>
      <c r="R1345" s="10" t="s">
        <v>10</v>
      </c>
      <c r="S1345" s="12" t="s">
        <v>18209</v>
      </c>
    </row>
    <row r="1346" spans="1:19" x14ac:dyDescent="0.25">
      <c r="A1346" s="10">
        <v>2018</v>
      </c>
      <c r="B1346" s="11" t="s">
        <v>4</v>
      </c>
      <c r="C1346" s="12" t="s">
        <v>66</v>
      </c>
      <c r="D1346" s="12" t="s">
        <v>5</v>
      </c>
      <c r="E1346" s="12" t="s">
        <v>9816</v>
      </c>
      <c r="F1346" s="12" t="s">
        <v>9817</v>
      </c>
      <c r="G1346" s="12" t="s">
        <v>9818</v>
      </c>
      <c r="H1346" s="11" t="str">
        <f t="shared" si="20"/>
        <v xml:space="preserve"> 14 RUE DES JARDINS </v>
      </c>
      <c r="I1346" s="10"/>
      <c r="J1346" s="12" t="s">
        <v>18455</v>
      </c>
      <c r="K1346" s="12"/>
      <c r="L1346" s="12" t="s">
        <v>4250</v>
      </c>
      <c r="M1346" s="12" t="s">
        <v>9819</v>
      </c>
      <c r="N1346" s="12" t="s">
        <v>54</v>
      </c>
      <c r="O1346" s="12" t="s">
        <v>33</v>
      </c>
      <c r="P1346" s="13">
        <v>309880</v>
      </c>
      <c r="Q1346" s="10">
        <v>10</v>
      </c>
      <c r="R1346" s="10" t="s">
        <v>10</v>
      </c>
      <c r="S1346" s="12" t="s">
        <v>18209</v>
      </c>
    </row>
    <row r="1347" spans="1:19" x14ac:dyDescent="0.25">
      <c r="A1347" s="10">
        <v>2018</v>
      </c>
      <c r="B1347" s="11" t="s">
        <v>4</v>
      </c>
      <c r="C1347" s="12" t="s">
        <v>66</v>
      </c>
      <c r="D1347" s="12" t="s">
        <v>5</v>
      </c>
      <c r="E1347" s="12" t="s">
        <v>17584</v>
      </c>
      <c r="F1347" s="12" t="s">
        <v>17585</v>
      </c>
      <c r="G1347" s="12" t="s">
        <v>17586</v>
      </c>
      <c r="H1347" s="11" t="str">
        <f t="shared" ref="H1347:H1410" si="21">CONCATENATE(I1347," ",J1347," ",K1347)</f>
        <v xml:space="preserve"> 4 RUE DU 11 NOVEMBRE </v>
      </c>
      <c r="I1347" s="10"/>
      <c r="J1347" s="12" t="s">
        <v>3355</v>
      </c>
      <c r="K1347" s="12"/>
      <c r="L1347" s="12" t="s">
        <v>3356</v>
      </c>
      <c r="M1347" s="12" t="s">
        <v>3357</v>
      </c>
      <c r="N1347" s="12" t="s">
        <v>2397</v>
      </c>
      <c r="O1347" s="12" t="s">
        <v>33</v>
      </c>
      <c r="P1347" s="13">
        <v>522616</v>
      </c>
      <c r="Q1347" s="10">
        <v>7</v>
      </c>
      <c r="R1347" s="10" t="s">
        <v>10</v>
      </c>
      <c r="S1347" s="12" t="s">
        <v>18209</v>
      </c>
    </row>
    <row r="1348" spans="1:19" x14ac:dyDescent="0.25">
      <c r="A1348" s="10">
        <v>2018</v>
      </c>
      <c r="B1348" s="11" t="s">
        <v>4</v>
      </c>
      <c r="C1348" s="12" t="s">
        <v>66</v>
      </c>
      <c r="D1348" s="12" t="s">
        <v>448</v>
      </c>
      <c r="E1348" s="12" t="s">
        <v>9820</v>
      </c>
      <c r="F1348" s="12" t="s">
        <v>9821</v>
      </c>
      <c r="G1348" s="12" t="s">
        <v>9822</v>
      </c>
      <c r="H1348" s="11" t="str">
        <f t="shared" si="21"/>
        <v xml:space="preserve">PLAN MARSEILLAIS 422 AVENUE DE VIOLESI </v>
      </c>
      <c r="I1348" s="10" t="s">
        <v>9823</v>
      </c>
      <c r="J1348" s="12" t="s">
        <v>9824</v>
      </c>
      <c r="K1348" s="12"/>
      <c r="L1348" s="12" t="s">
        <v>8294</v>
      </c>
      <c r="M1348" s="12" t="s">
        <v>8295</v>
      </c>
      <c r="N1348" s="12" t="s">
        <v>54</v>
      </c>
      <c r="O1348" s="12" t="s">
        <v>33</v>
      </c>
      <c r="P1348" s="13">
        <v>163223</v>
      </c>
      <c r="Q1348" s="10">
        <v>5</v>
      </c>
      <c r="R1348" s="10" t="s">
        <v>10</v>
      </c>
      <c r="S1348" s="12" t="s">
        <v>18209</v>
      </c>
    </row>
    <row r="1349" spans="1:19" x14ac:dyDescent="0.25">
      <c r="A1349" s="10">
        <v>2018</v>
      </c>
      <c r="B1349" s="11" t="s">
        <v>4</v>
      </c>
      <c r="C1349" s="12" t="s">
        <v>66</v>
      </c>
      <c r="D1349" s="12" t="s">
        <v>5</v>
      </c>
      <c r="E1349" s="12" t="s">
        <v>9825</v>
      </c>
      <c r="F1349" s="12" t="s">
        <v>9826</v>
      </c>
      <c r="G1349" s="12" t="s">
        <v>9827</v>
      </c>
      <c r="H1349" s="11" t="str">
        <f t="shared" si="21"/>
        <v xml:space="preserve"> 7 MOULIN DE LA BRUYERE </v>
      </c>
      <c r="I1349" s="10"/>
      <c r="J1349" s="12" t="s">
        <v>9828</v>
      </c>
      <c r="K1349" s="12"/>
      <c r="L1349" s="12" t="s">
        <v>9829</v>
      </c>
      <c r="M1349" s="12" t="s">
        <v>9830</v>
      </c>
      <c r="N1349" s="12" t="s">
        <v>54</v>
      </c>
      <c r="O1349" s="12" t="s">
        <v>33</v>
      </c>
      <c r="P1349" s="13">
        <v>164033</v>
      </c>
      <c r="Q1349" s="10">
        <v>4</v>
      </c>
      <c r="R1349" s="10" t="s">
        <v>10</v>
      </c>
      <c r="S1349" s="12" t="s">
        <v>18209</v>
      </c>
    </row>
    <row r="1350" spans="1:19" x14ac:dyDescent="0.25">
      <c r="A1350" s="10">
        <v>2018</v>
      </c>
      <c r="B1350" s="11" t="s">
        <v>4</v>
      </c>
      <c r="C1350" s="12" t="s">
        <v>66</v>
      </c>
      <c r="D1350" s="12" t="s">
        <v>5</v>
      </c>
      <c r="E1350" s="12" t="s">
        <v>9831</v>
      </c>
      <c r="F1350" s="12" t="s">
        <v>9832</v>
      </c>
      <c r="G1350" s="12" t="s">
        <v>9833</v>
      </c>
      <c r="H1350" s="11" t="str">
        <f t="shared" si="21"/>
        <v xml:space="preserve"> 6 AVENUE DU GROS GRELOT </v>
      </c>
      <c r="I1350" s="10"/>
      <c r="J1350" s="12" t="s">
        <v>9834</v>
      </c>
      <c r="K1350" s="12"/>
      <c r="L1350" s="12" t="s">
        <v>742</v>
      </c>
      <c r="M1350" s="12" t="s">
        <v>743</v>
      </c>
      <c r="N1350" s="12" t="s">
        <v>54</v>
      </c>
      <c r="O1350" s="12" t="s">
        <v>33</v>
      </c>
      <c r="P1350" s="13">
        <v>158193</v>
      </c>
      <c r="Q1350" s="10">
        <v>4</v>
      </c>
      <c r="R1350" s="10" t="s">
        <v>10</v>
      </c>
      <c r="S1350" s="12" t="s">
        <v>18209</v>
      </c>
    </row>
    <row r="1351" spans="1:19" x14ac:dyDescent="0.25">
      <c r="A1351" s="10">
        <v>2018</v>
      </c>
      <c r="B1351" s="11" t="s">
        <v>4</v>
      </c>
      <c r="C1351" s="12" t="s">
        <v>66</v>
      </c>
      <c r="D1351" s="12" t="s">
        <v>5</v>
      </c>
      <c r="E1351" s="12" t="s">
        <v>5376</v>
      </c>
      <c r="F1351" s="12" t="s">
        <v>5377</v>
      </c>
      <c r="G1351" s="12" t="s">
        <v>5378</v>
      </c>
      <c r="H1351" s="11" t="str">
        <f t="shared" si="21"/>
        <v xml:space="preserve">GILLES MAILLARD DISTRIBUTION LE BOIS DE LA NOUE </v>
      </c>
      <c r="I1351" s="10" t="s">
        <v>5379</v>
      </c>
      <c r="J1351" s="12" t="s">
        <v>5380</v>
      </c>
      <c r="K1351" s="12"/>
      <c r="L1351" s="12" t="s">
        <v>4777</v>
      </c>
      <c r="M1351" s="12" t="s">
        <v>5381</v>
      </c>
      <c r="N1351" s="12" t="s">
        <v>307</v>
      </c>
      <c r="O1351" s="12" t="s">
        <v>33</v>
      </c>
      <c r="P1351" s="13">
        <v>191485</v>
      </c>
      <c r="Q1351" s="10">
        <v>4</v>
      </c>
      <c r="R1351" s="10" t="s">
        <v>10</v>
      </c>
      <c r="S1351" s="12" t="s">
        <v>18209</v>
      </c>
    </row>
    <row r="1352" spans="1:19" x14ac:dyDescent="0.25">
      <c r="A1352" s="10">
        <v>2018</v>
      </c>
      <c r="B1352" s="11" t="s">
        <v>4</v>
      </c>
      <c r="C1352" s="12" t="s">
        <v>66</v>
      </c>
      <c r="D1352" s="12" t="s">
        <v>5</v>
      </c>
      <c r="E1352" s="12" t="s">
        <v>9835</v>
      </c>
      <c r="F1352" s="12" t="s">
        <v>9836</v>
      </c>
      <c r="G1352" s="12" t="s">
        <v>9837</v>
      </c>
      <c r="H1352" s="11" t="str">
        <f t="shared" si="21"/>
        <v xml:space="preserve">ZONE INDUSTRIELLE 12 RUE DESCARTES </v>
      </c>
      <c r="I1352" s="12" t="s">
        <v>22</v>
      </c>
      <c r="J1352" s="12" t="s">
        <v>5840</v>
      </c>
      <c r="K1352" s="10"/>
      <c r="L1352" s="12" t="s">
        <v>3298</v>
      </c>
      <c r="M1352" s="12" t="s">
        <v>4079</v>
      </c>
      <c r="N1352" s="12" t="s">
        <v>54</v>
      </c>
      <c r="O1352" s="12" t="s">
        <v>9</v>
      </c>
      <c r="P1352" s="13">
        <v>139235</v>
      </c>
      <c r="Q1352" s="10">
        <v>6</v>
      </c>
      <c r="R1352" s="10" t="s">
        <v>10</v>
      </c>
      <c r="S1352" s="12" t="s">
        <v>18211</v>
      </c>
    </row>
    <row r="1353" spans="1:19" x14ac:dyDescent="0.25">
      <c r="A1353" s="10">
        <v>2018</v>
      </c>
      <c r="B1353" s="11" t="s">
        <v>4</v>
      </c>
      <c r="C1353" s="12" t="s">
        <v>66</v>
      </c>
      <c r="D1353" s="12" t="s">
        <v>28</v>
      </c>
      <c r="E1353" s="12" t="s">
        <v>9838</v>
      </c>
      <c r="F1353" s="12" t="s">
        <v>9839</v>
      </c>
      <c r="G1353" s="12" t="s">
        <v>9840</v>
      </c>
      <c r="H1353" s="11" t="str">
        <f t="shared" si="21"/>
        <v xml:space="preserve"> 7 RUE DE LA BOSSERIE </v>
      </c>
      <c r="I1353" s="10"/>
      <c r="J1353" s="12" t="s">
        <v>9841</v>
      </c>
      <c r="K1353" s="12"/>
      <c r="L1353" s="12" t="s">
        <v>9842</v>
      </c>
      <c r="M1353" s="12" t="s">
        <v>9843</v>
      </c>
      <c r="N1353" s="12" t="s">
        <v>54</v>
      </c>
      <c r="O1353" s="12" t="s">
        <v>33</v>
      </c>
      <c r="P1353" s="13">
        <v>190435</v>
      </c>
      <c r="Q1353" s="10">
        <v>5</v>
      </c>
      <c r="R1353" s="10" t="s">
        <v>10</v>
      </c>
      <c r="S1353" s="12" t="s">
        <v>18209</v>
      </c>
    </row>
    <row r="1354" spans="1:19" x14ac:dyDescent="0.25">
      <c r="A1354" s="10">
        <v>2018</v>
      </c>
      <c r="B1354" s="11" t="s">
        <v>4</v>
      </c>
      <c r="C1354" s="12" t="s">
        <v>66</v>
      </c>
      <c r="D1354" s="12" t="s">
        <v>5</v>
      </c>
      <c r="E1354" s="12" t="s">
        <v>9844</v>
      </c>
      <c r="F1354" s="12" t="s">
        <v>9845</v>
      </c>
      <c r="G1354" s="12" t="s">
        <v>9846</v>
      </c>
      <c r="H1354" s="11" t="str">
        <f t="shared" si="21"/>
        <v xml:space="preserve"> CHEMIN DE LAYE </v>
      </c>
      <c r="I1354" s="10"/>
      <c r="J1354" s="12" t="s">
        <v>9847</v>
      </c>
      <c r="K1354" s="10"/>
      <c r="L1354" s="12" t="s">
        <v>9848</v>
      </c>
      <c r="M1354" s="12" t="s">
        <v>9849</v>
      </c>
      <c r="N1354" s="12" t="s">
        <v>54</v>
      </c>
      <c r="O1354" s="12" t="s">
        <v>9</v>
      </c>
      <c r="P1354" s="13">
        <v>200462</v>
      </c>
      <c r="Q1354" s="10">
        <v>8</v>
      </c>
      <c r="R1354" s="10" t="s">
        <v>10</v>
      </c>
      <c r="S1354" s="12" t="s">
        <v>18211</v>
      </c>
    </row>
    <row r="1355" spans="1:19" x14ac:dyDescent="0.25">
      <c r="A1355" s="10">
        <v>2018</v>
      </c>
      <c r="B1355" s="11" t="s">
        <v>4</v>
      </c>
      <c r="C1355" s="12" t="s">
        <v>66</v>
      </c>
      <c r="D1355" s="12" t="s">
        <v>5</v>
      </c>
      <c r="E1355" s="12" t="s">
        <v>2892</v>
      </c>
      <c r="F1355" s="12" t="s">
        <v>9850</v>
      </c>
      <c r="G1355" s="12" t="s">
        <v>2893</v>
      </c>
      <c r="H1355" s="11" t="str">
        <f t="shared" si="21"/>
        <v xml:space="preserve"> 4 RUE DES PYRENEES </v>
      </c>
      <c r="I1355" s="10"/>
      <c r="J1355" s="12" t="s">
        <v>9851</v>
      </c>
      <c r="K1355" s="10"/>
      <c r="L1355" s="12" t="s">
        <v>9852</v>
      </c>
      <c r="M1355" s="12" t="s">
        <v>9853</v>
      </c>
      <c r="N1355" s="12" t="s">
        <v>54</v>
      </c>
      <c r="O1355" s="12" t="s">
        <v>9</v>
      </c>
      <c r="P1355" s="13">
        <v>222859</v>
      </c>
      <c r="Q1355" s="10">
        <v>6</v>
      </c>
      <c r="R1355" s="10" t="s">
        <v>10</v>
      </c>
      <c r="S1355" s="12" t="s">
        <v>18211</v>
      </c>
    </row>
    <row r="1356" spans="1:19" x14ac:dyDescent="0.25">
      <c r="A1356" s="10">
        <v>2018</v>
      </c>
      <c r="B1356" s="11" t="s">
        <v>4</v>
      </c>
      <c r="C1356" s="12" t="s">
        <v>66</v>
      </c>
      <c r="D1356" s="12" t="s">
        <v>152</v>
      </c>
      <c r="E1356" s="12" t="s">
        <v>173</v>
      </c>
      <c r="F1356" s="12" t="s">
        <v>9854</v>
      </c>
      <c r="G1356" s="12" t="s">
        <v>174</v>
      </c>
      <c r="H1356" s="11" t="str">
        <f t="shared" si="21"/>
        <v xml:space="preserve">BATIMAN SAINT GEOIRS 105 ROUTE DE L AEROPORT </v>
      </c>
      <c r="I1356" s="12" t="s">
        <v>9855</v>
      </c>
      <c r="J1356" s="12" t="s">
        <v>9856</v>
      </c>
      <c r="K1356" s="10"/>
      <c r="L1356" s="12" t="s">
        <v>175</v>
      </c>
      <c r="M1356" s="12" t="s">
        <v>2995</v>
      </c>
      <c r="N1356" s="12" t="s">
        <v>54</v>
      </c>
      <c r="O1356" s="12" t="s">
        <v>9</v>
      </c>
      <c r="P1356" s="13">
        <v>139977</v>
      </c>
      <c r="Q1356" s="10">
        <v>5</v>
      </c>
      <c r="R1356" s="10" t="s">
        <v>10</v>
      </c>
      <c r="S1356" s="12" t="s">
        <v>18211</v>
      </c>
    </row>
    <row r="1357" spans="1:19" x14ac:dyDescent="0.25">
      <c r="A1357" s="10">
        <v>2018</v>
      </c>
      <c r="B1357" s="11" t="s">
        <v>4</v>
      </c>
      <c r="C1357" s="12" t="s">
        <v>66</v>
      </c>
      <c r="D1357" s="12" t="s">
        <v>5</v>
      </c>
      <c r="E1357" s="12" t="s">
        <v>9857</v>
      </c>
      <c r="F1357" s="12" t="s">
        <v>9858</v>
      </c>
      <c r="G1357" s="12" t="s">
        <v>9859</v>
      </c>
      <c r="H1357" s="11" t="str">
        <f t="shared" si="21"/>
        <v xml:space="preserve">ZAC DE SEGLA 2 RUE LATECOERE </v>
      </c>
      <c r="I1357" s="10" t="s">
        <v>9860</v>
      </c>
      <c r="J1357" s="12" t="s">
        <v>9861</v>
      </c>
      <c r="K1357" s="12"/>
      <c r="L1357" s="12" t="s">
        <v>905</v>
      </c>
      <c r="M1357" s="12" t="s">
        <v>4410</v>
      </c>
      <c r="N1357" s="12" t="s">
        <v>54</v>
      </c>
      <c r="O1357" s="12" t="s">
        <v>33</v>
      </c>
      <c r="P1357" s="13">
        <v>84166</v>
      </c>
      <c r="Q1357" s="10">
        <v>1</v>
      </c>
      <c r="R1357" s="10" t="s">
        <v>10</v>
      </c>
      <c r="S1357" s="12" t="s">
        <v>18209</v>
      </c>
    </row>
    <row r="1358" spans="1:19" x14ac:dyDescent="0.25">
      <c r="A1358" s="10">
        <v>2018</v>
      </c>
      <c r="B1358" s="12" t="s">
        <v>18210</v>
      </c>
      <c r="C1358" s="12" t="s">
        <v>66</v>
      </c>
      <c r="D1358" s="12" t="s">
        <v>5</v>
      </c>
      <c r="E1358" s="12" t="s">
        <v>17958</v>
      </c>
      <c r="F1358" s="12" t="s">
        <v>18030</v>
      </c>
      <c r="G1358" s="12" t="s">
        <v>17959</v>
      </c>
      <c r="H1358" s="11" t="str">
        <f t="shared" si="21"/>
        <v xml:space="preserve">5 RUE HENRY DE MONTHERLANT  </v>
      </c>
      <c r="I1358" s="12" t="s">
        <v>17960</v>
      </c>
      <c r="J1358" s="12"/>
      <c r="K1358" s="14"/>
      <c r="L1358" s="12" t="s">
        <v>17961</v>
      </c>
      <c r="M1358" s="12" t="s">
        <v>17962</v>
      </c>
      <c r="N1358" s="12" t="s">
        <v>156</v>
      </c>
      <c r="O1358" s="12" t="s">
        <v>33</v>
      </c>
      <c r="P1358" s="13">
        <v>168856</v>
      </c>
      <c r="Q1358" s="10">
        <v>6</v>
      </c>
      <c r="R1358" s="10" t="s">
        <v>10</v>
      </c>
      <c r="S1358" s="12" t="s">
        <v>18209</v>
      </c>
    </row>
    <row r="1359" spans="1:19" x14ac:dyDescent="0.25">
      <c r="A1359" s="10">
        <v>2017</v>
      </c>
      <c r="B1359" s="12" t="s">
        <v>18219</v>
      </c>
      <c r="C1359" s="10" t="s">
        <v>66</v>
      </c>
      <c r="D1359" s="12" t="s">
        <v>5</v>
      </c>
      <c r="E1359" s="12" t="s">
        <v>9862</v>
      </c>
      <c r="F1359" s="12" t="s">
        <v>9863</v>
      </c>
      <c r="G1359" s="12" t="s">
        <v>9864</v>
      </c>
      <c r="H1359" s="11" t="str">
        <f t="shared" si="21"/>
        <v xml:space="preserve">QUARTIER SANTI  </v>
      </c>
      <c r="I1359" s="12" t="s">
        <v>9865</v>
      </c>
      <c r="J1359" s="12"/>
      <c r="K1359" s="14"/>
      <c r="L1359" s="12" t="s">
        <v>9866</v>
      </c>
      <c r="M1359" s="12" t="s">
        <v>9867</v>
      </c>
      <c r="N1359" s="12" t="s">
        <v>54</v>
      </c>
      <c r="O1359" s="12" t="s">
        <v>33</v>
      </c>
      <c r="P1359" s="14"/>
      <c r="Q1359" s="10">
        <v>1</v>
      </c>
      <c r="R1359" s="10" t="s">
        <v>10</v>
      </c>
      <c r="S1359" s="12" t="s">
        <v>18220</v>
      </c>
    </row>
    <row r="1360" spans="1:19" x14ac:dyDescent="0.25">
      <c r="A1360" s="10">
        <v>2018</v>
      </c>
      <c r="B1360" s="11" t="s">
        <v>18213</v>
      </c>
      <c r="C1360" s="12" t="s">
        <v>66</v>
      </c>
      <c r="D1360" s="12" t="s">
        <v>5</v>
      </c>
      <c r="E1360" s="12" t="s">
        <v>18457</v>
      </c>
      <c r="F1360" s="12" t="s">
        <v>18456</v>
      </c>
      <c r="G1360" s="12" t="s">
        <v>18458</v>
      </c>
      <c r="H1360" s="11" t="str">
        <f t="shared" si="21"/>
        <v xml:space="preserve"> 24 RUE DU 11 NOVEMBRE 1918 </v>
      </c>
      <c r="I1360" s="10"/>
      <c r="J1360" s="12" t="s">
        <v>18459</v>
      </c>
      <c r="K1360" s="12"/>
      <c r="L1360" s="12" t="s">
        <v>18460</v>
      </c>
      <c r="M1360" s="12" t="s">
        <v>18461</v>
      </c>
      <c r="N1360" s="12" t="s">
        <v>54</v>
      </c>
      <c r="O1360" s="12" t="s">
        <v>33</v>
      </c>
      <c r="P1360" s="13">
        <v>28596</v>
      </c>
      <c r="Q1360" s="10">
        <v>1</v>
      </c>
      <c r="R1360" s="10" t="s">
        <v>10</v>
      </c>
      <c r="S1360" s="12" t="s">
        <v>18209</v>
      </c>
    </row>
    <row r="1361" spans="1:19" x14ac:dyDescent="0.25">
      <c r="A1361" s="10">
        <v>2018</v>
      </c>
      <c r="B1361" s="11" t="s">
        <v>4</v>
      </c>
      <c r="C1361" s="12" t="s">
        <v>66</v>
      </c>
      <c r="D1361" s="12" t="s">
        <v>5</v>
      </c>
      <c r="E1361" s="12" t="s">
        <v>9868</v>
      </c>
      <c r="F1361" s="12" t="s">
        <v>9869</v>
      </c>
      <c r="G1361" s="12" t="s">
        <v>9870</v>
      </c>
      <c r="H1361" s="11" t="str">
        <f t="shared" si="21"/>
        <v xml:space="preserve">ARTIPARC 503 RUE SAINT PIERRE </v>
      </c>
      <c r="I1361" s="10" t="s">
        <v>9871</v>
      </c>
      <c r="J1361" s="12" t="s">
        <v>9872</v>
      </c>
      <c r="K1361" s="12"/>
      <c r="L1361" s="12" t="s">
        <v>3322</v>
      </c>
      <c r="M1361" s="12" t="s">
        <v>101</v>
      </c>
      <c r="N1361" s="12" t="s">
        <v>54</v>
      </c>
      <c r="O1361" s="12" t="s">
        <v>33</v>
      </c>
      <c r="P1361" s="13">
        <v>241707</v>
      </c>
      <c r="Q1361" s="10">
        <v>7</v>
      </c>
      <c r="R1361" s="10" t="s">
        <v>10</v>
      </c>
      <c r="S1361" s="12" t="s">
        <v>18209</v>
      </c>
    </row>
    <row r="1362" spans="1:19" x14ac:dyDescent="0.25">
      <c r="A1362" s="10">
        <v>2018</v>
      </c>
      <c r="B1362" s="11" t="s">
        <v>4</v>
      </c>
      <c r="C1362" s="12" t="s">
        <v>66</v>
      </c>
      <c r="D1362" s="12" t="s">
        <v>5</v>
      </c>
      <c r="E1362" s="12" t="s">
        <v>2154</v>
      </c>
      <c r="F1362" s="12" t="s">
        <v>16070</v>
      </c>
      <c r="G1362" s="12" t="s">
        <v>2155</v>
      </c>
      <c r="H1362" s="11" t="str">
        <f t="shared" si="21"/>
        <v xml:space="preserve">ZA LA QUEUE DE L ANE 3 RUE SAINT EXUPERY </v>
      </c>
      <c r="I1362" s="10" t="s">
        <v>16071</v>
      </c>
      <c r="J1362" s="12" t="s">
        <v>16072</v>
      </c>
      <c r="K1362" s="12"/>
      <c r="L1362" s="12" t="s">
        <v>692</v>
      </c>
      <c r="M1362" s="12" t="s">
        <v>13686</v>
      </c>
      <c r="N1362" s="12" t="s">
        <v>1605</v>
      </c>
      <c r="O1362" s="12" t="s">
        <v>33</v>
      </c>
      <c r="P1362" s="13">
        <v>490028</v>
      </c>
      <c r="Q1362" s="10">
        <v>10</v>
      </c>
      <c r="R1362" s="10" t="s">
        <v>10</v>
      </c>
      <c r="S1362" s="12" t="s">
        <v>18209</v>
      </c>
    </row>
    <row r="1363" spans="1:19" x14ac:dyDescent="0.25">
      <c r="A1363" s="10">
        <v>2018</v>
      </c>
      <c r="B1363" s="11" t="s">
        <v>4</v>
      </c>
      <c r="C1363" s="12" t="s">
        <v>66</v>
      </c>
      <c r="D1363" s="12" t="s">
        <v>5</v>
      </c>
      <c r="E1363" s="12" t="s">
        <v>9873</v>
      </c>
      <c r="F1363" s="12" t="s">
        <v>9874</v>
      </c>
      <c r="G1363" s="12" t="s">
        <v>9875</v>
      </c>
      <c r="H1363" s="11" t="str">
        <f t="shared" si="21"/>
        <v xml:space="preserve"> 22 AVENUE D OCCITANIE </v>
      </c>
      <c r="I1363" s="10"/>
      <c r="J1363" s="12" t="s">
        <v>9876</v>
      </c>
      <c r="K1363" s="12"/>
      <c r="L1363" s="12" t="s">
        <v>9877</v>
      </c>
      <c r="M1363" s="12" t="s">
        <v>9878</v>
      </c>
      <c r="N1363" s="12" t="s">
        <v>54</v>
      </c>
      <c r="O1363" s="12" t="s">
        <v>33</v>
      </c>
      <c r="P1363" s="13">
        <v>133205</v>
      </c>
      <c r="Q1363" s="10">
        <v>4</v>
      </c>
      <c r="R1363" s="10" t="s">
        <v>10</v>
      </c>
      <c r="S1363" s="12" t="s">
        <v>18209</v>
      </c>
    </row>
    <row r="1364" spans="1:19" x14ac:dyDescent="0.25">
      <c r="A1364" s="10">
        <v>2018</v>
      </c>
      <c r="B1364" s="11" t="s">
        <v>4</v>
      </c>
      <c r="C1364" s="12" t="s">
        <v>66</v>
      </c>
      <c r="D1364" s="12" t="s">
        <v>5</v>
      </c>
      <c r="E1364" s="12" t="s">
        <v>9879</v>
      </c>
      <c r="F1364" s="12" t="s">
        <v>9880</v>
      </c>
      <c r="G1364" s="12" t="s">
        <v>9881</v>
      </c>
      <c r="H1364" s="11" t="str">
        <f t="shared" si="21"/>
        <v xml:space="preserve"> 32 ROUTE DE GRAULHET </v>
      </c>
      <c r="I1364" s="10"/>
      <c r="J1364" s="12" t="s">
        <v>9882</v>
      </c>
      <c r="K1364" s="10"/>
      <c r="L1364" s="12" t="s">
        <v>9883</v>
      </c>
      <c r="M1364" s="12" t="s">
        <v>9884</v>
      </c>
      <c r="N1364" s="12" t="s">
        <v>54</v>
      </c>
      <c r="O1364" s="12" t="s">
        <v>9</v>
      </c>
      <c r="P1364" s="13">
        <v>55237</v>
      </c>
      <c r="Q1364" s="10">
        <v>2</v>
      </c>
      <c r="R1364" s="10" t="s">
        <v>10</v>
      </c>
      <c r="S1364" s="12" t="s">
        <v>18211</v>
      </c>
    </row>
    <row r="1365" spans="1:19" x14ac:dyDescent="0.25">
      <c r="A1365" s="10">
        <v>2017</v>
      </c>
      <c r="B1365" s="12" t="s">
        <v>18219</v>
      </c>
      <c r="C1365" s="10" t="s">
        <v>66</v>
      </c>
      <c r="D1365" s="12" t="s">
        <v>5</v>
      </c>
      <c r="E1365" s="12" t="s">
        <v>3697</v>
      </c>
      <c r="F1365" s="12" t="s">
        <v>9885</v>
      </c>
      <c r="G1365" s="12" t="s">
        <v>3698</v>
      </c>
      <c r="H1365" s="11" t="str">
        <f t="shared" si="21"/>
        <v xml:space="preserve">8 RUE MARC SEGUIN ZONE INDUSTRIELLE LA CHAZOTTE </v>
      </c>
      <c r="I1365" s="12" t="s">
        <v>3700</v>
      </c>
      <c r="J1365" s="10" t="s">
        <v>3699</v>
      </c>
      <c r="K1365" s="14"/>
      <c r="L1365" s="12" t="s">
        <v>3701</v>
      </c>
      <c r="M1365" s="12" t="s">
        <v>3702</v>
      </c>
      <c r="N1365" s="12" t="s">
        <v>54</v>
      </c>
      <c r="O1365" s="12" t="s">
        <v>33</v>
      </c>
      <c r="P1365" s="14"/>
      <c r="Q1365" s="10">
        <v>10</v>
      </c>
      <c r="R1365" s="10" t="s">
        <v>10</v>
      </c>
      <c r="S1365" s="12" t="s">
        <v>18220</v>
      </c>
    </row>
    <row r="1366" spans="1:19" x14ac:dyDescent="0.25">
      <c r="A1366" s="10">
        <v>2018</v>
      </c>
      <c r="B1366" s="11" t="s">
        <v>4</v>
      </c>
      <c r="C1366" s="12" t="s">
        <v>66</v>
      </c>
      <c r="D1366" s="12" t="s">
        <v>5</v>
      </c>
      <c r="E1366" s="12" t="s">
        <v>9886</v>
      </c>
      <c r="F1366" s="12" t="s">
        <v>9887</v>
      </c>
      <c r="G1366" s="12" t="s">
        <v>9888</v>
      </c>
      <c r="H1366" s="11" t="str">
        <f t="shared" si="21"/>
        <v xml:space="preserve"> 2 RUE DU LANDREAU </v>
      </c>
      <c r="I1366" s="10"/>
      <c r="J1366" s="12" t="s">
        <v>9889</v>
      </c>
      <c r="K1366" s="12"/>
      <c r="L1366" s="12" t="s">
        <v>648</v>
      </c>
      <c r="M1366" s="12" t="s">
        <v>649</v>
      </c>
      <c r="N1366" s="12" t="s">
        <v>54</v>
      </c>
      <c r="O1366" s="12" t="s">
        <v>33</v>
      </c>
      <c r="P1366" s="13">
        <v>183514</v>
      </c>
      <c r="Q1366" s="10">
        <v>6</v>
      </c>
      <c r="R1366" s="10" t="s">
        <v>10</v>
      </c>
      <c r="S1366" s="12" t="s">
        <v>18209</v>
      </c>
    </row>
    <row r="1367" spans="1:19" x14ac:dyDescent="0.25">
      <c r="A1367" s="10">
        <v>2018</v>
      </c>
      <c r="B1367" s="11" t="s">
        <v>4</v>
      </c>
      <c r="C1367" s="12" t="s">
        <v>66</v>
      </c>
      <c r="D1367" s="12" t="s">
        <v>5</v>
      </c>
      <c r="E1367" s="12" t="s">
        <v>2894</v>
      </c>
      <c r="F1367" s="12" t="s">
        <v>4275</v>
      </c>
      <c r="G1367" s="12" t="s">
        <v>2895</v>
      </c>
      <c r="H1367" s="11" t="str">
        <f t="shared" si="21"/>
        <v xml:space="preserve">ZONE INDUSTRIELLE DU PEURON 1 IMPASSE DE L ESSART </v>
      </c>
      <c r="I1367" s="12" t="s">
        <v>4276</v>
      </c>
      <c r="J1367" s="12" t="s">
        <v>4277</v>
      </c>
      <c r="K1367" s="10"/>
      <c r="L1367" s="12" t="s">
        <v>587</v>
      </c>
      <c r="M1367" s="12" t="s">
        <v>588</v>
      </c>
      <c r="N1367" s="12" t="s">
        <v>4264</v>
      </c>
      <c r="O1367" s="12" t="s">
        <v>9</v>
      </c>
      <c r="P1367" s="13">
        <v>207771</v>
      </c>
      <c r="Q1367" s="10">
        <v>10</v>
      </c>
      <c r="R1367" s="10" t="s">
        <v>10</v>
      </c>
      <c r="S1367" s="12" t="s">
        <v>18211</v>
      </c>
    </row>
    <row r="1368" spans="1:19" x14ac:dyDescent="0.25">
      <c r="A1368" s="10">
        <v>2018</v>
      </c>
      <c r="B1368" s="11" t="s">
        <v>4</v>
      </c>
      <c r="C1368" s="12" t="s">
        <v>66</v>
      </c>
      <c r="D1368" s="12" t="s">
        <v>5</v>
      </c>
      <c r="E1368" s="12" t="s">
        <v>1121</v>
      </c>
      <c r="F1368" s="12" t="s">
        <v>9890</v>
      </c>
      <c r="G1368" s="12" t="s">
        <v>1122</v>
      </c>
      <c r="H1368" s="11" t="str">
        <f t="shared" si="21"/>
        <v xml:space="preserve"> ROUTE DE COUTELIN </v>
      </c>
      <c r="I1368" s="10"/>
      <c r="J1368" s="12" t="s">
        <v>9891</v>
      </c>
      <c r="K1368" s="10"/>
      <c r="L1368" s="12" t="s">
        <v>9892</v>
      </c>
      <c r="M1368" s="12" t="s">
        <v>9893</v>
      </c>
      <c r="N1368" s="12" t="s">
        <v>54</v>
      </c>
      <c r="O1368" s="12" t="s">
        <v>9</v>
      </c>
      <c r="P1368" s="13">
        <v>67829</v>
      </c>
      <c r="Q1368" s="10">
        <v>3</v>
      </c>
      <c r="R1368" s="10" t="s">
        <v>10</v>
      </c>
      <c r="S1368" s="12" t="s">
        <v>18211</v>
      </c>
    </row>
    <row r="1369" spans="1:19" x14ac:dyDescent="0.25">
      <c r="A1369" s="10">
        <v>2018</v>
      </c>
      <c r="B1369" s="11" t="s">
        <v>4</v>
      </c>
      <c r="C1369" s="12" t="s">
        <v>66</v>
      </c>
      <c r="D1369" s="12" t="s">
        <v>5</v>
      </c>
      <c r="E1369" s="12" t="s">
        <v>2710</v>
      </c>
      <c r="F1369" s="12" t="s">
        <v>4689</v>
      </c>
      <c r="G1369" s="12" t="s">
        <v>2711</v>
      </c>
      <c r="H1369" s="11" t="str">
        <f t="shared" si="21"/>
        <v xml:space="preserve"> 50 AVENUE BELLEVUE </v>
      </c>
      <c r="I1369" s="10"/>
      <c r="J1369" s="12" t="s">
        <v>4690</v>
      </c>
      <c r="K1369" s="12"/>
      <c r="L1369" s="12" t="s">
        <v>4691</v>
      </c>
      <c r="M1369" s="12" t="s">
        <v>139</v>
      </c>
      <c r="N1369" s="12" t="s">
        <v>200</v>
      </c>
      <c r="O1369" s="12" t="s">
        <v>33</v>
      </c>
      <c r="P1369" s="13">
        <v>52402</v>
      </c>
      <c r="Q1369" s="10">
        <v>1</v>
      </c>
      <c r="R1369" s="10" t="s">
        <v>10</v>
      </c>
      <c r="S1369" s="12" t="s">
        <v>18209</v>
      </c>
    </row>
    <row r="1370" spans="1:19" x14ac:dyDescent="0.25">
      <c r="A1370" s="10">
        <v>2018</v>
      </c>
      <c r="B1370" s="11" t="s">
        <v>4</v>
      </c>
      <c r="C1370" s="12" t="s">
        <v>66</v>
      </c>
      <c r="D1370" s="12" t="s">
        <v>5</v>
      </c>
      <c r="E1370" s="12" t="s">
        <v>1123</v>
      </c>
      <c r="F1370" s="12" t="s">
        <v>9894</v>
      </c>
      <c r="G1370" s="12" t="s">
        <v>1124</v>
      </c>
      <c r="H1370" s="11" t="str">
        <f t="shared" si="21"/>
        <v xml:space="preserve">C2 106 ROUTE DE SPECHBACH </v>
      </c>
      <c r="I1370" s="10" t="s">
        <v>9895</v>
      </c>
      <c r="J1370" s="12" t="s">
        <v>9896</v>
      </c>
      <c r="K1370" s="12"/>
      <c r="L1370" s="12" t="s">
        <v>4961</v>
      </c>
      <c r="M1370" s="12" t="s">
        <v>9897</v>
      </c>
      <c r="N1370" s="12" t="s">
        <v>54</v>
      </c>
      <c r="O1370" s="12" t="s">
        <v>33</v>
      </c>
      <c r="P1370" s="13">
        <v>36717</v>
      </c>
      <c r="Q1370" s="10">
        <v>3</v>
      </c>
      <c r="R1370" s="10" t="s">
        <v>10</v>
      </c>
      <c r="S1370" s="12" t="s">
        <v>18209</v>
      </c>
    </row>
    <row r="1371" spans="1:19" x14ac:dyDescent="0.25">
      <c r="A1371" s="10">
        <v>2018</v>
      </c>
      <c r="B1371" s="11" t="s">
        <v>4</v>
      </c>
      <c r="C1371" s="12" t="s">
        <v>66</v>
      </c>
      <c r="D1371" s="12" t="s">
        <v>184</v>
      </c>
      <c r="E1371" s="12" t="s">
        <v>2285</v>
      </c>
      <c r="F1371" s="12" t="s">
        <v>9898</v>
      </c>
      <c r="G1371" s="12" t="s">
        <v>2286</v>
      </c>
      <c r="H1371" s="11" t="str">
        <f t="shared" si="21"/>
        <v xml:space="preserve"> 2 AVENUE ALBERT PARISSOT </v>
      </c>
      <c r="I1371" s="10"/>
      <c r="J1371" s="12" t="s">
        <v>9899</v>
      </c>
      <c r="K1371" s="12"/>
      <c r="L1371" s="12" t="s">
        <v>3131</v>
      </c>
      <c r="M1371" s="12" t="s">
        <v>3132</v>
      </c>
      <c r="N1371" s="12" t="s">
        <v>54</v>
      </c>
      <c r="O1371" s="12" t="s">
        <v>33</v>
      </c>
      <c r="P1371" s="13">
        <v>63988</v>
      </c>
      <c r="Q1371" s="10">
        <v>3</v>
      </c>
      <c r="R1371" s="10" t="s">
        <v>10</v>
      </c>
      <c r="S1371" s="12" t="s">
        <v>18209</v>
      </c>
    </row>
    <row r="1372" spans="1:19" x14ac:dyDescent="0.25">
      <c r="A1372" s="10">
        <v>2017</v>
      </c>
      <c r="B1372" s="12" t="s">
        <v>18219</v>
      </c>
      <c r="C1372" s="10" t="s">
        <v>66</v>
      </c>
      <c r="D1372" s="12" t="s">
        <v>5</v>
      </c>
      <c r="E1372" s="12" t="s">
        <v>2287</v>
      </c>
      <c r="F1372" s="12" t="s">
        <v>16868</v>
      </c>
      <c r="G1372" s="12" t="s">
        <v>2288</v>
      </c>
      <c r="H1372" s="11" t="str">
        <f t="shared" si="21"/>
        <v xml:space="preserve">3 ROUTE DE ROUEN  </v>
      </c>
      <c r="I1372" s="12" t="s">
        <v>16869</v>
      </c>
      <c r="J1372" s="12"/>
      <c r="K1372" s="14"/>
      <c r="L1372" s="12" t="s">
        <v>3832</v>
      </c>
      <c r="M1372" s="12" t="s">
        <v>16870</v>
      </c>
      <c r="N1372" s="12" t="s">
        <v>172</v>
      </c>
      <c r="O1372" s="12" t="s">
        <v>33</v>
      </c>
      <c r="P1372" s="14"/>
      <c r="Q1372" s="10">
        <v>8</v>
      </c>
      <c r="R1372" s="10" t="s">
        <v>10</v>
      </c>
      <c r="S1372" s="12" t="s">
        <v>18220</v>
      </c>
    </row>
    <row r="1373" spans="1:19" x14ac:dyDescent="0.25">
      <c r="A1373" s="10">
        <v>2018</v>
      </c>
      <c r="B1373" s="11" t="s">
        <v>4</v>
      </c>
      <c r="C1373" s="12" t="s">
        <v>66</v>
      </c>
      <c r="D1373" s="12" t="s">
        <v>5</v>
      </c>
      <c r="E1373" s="12" t="s">
        <v>17356</v>
      </c>
      <c r="F1373" s="12" t="s">
        <v>17357</v>
      </c>
      <c r="G1373" s="12" t="s">
        <v>17358</v>
      </c>
      <c r="H1373" s="11" t="str">
        <f t="shared" si="21"/>
        <v xml:space="preserve"> 81 AVENUE JOFFRE </v>
      </c>
      <c r="I1373" s="10"/>
      <c r="J1373" s="12" t="s">
        <v>13202</v>
      </c>
      <c r="K1373" s="12"/>
      <c r="L1373" s="12" t="s">
        <v>12794</v>
      </c>
      <c r="M1373" s="12" t="s">
        <v>17359</v>
      </c>
      <c r="N1373" s="12" t="s">
        <v>2368</v>
      </c>
      <c r="O1373" s="12" t="s">
        <v>33</v>
      </c>
      <c r="P1373" s="13">
        <v>92630</v>
      </c>
      <c r="Q1373" s="10">
        <v>2</v>
      </c>
      <c r="R1373" s="10" t="s">
        <v>10</v>
      </c>
      <c r="S1373" s="12" t="s">
        <v>18209</v>
      </c>
    </row>
    <row r="1374" spans="1:19" x14ac:dyDescent="0.25">
      <c r="A1374" s="10">
        <v>2018</v>
      </c>
      <c r="B1374" s="11" t="s">
        <v>4</v>
      </c>
      <c r="C1374" s="12" t="s">
        <v>66</v>
      </c>
      <c r="D1374" s="12" t="s">
        <v>5</v>
      </c>
      <c r="E1374" s="12" t="s">
        <v>3703</v>
      </c>
      <c r="F1374" s="12" t="s">
        <v>9900</v>
      </c>
      <c r="G1374" s="12" t="s">
        <v>3704</v>
      </c>
      <c r="H1374" s="11" t="str">
        <f t="shared" si="21"/>
        <v xml:space="preserve"> 37 AVENUE DE LA BOETIE </v>
      </c>
      <c r="I1374" s="10"/>
      <c r="J1374" s="12" t="s">
        <v>9901</v>
      </c>
      <c r="K1374" s="12"/>
      <c r="L1374" s="12" t="s">
        <v>97</v>
      </c>
      <c r="M1374" s="12" t="s">
        <v>4165</v>
      </c>
      <c r="N1374" s="12" t="s">
        <v>54</v>
      </c>
      <c r="O1374" s="12" t="s">
        <v>33</v>
      </c>
      <c r="P1374" s="13">
        <v>376199</v>
      </c>
      <c r="Q1374" s="10">
        <v>8</v>
      </c>
      <c r="R1374" s="10" t="s">
        <v>10</v>
      </c>
      <c r="S1374" s="12" t="s">
        <v>18209</v>
      </c>
    </row>
    <row r="1375" spans="1:19" x14ac:dyDescent="0.25">
      <c r="A1375" s="10">
        <v>2018</v>
      </c>
      <c r="B1375" s="11" t="s">
        <v>18213</v>
      </c>
      <c r="C1375" s="12" t="s">
        <v>66</v>
      </c>
      <c r="D1375" s="12" t="s">
        <v>5</v>
      </c>
      <c r="E1375" s="12" t="s">
        <v>2896</v>
      </c>
      <c r="F1375" s="12" t="s">
        <v>18462</v>
      </c>
      <c r="G1375" s="12" t="s">
        <v>2897</v>
      </c>
      <c r="H1375" s="11" t="str">
        <f t="shared" si="21"/>
        <v xml:space="preserve"> LD LA BORDE </v>
      </c>
      <c r="I1375" s="10"/>
      <c r="J1375" s="12" t="s">
        <v>18463</v>
      </c>
      <c r="K1375" s="10"/>
      <c r="L1375" s="12" t="s">
        <v>2898</v>
      </c>
      <c r="M1375" s="12" t="s">
        <v>9902</v>
      </c>
      <c r="N1375" s="12" t="s">
        <v>54</v>
      </c>
      <c r="O1375" s="12" t="s">
        <v>9</v>
      </c>
      <c r="P1375" s="13">
        <v>189205</v>
      </c>
      <c r="Q1375" s="10">
        <v>6</v>
      </c>
      <c r="R1375" s="10" t="s">
        <v>10</v>
      </c>
      <c r="S1375" s="12" t="s">
        <v>18211</v>
      </c>
    </row>
    <row r="1376" spans="1:19" x14ac:dyDescent="0.25">
      <c r="A1376" s="10">
        <v>2018</v>
      </c>
      <c r="B1376" s="11" t="s">
        <v>4</v>
      </c>
      <c r="C1376" s="12" t="s">
        <v>66</v>
      </c>
      <c r="D1376" s="12" t="s">
        <v>5</v>
      </c>
      <c r="E1376" s="12" t="s">
        <v>9903</v>
      </c>
      <c r="F1376" s="12" t="s">
        <v>9904</v>
      </c>
      <c r="G1376" s="12" t="s">
        <v>9905</v>
      </c>
      <c r="H1376" s="11" t="str">
        <f t="shared" si="21"/>
        <v xml:space="preserve"> 313 AVENUE JEAN GUITON </v>
      </c>
      <c r="I1376" s="10"/>
      <c r="J1376" s="12" t="s">
        <v>9906</v>
      </c>
      <c r="K1376" s="10"/>
      <c r="L1376" s="12" t="s">
        <v>1076</v>
      </c>
      <c r="M1376" s="12" t="s">
        <v>1077</v>
      </c>
      <c r="N1376" s="12" t="s">
        <v>54</v>
      </c>
      <c r="O1376" s="12" t="s">
        <v>9</v>
      </c>
      <c r="P1376" s="13">
        <v>223430</v>
      </c>
      <c r="Q1376" s="10">
        <v>3</v>
      </c>
      <c r="R1376" s="10" t="s">
        <v>10</v>
      </c>
      <c r="S1376" s="12" t="s">
        <v>18211</v>
      </c>
    </row>
    <row r="1377" spans="1:19" x14ac:dyDescent="0.25">
      <c r="A1377" s="10">
        <v>2018</v>
      </c>
      <c r="B1377" s="11" t="s">
        <v>4</v>
      </c>
      <c r="C1377" s="12" t="s">
        <v>66</v>
      </c>
      <c r="D1377" s="12" t="s">
        <v>5</v>
      </c>
      <c r="E1377" s="12" t="s">
        <v>16073</v>
      </c>
      <c r="F1377" s="12" t="s">
        <v>16074</v>
      </c>
      <c r="G1377" s="12" t="s">
        <v>16075</v>
      </c>
      <c r="H1377" s="11" t="str">
        <f t="shared" si="21"/>
        <v xml:space="preserve"> 41 RUE BERGER </v>
      </c>
      <c r="I1377" s="10"/>
      <c r="J1377" s="12" t="s">
        <v>16076</v>
      </c>
      <c r="K1377" s="12"/>
      <c r="L1377" s="12" t="s">
        <v>2534</v>
      </c>
      <c r="M1377" s="12" t="s">
        <v>183</v>
      </c>
      <c r="N1377" s="12" t="s">
        <v>1605</v>
      </c>
      <c r="O1377" s="12" t="s">
        <v>33</v>
      </c>
      <c r="P1377" s="13">
        <v>143498</v>
      </c>
      <c r="Q1377" s="10">
        <v>4</v>
      </c>
      <c r="R1377" s="10" t="s">
        <v>10</v>
      </c>
      <c r="S1377" s="12" t="s">
        <v>18209</v>
      </c>
    </row>
    <row r="1378" spans="1:19" x14ac:dyDescent="0.25">
      <c r="A1378" s="10">
        <v>2018</v>
      </c>
      <c r="B1378" s="11" t="s">
        <v>4</v>
      </c>
      <c r="C1378" s="12" t="s">
        <v>66</v>
      </c>
      <c r="D1378" s="12" t="s">
        <v>5</v>
      </c>
      <c r="E1378" s="12" t="s">
        <v>4182</v>
      </c>
      <c r="F1378" s="12" t="s">
        <v>9907</v>
      </c>
      <c r="G1378" s="12" t="s">
        <v>4183</v>
      </c>
      <c r="H1378" s="11" t="str">
        <f t="shared" si="21"/>
        <v xml:space="preserve">LES ORCHIDEES SAVIPOL C 700 RUE WALTER HALLSTEIN </v>
      </c>
      <c r="I1378" s="10" t="s">
        <v>9908</v>
      </c>
      <c r="J1378" s="12" t="s">
        <v>9909</v>
      </c>
      <c r="K1378" s="12"/>
      <c r="L1378" s="12" t="s">
        <v>9910</v>
      </c>
      <c r="M1378" s="12" t="s">
        <v>9911</v>
      </c>
      <c r="N1378" s="12" t="s">
        <v>54</v>
      </c>
      <c r="O1378" s="12" t="s">
        <v>33</v>
      </c>
      <c r="P1378" s="13">
        <v>508816</v>
      </c>
      <c r="Q1378" s="10">
        <v>8</v>
      </c>
      <c r="R1378" s="10" t="s">
        <v>10</v>
      </c>
      <c r="S1378" s="12" t="s">
        <v>18209</v>
      </c>
    </row>
    <row r="1379" spans="1:19" x14ac:dyDescent="0.25">
      <c r="A1379" s="10">
        <v>2018</v>
      </c>
      <c r="B1379" s="11" t="s">
        <v>4</v>
      </c>
      <c r="C1379" s="12" t="s">
        <v>66</v>
      </c>
      <c r="D1379" s="12" t="s">
        <v>220</v>
      </c>
      <c r="E1379" s="12" t="s">
        <v>221</v>
      </c>
      <c r="F1379" s="12" t="s">
        <v>4692</v>
      </c>
      <c r="G1379" s="12" t="s">
        <v>222</v>
      </c>
      <c r="H1379" s="11" t="str">
        <f t="shared" si="21"/>
        <v xml:space="preserve"> 91 RUE DU FAUBOURG SAINT HONORE </v>
      </c>
      <c r="I1379" s="10"/>
      <c r="J1379" s="12" t="s">
        <v>4693</v>
      </c>
      <c r="K1379" s="12"/>
      <c r="L1379" s="12" t="s">
        <v>2165</v>
      </c>
      <c r="M1379" s="12" t="s">
        <v>183</v>
      </c>
      <c r="N1379" s="12" t="s">
        <v>200</v>
      </c>
      <c r="O1379" s="12" t="s">
        <v>33</v>
      </c>
      <c r="P1379" s="13">
        <v>503276</v>
      </c>
      <c r="Q1379" s="10">
        <v>6</v>
      </c>
      <c r="R1379" s="10" t="s">
        <v>10</v>
      </c>
      <c r="S1379" s="12" t="s">
        <v>18209</v>
      </c>
    </row>
    <row r="1380" spans="1:19" x14ac:dyDescent="0.25">
      <c r="A1380" s="10">
        <v>2018</v>
      </c>
      <c r="B1380" s="11" t="s">
        <v>18213</v>
      </c>
      <c r="C1380" s="12" t="s">
        <v>66</v>
      </c>
      <c r="D1380" s="12" t="s">
        <v>5</v>
      </c>
      <c r="E1380" s="12" t="s">
        <v>18465</v>
      </c>
      <c r="F1380" s="12" t="s">
        <v>18464</v>
      </c>
      <c r="G1380" s="12" t="s">
        <v>18466</v>
      </c>
      <c r="H1380" s="11" t="str">
        <f t="shared" si="21"/>
        <v xml:space="preserve"> 214 BOULEVARD GAMBETTA </v>
      </c>
      <c r="I1380" s="10"/>
      <c r="J1380" s="12" t="s">
        <v>18467</v>
      </c>
      <c r="K1380" s="12"/>
      <c r="L1380" s="12" t="s">
        <v>2075</v>
      </c>
      <c r="M1380" s="12" t="s">
        <v>2076</v>
      </c>
      <c r="N1380" s="12" t="s">
        <v>54</v>
      </c>
      <c r="O1380" s="12" t="s">
        <v>33</v>
      </c>
      <c r="P1380" s="13">
        <v>115104</v>
      </c>
      <c r="Q1380" s="10">
        <v>4</v>
      </c>
      <c r="R1380" s="10" t="s">
        <v>10</v>
      </c>
      <c r="S1380" s="12" t="s">
        <v>18209</v>
      </c>
    </row>
    <row r="1381" spans="1:19" x14ac:dyDescent="0.25">
      <c r="A1381" s="10">
        <v>2018</v>
      </c>
      <c r="B1381" s="11" t="s">
        <v>4</v>
      </c>
      <c r="C1381" s="12" t="s">
        <v>66</v>
      </c>
      <c r="D1381" s="12" t="s">
        <v>5</v>
      </c>
      <c r="E1381" s="12" t="s">
        <v>5183</v>
      </c>
      <c r="F1381" s="12" t="s">
        <v>5184</v>
      </c>
      <c r="G1381" s="12" t="s">
        <v>5185</v>
      </c>
      <c r="H1381" s="11" t="str">
        <f t="shared" si="21"/>
        <v xml:space="preserve">VALENTON 1 RUE VASCO DE GAMA </v>
      </c>
      <c r="I1381" s="10" t="s">
        <v>4702</v>
      </c>
      <c r="J1381" s="12" t="s">
        <v>5186</v>
      </c>
      <c r="K1381" s="12"/>
      <c r="L1381" s="12" t="s">
        <v>5187</v>
      </c>
      <c r="M1381" s="12" t="s">
        <v>5188</v>
      </c>
      <c r="N1381" s="12" t="s">
        <v>269</v>
      </c>
      <c r="O1381" s="12" t="s">
        <v>33</v>
      </c>
      <c r="P1381" s="13">
        <v>147576</v>
      </c>
      <c r="Q1381" s="10">
        <v>4</v>
      </c>
      <c r="R1381" s="10" t="s">
        <v>10</v>
      </c>
      <c r="S1381" s="12" t="s">
        <v>18209</v>
      </c>
    </row>
    <row r="1382" spans="1:19" x14ac:dyDescent="0.25">
      <c r="A1382" s="10">
        <v>2018</v>
      </c>
      <c r="B1382" s="11" t="s">
        <v>4</v>
      </c>
      <c r="C1382" s="12" t="s">
        <v>66</v>
      </c>
      <c r="D1382" s="12" t="s">
        <v>5</v>
      </c>
      <c r="E1382" s="12" t="s">
        <v>2899</v>
      </c>
      <c r="F1382" s="12" t="s">
        <v>9912</v>
      </c>
      <c r="G1382" s="12" t="s">
        <v>2900</v>
      </c>
      <c r="H1382" s="11" t="str">
        <f t="shared" si="21"/>
        <v xml:space="preserve"> 301 LA CHASSE CEINTURE </v>
      </c>
      <c r="I1382" s="10"/>
      <c r="J1382" s="12" t="s">
        <v>9913</v>
      </c>
      <c r="K1382" s="10"/>
      <c r="L1382" s="12" t="s">
        <v>3079</v>
      </c>
      <c r="M1382" s="12" t="s">
        <v>3080</v>
      </c>
      <c r="N1382" s="12" t="s">
        <v>54</v>
      </c>
      <c r="O1382" s="12" t="s">
        <v>9</v>
      </c>
      <c r="P1382" s="13">
        <v>135840</v>
      </c>
      <c r="Q1382" s="10">
        <v>5</v>
      </c>
      <c r="R1382" s="10" t="s">
        <v>10</v>
      </c>
      <c r="S1382" s="12" t="s">
        <v>18211</v>
      </c>
    </row>
    <row r="1383" spans="1:19" x14ac:dyDescent="0.25">
      <c r="A1383" s="10">
        <v>2018</v>
      </c>
      <c r="B1383" s="11" t="s">
        <v>4</v>
      </c>
      <c r="C1383" s="12" t="s">
        <v>66</v>
      </c>
      <c r="D1383" s="12" t="s">
        <v>5</v>
      </c>
      <c r="E1383" s="12" t="s">
        <v>4323</v>
      </c>
      <c r="F1383" s="12" t="s">
        <v>4324</v>
      </c>
      <c r="G1383" s="12" t="s">
        <v>4325</v>
      </c>
      <c r="H1383" s="11" t="str">
        <f t="shared" si="21"/>
        <v xml:space="preserve"> 26 ZONE INDUSTRIELLE TRAGONE </v>
      </c>
      <c r="I1383" s="10"/>
      <c r="J1383" s="12" t="s">
        <v>4326</v>
      </c>
      <c r="K1383" s="10"/>
      <c r="L1383" s="12" t="s">
        <v>1705</v>
      </c>
      <c r="M1383" s="12" t="s">
        <v>1706</v>
      </c>
      <c r="N1383" s="12" t="s">
        <v>49</v>
      </c>
      <c r="O1383" s="12" t="s">
        <v>9</v>
      </c>
      <c r="P1383" s="13">
        <v>66058</v>
      </c>
      <c r="Q1383" s="10">
        <v>2</v>
      </c>
      <c r="R1383" s="10" t="s">
        <v>10</v>
      </c>
      <c r="S1383" s="12" t="s">
        <v>18211</v>
      </c>
    </row>
    <row r="1384" spans="1:19" x14ac:dyDescent="0.25">
      <c r="A1384" s="10">
        <v>2017</v>
      </c>
      <c r="B1384" s="12" t="s">
        <v>18219</v>
      </c>
      <c r="C1384" s="10" t="s">
        <v>66</v>
      </c>
      <c r="D1384" s="12" t="s">
        <v>5</v>
      </c>
      <c r="E1384" s="12" t="s">
        <v>9914</v>
      </c>
      <c r="F1384" s="12" t="s">
        <v>9915</v>
      </c>
      <c r="G1384" s="12" t="s">
        <v>9916</v>
      </c>
      <c r="H1384" s="11" t="str">
        <f t="shared" si="21"/>
        <v xml:space="preserve">CHEMIN DE LA FOSSELLA  </v>
      </c>
      <c r="I1384" s="12" t="s">
        <v>9917</v>
      </c>
      <c r="J1384" s="14"/>
      <c r="K1384" s="14"/>
      <c r="L1384" s="12" t="s">
        <v>9918</v>
      </c>
      <c r="M1384" s="12" t="s">
        <v>713</v>
      </c>
      <c r="N1384" s="12" t="s">
        <v>54</v>
      </c>
      <c r="O1384" s="12" t="s">
        <v>33</v>
      </c>
      <c r="P1384" s="14"/>
      <c r="Q1384" s="10">
        <v>4</v>
      </c>
      <c r="R1384" s="10" t="s">
        <v>10</v>
      </c>
      <c r="S1384" s="12" t="s">
        <v>18220</v>
      </c>
    </row>
    <row r="1385" spans="1:19" x14ac:dyDescent="0.25">
      <c r="A1385" s="10">
        <v>2017</v>
      </c>
      <c r="B1385" s="12" t="s">
        <v>18219</v>
      </c>
      <c r="C1385" s="10" t="s">
        <v>66</v>
      </c>
      <c r="D1385" s="12" t="s">
        <v>5</v>
      </c>
      <c r="E1385" s="12" t="s">
        <v>5302</v>
      </c>
      <c r="F1385" s="12" t="s">
        <v>5303</v>
      </c>
      <c r="G1385" s="12" t="s">
        <v>5304</v>
      </c>
      <c r="H1385" s="11" t="str">
        <f t="shared" si="21"/>
        <v xml:space="preserve">28 B RUE DU VERGER BP 30 </v>
      </c>
      <c r="I1385" s="12" t="s">
        <v>5305</v>
      </c>
      <c r="J1385" s="12" t="s">
        <v>2613</v>
      </c>
      <c r="K1385" s="14"/>
      <c r="L1385" s="12" t="s">
        <v>5306</v>
      </c>
      <c r="M1385" s="12" t="s">
        <v>5307</v>
      </c>
      <c r="N1385" s="12" t="s">
        <v>299</v>
      </c>
      <c r="O1385" s="12" t="s">
        <v>9</v>
      </c>
      <c r="P1385" s="14"/>
      <c r="Q1385" s="10">
        <v>3</v>
      </c>
      <c r="R1385" s="10" t="s">
        <v>10</v>
      </c>
      <c r="S1385" s="12" t="s">
        <v>18220</v>
      </c>
    </row>
    <row r="1386" spans="1:19" x14ac:dyDescent="0.25">
      <c r="A1386" s="10">
        <v>2017</v>
      </c>
      <c r="B1386" s="12" t="s">
        <v>18219</v>
      </c>
      <c r="C1386" s="10" t="s">
        <v>66</v>
      </c>
      <c r="D1386" s="12" t="s">
        <v>226</v>
      </c>
      <c r="E1386" s="12" t="s">
        <v>16077</v>
      </c>
      <c r="F1386" s="12" t="s">
        <v>16078</v>
      </c>
      <c r="G1386" s="12" t="s">
        <v>16079</v>
      </c>
      <c r="H1386" s="11" t="str">
        <f t="shared" si="21"/>
        <v xml:space="preserve">RUE LAVOISIER ZONE DACTIVITE PARADIS </v>
      </c>
      <c r="I1386" s="12" t="s">
        <v>2659</v>
      </c>
      <c r="J1386" s="10" t="s">
        <v>16080</v>
      </c>
      <c r="K1386" s="14"/>
      <c r="L1386" s="12" t="s">
        <v>13891</v>
      </c>
      <c r="M1386" s="12" t="s">
        <v>13892</v>
      </c>
      <c r="N1386" s="12" t="s">
        <v>1605</v>
      </c>
      <c r="O1386" s="12" t="s">
        <v>33</v>
      </c>
      <c r="P1386" s="14"/>
      <c r="Q1386" s="10">
        <v>3</v>
      </c>
      <c r="R1386" s="10" t="s">
        <v>10</v>
      </c>
      <c r="S1386" s="12" t="s">
        <v>18220</v>
      </c>
    </row>
    <row r="1387" spans="1:19" x14ac:dyDescent="0.25">
      <c r="A1387" s="10">
        <v>2018</v>
      </c>
      <c r="B1387" s="11" t="s">
        <v>18213</v>
      </c>
      <c r="C1387" s="12" t="s">
        <v>66</v>
      </c>
      <c r="D1387" s="12" t="s">
        <v>5</v>
      </c>
      <c r="E1387" s="12" t="s">
        <v>18469</v>
      </c>
      <c r="F1387" s="12" t="s">
        <v>18468</v>
      </c>
      <c r="G1387" s="12" t="s">
        <v>18470</v>
      </c>
      <c r="H1387" s="11" t="str">
        <f t="shared" si="21"/>
        <v xml:space="preserve">ZONE DACTIVITE 175 CHEMIN DE L AIGLETTE </v>
      </c>
      <c r="I1387" s="10" t="s">
        <v>9045</v>
      </c>
      <c r="J1387" s="12" t="s">
        <v>18471</v>
      </c>
      <c r="K1387" s="12"/>
      <c r="L1387" s="12" t="s">
        <v>1080</v>
      </c>
      <c r="M1387" s="12" t="s">
        <v>1081</v>
      </c>
      <c r="N1387" s="12" t="s">
        <v>54</v>
      </c>
      <c r="O1387" s="12" t="s">
        <v>33</v>
      </c>
      <c r="P1387" s="13">
        <v>6740</v>
      </c>
      <c r="Q1387" s="10">
        <v>1</v>
      </c>
      <c r="R1387" s="10" t="s">
        <v>10</v>
      </c>
      <c r="S1387" s="12" t="s">
        <v>18209</v>
      </c>
    </row>
    <row r="1388" spans="1:19" x14ac:dyDescent="0.25">
      <c r="A1388" s="10">
        <v>2018</v>
      </c>
      <c r="B1388" s="11" t="s">
        <v>4</v>
      </c>
      <c r="C1388" s="12" t="s">
        <v>66</v>
      </c>
      <c r="D1388" s="12" t="s">
        <v>5</v>
      </c>
      <c r="E1388" s="12" t="s">
        <v>1125</v>
      </c>
      <c r="F1388" s="12" t="s">
        <v>9919</v>
      </c>
      <c r="G1388" s="12" t="s">
        <v>1126</v>
      </c>
      <c r="H1388" s="11" t="str">
        <f t="shared" si="21"/>
        <v xml:space="preserve"> ZONE ARTISANALE DES 4 VIES </v>
      </c>
      <c r="I1388" s="10"/>
      <c r="J1388" s="12" t="s">
        <v>9920</v>
      </c>
      <c r="K1388" s="12"/>
      <c r="L1388" s="12" t="s">
        <v>9921</v>
      </c>
      <c r="M1388" s="12" t="s">
        <v>9922</v>
      </c>
      <c r="N1388" s="12" t="s">
        <v>54</v>
      </c>
      <c r="O1388" s="12" t="s">
        <v>33</v>
      </c>
      <c r="P1388" s="13">
        <v>184832</v>
      </c>
      <c r="Q1388" s="10">
        <v>6</v>
      </c>
      <c r="R1388" s="10" t="s">
        <v>10</v>
      </c>
      <c r="S1388" s="12" t="s">
        <v>18209</v>
      </c>
    </row>
    <row r="1389" spans="1:19" x14ac:dyDescent="0.25">
      <c r="A1389" s="10">
        <v>2017</v>
      </c>
      <c r="B1389" s="12" t="s">
        <v>18219</v>
      </c>
      <c r="C1389" s="10" t="s">
        <v>66</v>
      </c>
      <c r="D1389" s="12" t="s">
        <v>5</v>
      </c>
      <c r="E1389" s="12" t="s">
        <v>3705</v>
      </c>
      <c r="F1389" s="12" t="s">
        <v>9923</v>
      </c>
      <c r="G1389" s="12" t="s">
        <v>3706</v>
      </c>
      <c r="H1389" s="11" t="str">
        <f t="shared" si="21"/>
        <v xml:space="preserve">4 RUE GUILLAUME LEKEU  </v>
      </c>
      <c r="I1389" s="12" t="s">
        <v>9924</v>
      </c>
      <c r="J1389" s="12"/>
      <c r="K1389" s="14"/>
      <c r="L1389" s="12" t="s">
        <v>4122</v>
      </c>
      <c r="M1389" s="12" t="s">
        <v>4123</v>
      </c>
      <c r="N1389" s="12" t="s">
        <v>54</v>
      </c>
      <c r="O1389" s="12" t="s">
        <v>33</v>
      </c>
      <c r="P1389" s="14"/>
      <c r="Q1389" s="10">
        <v>4</v>
      </c>
      <c r="R1389" s="10" t="s">
        <v>10</v>
      </c>
      <c r="S1389" s="12" t="s">
        <v>18220</v>
      </c>
    </row>
    <row r="1390" spans="1:19" x14ac:dyDescent="0.25">
      <c r="A1390" s="10">
        <v>2018</v>
      </c>
      <c r="B1390" s="11" t="s">
        <v>4</v>
      </c>
      <c r="C1390" s="12" t="s">
        <v>66</v>
      </c>
      <c r="D1390" s="12" t="s">
        <v>5</v>
      </c>
      <c r="E1390" s="12" t="s">
        <v>1129</v>
      </c>
      <c r="F1390" s="12" t="s">
        <v>9925</v>
      </c>
      <c r="G1390" s="12" t="s">
        <v>1130</v>
      </c>
      <c r="H1390" s="11" t="str">
        <f t="shared" si="21"/>
        <v xml:space="preserve">IMPASSE LES ACACIAS 62 RUE NATIONALE </v>
      </c>
      <c r="I1390" s="10" t="s">
        <v>9926</v>
      </c>
      <c r="J1390" s="12" t="s">
        <v>1131</v>
      </c>
      <c r="K1390" s="12"/>
      <c r="L1390" s="12" t="s">
        <v>1132</v>
      </c>
      <c r="M1390" s="12" t="s">
        <v>1133</v>
      </c>
      <c r="N1390" s="12" t="s">
        <v>54</v>
      </c>
      <c r="O1390" s="12" t="s">
        <v>33</v>
      </c>
      <c r="P1390" s="13">
        <v>81666</v>
      </c>
      <c r="Q1390" s="10">
        <v>2</v>
      </c>
      <c r="R1390" s="10" t="s">
        <v>10</v>
      </c>
      <c r="S1390" s="12" t="s">
        <v>18209</v>
      </c>
    </row>
    <row r="1391" spans="1:19" x14ac:dyDescent="0.25">
      <c r="A1391" s="10">
        <v>2018</v>
      </c>
      <c r="B1391" s="11" t="s">
        <v>4</v>
      </c>
      <c r="C1391" s="12" t="s">
        <v>66</v>
      </c>
      <c r="D1391" s="12" t="s">
        <v>5</v>
      </c>
      <c r="E1391" s="12" t="s">
        <v>2606</v>
      </c>
      <c r="F1391" s="12" t="s">
        <v>17898</v>
      </c>
      <c r="G1391" s="12" t="s">
        <v>2607</v>
      </c>
      <c r="H1391" s="11" t="str">
        <f t="shared" si="21"/>
        <v xml:space="preserve"> RTE NATIONALE 193 </v>
      </c>
      <c r="I1391" s="10"/>
      <c r="J1391" s="12" t="s">
        <v>11070</v>
      </c>
      <c r="K1391" s="12"/>
      <c r="L1391" s="12" t="s">
        <v>2274</v>
      </c>
      <c r="M1391" s="12" t="s">
        <v>2275</v>
      </c>
      <c r="N1391" s="12" t="s">
        <v>2609</v>
      </c>
      <c r="O1391" s="12" t="s">
        <v>33</v>
      </c>
      <c r="P1391" s="13">
        <v>51820</v>
      </c>
      <c r="Q1391" s="10">
        <v>2</v>
      </c>
      <c r="R1391" s="10" t="s">
        <v>10</v>
      </c>
      <c r="S1391" s="12" t="s">
        <v>18209</v>
      </c>
    </row>
    <row r="1392" spans="1:19" x14ac:dyDescent="0.25">
      <c r="A1392" s="10">
        <v>2018</v>
      </c>
      <c r="B1392" s="11" t="s">
        <v>4</v>
      </c>
      <c r="C1392" s="12" t="s">
        <v>66</v>
      </c>
      <c r="D1392" s="12" t="s">
        <v>5</v>
      </c>
      <c r="E1392" s="12" t="s">
        <v>16651</v>
      </c>
      <c r="F1392" s="12" t="s">
        <v>16652</v>
      </c>
      <c r="G1392" s="12" t="s">
        <v>16653</v>
      </c>
      <c r="H1392" s="11" t="str">
        <f t="shared" si="21"/>
        <v xml:space="preserve"> 10 AVENUE DE FLANDRE </v>
      </c>
      <c r="I1392" s="10"/>
      <c r="J1392" s="12" t="s">
        <v>16654</v>
      </c>
      <c r="K1392" s="12"/>
      <c r="L1392" s="12" t="s">
        <v>1581</v>
      </c>
      <c r="M1392" s="12" t="s">
        <v>183</v>
      </c>
      <c r="N1392" s="12" t="s">
        <v>2221</v>
      </c>
      <c r="O1392" s="12" t="s">
        <v>33</v>
      </c>
      <c r="P1392" s="13">
        <v>76623</v>
      </c>
      <c r="Q1392" s="10">
        <v>3</v>
      </c>
      <c r="R1392" s="10" t="s">
        <v>10</v>
      </c>
      <c r="S1392" s="12" t="s">
        <v>18209</v>
      </c>
    </row>
    <row r="1393" spans="1:19" x14ac:dyDescent="0.25">
      <c r="A1393" s="10">
        <v>2018</v>
      </c>
      <c r="B1393" s="11" t="s">
        <v>4</v>
      </c>
      <c r="C1393" s="12" t="s">
        <v>66</v>
      </c>
      <c r="D1393" s="12" t="s">
        <v>5</v>
      </c>
      <c r="E1393" s="12" t="s">
        <v>3707</v>
      </c>
      <c r="F1393" s="12" t="s">
        <v>9927</v>
      </c>
      <c r="G1393" s="12" t="s">
        <v>3708</v>
      </c>
      <c r="H1393" s="11" t="str">
        <f t="shared" si="21"/>
        <v xml:space="preserve">ZA DOU CAMP FERRAT 2 7 AVENUE DES ARTISANS </v>
      </c>
      <c r="I1393" s="10" t="s">
        <v>9928</v>
      </c>
      <c r="J1393" s="12" t="s">
        <v>9929</v>
      </c>
      <c r="K1393" s="12"/>
      <c r="L1393" s="12" t="s">
        <v>3709</v>
      </c>
      <c r="M1393" s="12" t="s">
        <v>3710</v>
      </c>
      <c r="N1393" s="12" t="s">
        <v>54</v>
      </c>
      <c r="O1393" s="12" t="s">
        <v>33</v>
      </c>
      <c r="P1393" s="13">
        <v>29489</v>
      </c>
      <c r="Q1393" s="10">
        <v>2</v>
      </c>
      <c r="R1393" s="10" t="s">
        <v>10</v>
      </c>
      <c r="S1393" s="12" t="s">
        <v>18209</v>
      </c>
    </row>
    <row r="1394" spans="1:19" x14ac:dyDescent="0.25">
      <c r="A1394" s="10">
        <v>2018</v>
      </c>
      <c r="B1394" s="11" t="s">
        <v>4</v>
      </c>
      <c r="C1394" s="12" t="s">
        <v>66</v>
      </c>
      <c r="D1394" s="12" t="s">
        <v>5</v>
      </c>
      <c r="E1394" s="12" t="s">
        <v>9930</v>
      </c>
      <c r="F1394" s="12" t="s">
        <v>9931</v>
      </c>
      <c r="G1394" s="12" t="s">
        <v>9932</v>
      </c>
      <c r="H1394" s="11" t="str">
        <f t="shared" si="21"/>
        <v xml:space="preserve">ZONE ATLANPARC 21 AVENUE BERNARD MOITESSIER </v>
      </c>
      <c r="I1394" s="10" t="s">
        <v>9933</v>
      </c>
      <c r="J1394" s="12" t="s">
        <v>9934</v>
      </c>
      <c r="K1394" s="12"/>
      <c r="L1394" s="12" t="s">
        <v>1608</v>
      </c>
      <c r="M1394" s="12" t="s">
        <v>1609</v>
      </c>
      <c r="N1394" s="12" t="s">
        <v>54</v>
      </c>
      <c r="O1394" s="12" t="s">
        <v>33</v>
      </c>
      <c r="P1394" s="13">
        <v>310007</v>
      </c>
      <c r="Q1394" s="10">
        <v>10</v>
      </c>
      <c r="R1394" s="10" t="s">
        <v>10</v>
      </c>
      <c r="S1394" s="12" t="s">
        <v>18209</v>
      </c>
    </row>
    <row r="1395" spans="1:19" x14ac:dyDescent="0.25">
      <c r="A1395" s="10">
        <v>2018</v>
      </c>
      <c r="B1395" s="11" t="s">
        <v>4</v>
      </c>
      <c r="C1395" s="12" t="s">
        <v>66</v>
      </c>
      <c r="D1395" s="12" t="s">
        <v>259</v>
      </c>
      <c r="E1395" s="12" t="s">
        <v>9935</v>
      </c>
      <c r="F1395" s="12" t="s">
        <v>9936</v>
      </c>
      <c r="G1395" s="12" t="s">
        <v>9937</v>
      </c>
      <c r="H1395" s="11" t="str">
        <f t="shared" si="21"/>
        <v xml:space="preserve">ZAC DE CHATEAUFARINE CHEMIN DE LA DINDE </v>
      </c>
      <c r="I1395" s="10" t="s">
        <v>9938</v>
      </c>
      <c r="J1395" s="12" t="s">
        <v>9939</v>
      </c>
      <c r="K1395" s="12"/>
      <c r="L1395" s="12" t="s">
        <v>9940</v>
      </c>
      <c r="M1395" s="12" t="s">
        <v>9941</v>
      </c>
      <c r="N1395" s="12" t="s">
        <v>54</v>
      </c>
      <c r="O1395" s="12" t="s">
        <v>33</v>
      </c>
      <c r="P1395" s="13">
        <v>1035416</v>
      </c>
      <c r="Q1395" s="10">
        <v>32</v>
      </c>
      <c r="R1395" s="10" t="s">
        <v>18208</v>
      </c>
      <c r="S1395" s="12" t="s">
        <v>18209</v>
      </c>
    </row>
    <row r="1396" spans="1:19" x14ac:dyDescent="0.25">
      <c r="A1396" s="10">
        <v>2018</v>
      </c>
      <c r="B1396" s="11" t="s">
        <v>18213</v>
      </c>
      <c r="C1396" s="12" t="s">
        <v>66</v>
      </c>
      <c r="D1396" s="12" t="s">
        <v>5</v>
      </c>
      <c r="E1396" s="12" t="s">
        <v>18473</v>
      </c>
      <c r="F1396" s="12" t="s">
        <v>18472</v>
      </c>
      <c r="G1396" s="12" t="s">
        <v>18474</v>
      </c>
      <c r="H1396" s="11" t="str">
        <f t="shared" si="21"/>
        <v xml:space="preserve"> 6 RUE DES PAUDINS </v>
      </c>
      <c r="I1396" s="10"/>
      <c r="J1396" s="12" t="s">
        <v>18475</v>
      </c>
      <c r="K1396" s="10"/>
      <c r="L1396" s="12" t="s">
        <v>819</v>
      </c>
      <c r="M1396" s="12" t="s">
        <v>12090</v>
      </c>
      <c r="N1396" s="12" t="s">
        <v>54</v>
      </c>
      <c r="O1396" s="12" t="s">
        <v>9</v>
      </c>
      <c r="P1396" s="13">
        <v>29635</v>
      </c>
      <c r="Q1396" s="10">
        <v>1</v>
      </c>
      <c r="R1396" s="10" t="s">
        <v>10</v>
      </c>
      <c r="S1396" s="12" t="s">
        <v>18211</v>
      </c>
    </row>
    <row r="1397" spans="1:19" x14ac:dyDescent="0.25">
      <c r="A1397" s="10">
        <v>2018</v>
      </c>
      <c r="B1397" s="11" t="s">
        <v>4</v>
      </c>
      <c r="C1397" s="12" t="s">
        <v>66</v>
      </c>
      <c r="D1397" s="12" t="s">
        <v>5</v>
      </c>
      <c r="E1397" s="12" t="s">
        <v>9942</v>
      </c>
      <c r="F1397" s="12" t="s">
        <v>9943</v>
      </c>
      <c r="G1397" s="12" t="s">
        <v>9944</v>
      </c>
      <c r="H1397" s="11" t="str">
        <f t="shared" si="21"/>
        <v xml:space="preserve"> 32 BOULEVARD GAMBETTA </v>
      </c>
      <c r="I1397" s="10"/>
      <c r="J1397" s="12" t="s">
        <v>9945</v>
      </c>
      <c r="K1397" s="12"/>
      <c r="L1397" s="12" t="s">
        <v>2978</v>
      </c>
      <c r="M1397" s="12" t="s">
        <v>5558</v>
      </c>
      <c r="N1397" s="12" t="s">
        <v>54</v>
      </c>
      <c r="O1397" s="12" t="s">
        <v>33</v>
      </c>
      <c r="P1397" s="13">
        <v>165807</v>
      </c>
      <c r="Q1397" s="10">
        <v>3</v>
      </c>
      <c r="R1397" s="10" t="s">
        <v>10</v>
      </c>
      <c r="S1397" s="12" t="s">
        <v>18209</v>
      </c>
    </row>
    <row r="1398" spans="1:19" x14ac:dyDescent="0.25">
      <c r="A1398" s="10">
        <v>2018</v>
      </c>
      <c r="B1398" s="11" t="s">
        <v>4</v>
      </c>
      <c r="C1398" s="12" t="s">
        <v>66</v>
      </c>
      <c r="D1398" s="12" t="s">
        <v>5</v>
      </c>
      <c r="E1398" s="12" t="s">
        <v>9946</v>
      </c>
      <c r="F1398" s="12" t="s">
        <v>9947</v>
      </c>
      <c r="G1398" s="12" t="s">
        <v>9948</v>
      </c>
      <c r="H1398" s="11" t="str">
        <f t="shared" si="21"/>
        <v xml:space="preserve"> 2 RUE DES METIERS </v>
      </c>
      <c r="I1398" s="10"/>
      <c r="J1398" s="12" t="s">
        <v>9949</v>
      </c>
      <c r="K1398" s="12"/>
      <c r="L1398" s="12" t="s">
        <v>417</v>
      </c>
      <c r="M1398" s="12" t="s">
        <v>418</v>
      </c>
      <c r="N1398" s="12" t="s">
        <v>54</v>
      </c>
      <c r="O1398" s="12" t="s">
        <v>33</v>
      </c>
      <c r="P1398" s="13">
        <v>96699</v>
      </c>
      <c r="Q1398" s="10">
        <v>3</v>
      </c>
      <c r="R1398" s="10" t="s">
        <v>10</v>
      </c>
      <c r="S1398" s="12" t="s">
        <v>18209</v>
      </c>
    </row>
    <row r="1399" spans="1:19" x14ac:dyDescent="0.25">
      <c r="A1399" s="10">
        <v>2018</v>
      </c>
      <c r="B1399" s="11" t="s">
        <v>4</v>
      </c>
      <c r="C1399" s="12" t="s">
        <v>66</v>
      </c>
      <c r="D1399" s="12" t="s">
        <v>5</v>
      </c>
      <c r="E1399" s="12" t="s">
        <v>9950</v>
      </c>
      <c r="F1399" s="12" t="s">
        <v>9951</v>
      </c>
      <c r="G1399" s="12" t="s">
        <v>9952</v>
      </c>
      <c r="H1399" s="11" t="str">
        <f t="shared" si="21"/>
        <v xml:space="preserve"> 5 CHEMIN DE BIEZE </v>
      </c>
      <c r="I1399" s="10"/>
      <c r="J1399" s="12" t="s">
        <v>9953</v>
      </c>
      <c r="K1399" s="12"/>
      <c r="L1399" s="12" t="s">
        <v>354</v>
      </c>
      <c r="M1399" s="12" t="s">
        <v>9954</v>
      </c>
      <c r="N1399" s="12" t="s">
        <v>54</v>
      </c>
      <c r="O1399" s="12" t="s">
        <v>33</v>
      </c>
      <c r="P1399" s="13">
        <v>42642</v>
      </c>
      <c r="Q1399" s="10">
        <v>1</v>
      </c>
      <c r="R1399" s="10" t="s">
        <v>10</v>
      </c>
      <c r="S1399" s="12" t="s">
        <v>18209</v>
      </c>
    </row>
    <row r="1400" spans="1:19" x14ac:dyDescent="0.25">
      <c r="A1400" s="10">
        <v>2018</v>
      </c>
      <c r="B1400" s="11" t="s">
        <v>4</v>
      </c>
      <c r="C1400" s="12" t="s">
        <v>66</v>
      </c>
      <c r="D1400" s="12" t="s">
        <v>5</v>
      </c>
      <c r="E1400" s="12" t="s">
        <v>16655</v>
      </c>
      <c r="F1400" s="12" t="s">
        <v>16656</v>
      </c>
      <c r="G1400" s="12" t="s">
        <v>16657</v>
      </c>
      <c r="H1400" s="11" t="str">
        <f t="shared" si="21"/>
        <v xml:space="preserve"> 69 RUE DU GENERAL LECLERC </v>
      </c>
      <c r="I1400" s="10"/>
      <c r="J1400" s="12" t="s">
        <v>16658</v>
      </c>
      <c r="K1400" s="12"/>
      <c r="L1400" s="12" t="s">
        <v>8532</v>
      </c>
      <c r="M1400" s="12" t="s">
        <v>8533</v>
      </c>
      <c r="N1400" s="12" t="s">
        <v>2221</v>
      </c>
      <c r="O1400" s="12" t="s">
        <v>33</v>
      </c>
      <c r="P1400" s="13">
        <v>52123</v>
      </c>
      <c r="Q1400" s="10">
        <v>2</v>
      </c>
      <c r="R1400" s="10" t="s">
        <v>10</v>
      </c>
      <c r="S1400" s="12" t="s">
        <v>18209</v>
      </c>
    </row>
    <row r="1401" spans="1:19" x14ac:dyDescent="0.25">
      <c r="A1401" s="10">
        <v>2017</v>
      </c>
      <c r="B1401" s="12" t="s">
        <v>18219</v>
      </c>
      <c r="C1401" s="10" t="s">
        <v>66</v>
      </c>
      <c r="D1401" s="12" t="s">
        <v>5</v>
      </c>
      <c r="E1401" s="12" t="s">
        <v>2623</v>
      </c>
      <c r="F1401" s="12" t="s">
        <v>9955</v>
      </c>
      <c r="G1401" s="12" t="s">
        <v>2624</v>
      </c>
      <c r="H1401" s="11" t="str">
        <f t="shared" si="21"/>
        <v xml:space="preserve">13 RUE TAUPINEAU  </v>
      </c>
      <c r="I1401" s="12" t="s">
        <v>9956</v>
      </c>
      <c r="J1401" s="12"/>
      <c r="K1401" s="14"/>
      <c r="L1401" s="12" t="s">
        <v>2625</v>
      </c>
      <c r="M1401" s="12" t="s">
        <v>9957</v>
      </c>
      <c r="N1401" s="12" t="s">
        <v>54</v>
      </c>
      <c r="O1401" s="12" t="s">
        <v>33</v>
      </c>
      <c r="P1401" s="14"/>
      <c r="Q1401" s="10">
        <v>1</v>
      </c>
      <c r="R1401" s="10" t="s">
        <v>10</v>
      </c>
      <c r="S1401" s="12" t="s">
        <v>18220</v>
      </c>
    </row>
    <row r="1402" spans="1:19" x14ac:dyDescent="0.25">
      <c r="A1402" s="10">
        <v>2018</v>
      </c>
      <c r="B1402" s="11" t="s">
        <v>4</v>
      </c>
      <c r="C1402" s="12" t="s">
        <v>66</v>
      </c>
      <c r="D1402" s="12" t="s">
        <v>5</v>
      </c>
      <c r="E1402" s="12" t="s">
        <v>2610</v>
      </c>
      <c r="F1402" s="12" t="s">
        <v>17899</v>
      </c>
      <c r="G1402" s="12" t="s">
        <v>2611</v>
      </c>
      <c r="H1402" s="11" t="str">
        <f t="shared" si="21"/>
        <v xml:space="preserve"> 21 RUE DU 3 AOUT 1944 </v>
      </c>
      <c r="I1402" s="10"/>
      <c r="J1402" s="12" t="s">
        <v>17900</v>
      </c>
      <c r="K1402" s="12"/>
      <c r="L1402" s="12" t="s">
        <v>160</v>
      </c>
      <c r="M1402" s="12" t="s">
        <v>961</v>
      </c>
      <c r="N1402" s="12" t="s">
        <v>2609</v>
      </c>
      <c r="O1402" s="12" t="s">
        <v>33</v>
      </c>
      <c r="P1402" s="13">
        <v>76787</v>
      </c>
      <c r="Q1402" s="10">
        <v>2</v>
      </c>
      <c r="R1402" s="10" t="s">
        <v>10</v>
      </c>
      <c r="S1402" s="12" t="s">
        <v>18209</v>
      </c>
    </row>
    <row r="1403" spans="1:19" x14ac:dyDescent="0.25">
      <c r="A1403" s="10">
        <v>2018</v>
      </c>
      <c r="B1403" s="11" t="s">
        <v>4</v>
      </c>
      <c r="C1403" s="12" t="s">
        <v>66</v>
      </c>
      <c r="D1403" s="12" t="s">
        <v>5</v>
      </c>
      <c r="E1403" s="12" t="s">
        <v>5382</v>
      </c>
      <c r="F1403" s="12" t="s">
        <v>5383</v>
      </c>
      <c r="G1403" s="12" t="s">
        <v>5384</v>
      </c>
      <c r="H1403" s="11" t="str">
        <f t="shared" si="21"/>
        <v xml:space="preserve">ZAC DE MIVOIE 4 RUE JANIG CORLAY </v>
      </c>
      <c r="I1403" s="10" t="s">
        <v>5385</v>
      </c>
      <c r="J1403" s="12" t="s">
        <v>18476</v>
      </c>
      <c r="K1403" s="12"/>
      <c r="L1403" s="12" t="s">
        <v>358</v>
      </c>
      <c r="M1403" s="12" t="s">
        <v>3053</v>
      </c>
      <c r="N1403" s="12" t="s">
        <v>307</v>
      </c>
      <c r="O1403" s="12" t="s">
        <v>33</v>
      </c>
      <c r="P1403" s="13">
        <v>49941</v>
      </c>
      <c r="Q1403" s="10">
        <v>1</v>
      </c>
      <c r="R1403" s="10" t="s">
        <v>10</v>
      </c>
      <c r="S1403" s="12" t="s">
        <v>18209</v>
      </c>
    </row>
    <row r="1404" spans="1:19" x14ac:dyDescent="0.25">
      <c r="A1404" s="10">
        <v>2018</v>
      </c>
      <c r="B1404" s="11" t="s">
        <v>18213</v>
      </c>
      <c r="C1404" s="12" t="s">
        <v>66</v>
      </c>
      <c r="D1404" s="12" t="s">
        <v>5</v>
      </c>
      <c r="E1404" s="12" t="s">
        <v>18478</v>
      </c>
      <c r="F1404" s="12" t="s">
        <v>18477</v>
      </c>
      <c r="G1404" s="12" t="s">
        <v>18479</v>
      </c>
      <c r="H1404" s="11" t="str">
        <f t="shared" si="21"/>
        <v xml:space="preserve">ZAC ACTIPOLE OUEST LA FLOTTERIE </v>
      </c>
      <c r="I1404" s="10" t="s">
        <v>18480</v>
      </c>
      <c r="J1404" s="12" t="s">
        <v>18481</v>
      </c>
      <c r="K1404" s="12"/>
      <c r="L1404" s="12" t="s">
        <v>2617</v>
      </c>
      <c r="M1404" s="12" t="s">
        <v>2618</v>
      </c>
      <c r="N1404" s="12" t="s">
        <v>54</v>
      </c>
      <c r="O1404" s="12" t="s">
        <v>33</v>
      </c>
      <c r="P1404" s="13">
        <v>467463</v>
      </c>
      <c r="Q1404" s="10">
        <v>16</v>
      </c>
      <c r="R1404" s="10" t="s">
        <v>18208</v>
      </c>
      <c r="S1404" s="12" t="s">
        <v>18209</v>
      </c>
    </row>
    <row r="1405" spans="1:19" x14ac:dyDescent="0.25">
      <c r="A1405" s="10">
        <v>2018</v>
      </c>
      <c r="B1405" s="11" t="s">
        <v>18213</v>
      </c>
      <c r="C1405" s="12" t="s">
        <v>66</v>
      </c>
      <c r="D1405" s="12" t="s">
        <v>5</v>
      </c>
      <c r="E1405" s="12" t="s">
        <v>18483</v>
      </c>
      <c r="F1405" s="12" t="s">
        <v>18482</v>
      </c>
      <c r="G1405" s="12" t="s">
        <v>18484</v>
      </c>
      <c r="H1405" s="11" t="str">
        <f t="shared" si="21"/>
        <v xml:space="preserve"> LD MARIGOT </v>
      </c>
      <c r="I1405" s="10"/>
      <c r="J1405" s="12" t="s">
        <v>18485</v>
      </c>
      <c r="K1405" s="10"/>
      <c r="L1405" s="12" t="s">
        <v>18486</v>
      </c>
      <c r="M1405" s="12" t="s">
        <v>800</v>
      </c>
      <c r="N1405" s="12" t="s">
        <v>54</v>
      </c>
      <c r="O1405" s="12" t="s">
        <v>9</v>
      </c>
      <c r="P1405" s="13">
        <v>81991</v>
      </c>
      <c r="Q1405" s="10">
        <v>2</v>
      </c>
      <c r="R1405" s="10" t="s">
        <v>10</v>
      </c>
      <c r="S1405" s="12" t="s">
        <v>18211</v>
      </c>
    </row>
    <row r="1406" spans="1:19" x14ac:dyDescent="0.25">
      <c r="A1406" s="10">
        <v>2018</v>
      </c>
      <c r="B1406" s="11" t="s">
        <v>18212</v>
      </c>
      <c r="C1406" s="12" t="s">
        <v>66</v>
      </c>
      <c r="D1406" s="12" t="s">
        <v>1141</v>
      </c>
      <c r="E1406" s="12" t="s">
        <v>1142</v>
      </c>
      <c r="F1406" s="12" t="s">
        <v>17702</v>
      </c>
      <c r="G1406" s="12" t="s">
        <v>1143</v>
      </c>
      <c r="H1406" s="11" t="str">
        <f t="shared" si="21"/>
        <v>VALPARC 12 RUE DU PARC CS 73003</v>
      </c>
      <c r="I1406" s="10" t="s">
        <v>17703</v>
      </c>
      <c r="J1406" s="12" t="s">
        <v>17226</v>
      </c>
      <c r="K1406" s="12" t="s">
        <v>17704</v>
      </c>
      <c r="L1406" s="12" t="s">
        <v>17705</v>
      </c>
      <c r="M1406" s="12" t="s">
        <v>17706</v>
      </c>
      <c r="N1406" s="12" t="s">
        <v>54</v>
      </c>
      <c r="O1406" s="12" t="s">
        <v>33</v>
      </c>
      <c r="P1406" s="13">
        <v>4984627</v>
      </c>
      <c r="Q1406" s="10">
        <v>91</v>
      </c>
      <c r="R1406" s="10" t="s">
        <v>18208</v>
      </c>
      <c r="S1406" s="12" t="s">
        <v>18209</v>
      </c>
    </row>
    <row r="1407" spans="1:19" x14ac:dyDescent="0.25">
      <c r="A1407" s="10">
        <v>2018</v>
      </c>
      <c r="B1407" s="11" t="s">
        <v>4</v>
      </c>
      <c r="C1407" s="12" t="s">
        <v>66</v>
      </c>
      <c r="D1407" s="12" t="s">
        <v>3716</v>
      </c>
      <c r="E1407" s="12" t="s">
        <v>9962</v>
      </c>
      <c r="F1407" s="12" t="s">
        <v>9963</v>
      </c>
      <c r="G1407" s="12" t="s">
        <v>3716</v>
      </c>
      <c r="H1407" s="11" t="str">
        <f t="shared" si="21"/>
        <v xml:space="preserve"> LES DOCKS </v>
      </c>
      <c r="I1407" s="10"/>
      <c r="J1407" s="12" t="s">
        <v>9964</v>
      </c>
      <c r="K1407" s="12"/>
      <c r="L1407" s="12" t="s">
        <v>9965</v>
      </c>
      <c r="M1407" s="12" t="s">
        <v>9966</v>
      </c>
      <c r="N1407" s="12" t="s">
        <v>54</v>
      </c>
      <c r="O1407" s="12" t="s">
        <v>33</v>
      </c>
      <c r="P1407" s="13">
        <v>1373574</v>
      </c>
      <c r="Q1407" s="10">
        <v>45</v>
      </c>
      <c r="R1407" s="10" t="s">
        <v>18208</v>
      </c>
      <c r="S1407" s="12" t="s">
        <v>18209</v>
      </c>
    </row>
    <row r="1408" spans="1:19" x14ac:dyDescent="0.25">
      <c r="A1408" s="10">
        <v>2017</v>
      </c>
      <c r="B1408" s="12" t="s">
        <v>18219</v>
      </c>
      <c r="C1408" s="10" t="s">
        <v>66</v>
      </c>
      <c r="D1408" s="12" t="s">
        <v>259</v>
      </c>
      <c r="E1408" s="12" t="s">
        <v>9967</v>
      </c>
      <c r="F1408" s="12" t="s">
        <v>9968</v>
      </c>
      <c r="G1408" s="12" t="s">
        <v>9969</v>
      </c>
      <c r="H1408" s="11" t="str">
        <f t="shared" si="21"/>
        <v xml:space="preserve">4 L AVENUE MARCHANDE BP 40003 </v>
      </c>
      <c r="I1408" s="12" t="s">
        <v>9970</v>
      </c>
      <c r="J1408" s="12" t="s">
        <v>9971</v>
      </c>
      <c r="K1408" s="14"/>
      <c r="L1408" s="12" t="s">
        <v>9972</v>
      </c>
      <c r="M1408" s="12" t="s">
        <v>9973</v>
      </c>
      <c r="N1408" s="12" t="s">
        <v>54</v>
      </c>
      <c r="O1408" s="12" t="s">
        <v>9</v>
      </c>
      <c r="P1408" s="14"/>
      <c r="Q1408" s="10">
        <v>33</v>
      </c>
      <c r="R1408" s="10" t="s">
        <v>18208</v>
      </c>
      <c r="S1408" s="12" t="s">
        <v>18220</v>
      </c>
    </row>
    <row r="1409" spans="1:19" x14ac:dyDescent="0.25">
      <c r="A1409" s="10">
        <v>2018</v>
      </c>
      <c r="B1409" s="11" t="s">
        <v>4</v>
      </c>
      <c r="C1409" s="12" t="s">
        <v>66</v>
      </c>
      <c r="D1409" s="12" t="s">
        <v>5</v>
      </c>
      <c r="E1409" s="12" t="s">
        <v>4459</v>
      </c>
      <c r="F1409" s="12" t="s">
        <v>4460</v>
      </c>
      <c r="G1409" s="12" t="s">
        <v>4461</v>
      </c>
      <c r="H1409" s="11" t="str">
        <f t="shared" si="21"/>
        <v xml:space="preserve">ZA DU GRAND PONT 790 AVENUE DU PEYRAT </v>
      </c>
      <c r="I1409" s="10" t="s">
        <v>1344</v>
      </c>
      <c r="J1409" s="12" t="s">
        <v>4462</v>
      </c>
      <c r="K1409" s="12"/>
      <c r="L1409" s="12" t="s">
        <v>1345</v>
      </c>
      <c r="M1409" s="12" t="s">
        <v>1346</v>
      </c>
      <c r="N1409" s="12" t="s">
        <v>4463</v>
      </c>
      <c r="O1409" s="12" t="s">
        <v>33</v>
      </c>
      <c r="P1409" s="13">
        <v>62174</v>
      </c>
      <c r="Q1409" s="10">
        <v>2</v>
      </c>
      <c r="R1409" s="10" t="s">
        <v>10</v>
      </c>
      <c r="S1409" s="12" t="s">
        <v>18209</v>
      </c>
    </row>
    <row r="1410" spans="1:19" x14ac:dyDescent="0.25">
      <c r="A1410" s="10">
        <v>2018</v>
      </c>
      <c r="B1410" s="11" t="s">
        <v>4</v>
      </c>
      <c r="C1410" s="12" t="s">
        <v>66</v>
      </c>
      <c r="D1410" s="12" t="s">
        <v>5</v>
      </c>
      <c r="E1410" s="12" t="s">
        <v>17360</v>
      </c>
      <c r="F1410" s="12" t="s">
        <v>17361</v>
      </c>
      <c r="G1410" s="12" t="s">
        <v>17362</v>
      </c>
      <c r="H1410" s="11" t="str">
        <f t="shared" si="21"/>
        <v xml:space="preserve"> 30 AVENUE DE LA MOUYSSAGUESE </v>
      </c>
      <c r="I1410" s="10"/>
      <c r="J1410" s="12" t="s">
        <v>17363</v>
      </c>
      <c r="K1410" s="12"/>
      <c r="L1410" s="12" t="s">
        <v>15383</v>
      </c>
      <c r="M1410" s="12" t="s">
        <v>17364</v>
      </c>
      <c r="N1410" s="12" t="s">
        <v>2368</v>
      </c>
      <c r="O1410" s="12" t="s">
        <v>33</v>
      </c>
      <c r="P1410" s="13">
        <v>34910</v>
      </c>
      <c r="Q1410" s="10">
        <v>1</v>
      </c>
      <c r="R1410" s="10" t="s">
        <v>10</v>
      </c>
      <c r="S1410" s="12" t="s">
        <v>18209</v>
      </c>
    </row>
    <row r="1411" spans="1:19" x14ac:dyDescent="0.25">
      <c r="A1411" s="10">
        <v>2018</v>
      </c>
      <c r="B1411" s="11" t="s">
        <v>4</v>
      </c>
      <c r="C1411" s="12" t="s">
        <v>66</v>
      </c>
      <c r="D1411" s="12" t="s">
        <v>5</v>
      </c>
      <c r="E1411" s="12" t="s">
        <v>9974</v>
      </c>
      <c r="F1411" s="12" t="s">
        <v>9975</v>
      </c>
      <c r="G1411" s="12" t="s">
        <v>9976</v>
      </c>
      <c r="H1411" s="11" t="str">
        <f t="shared" ref="H1411:H1474" si="22">CONCATENATE(I1411," ",J1411," ",K1411)</f>
        <v xml:space="preserve">PARC MERMOZ 1 RUE JEAN BAPTISTE PERRIN </v>
      </c>
      <c r="I1411" s="12" t="s">
        <v>9977</v>
      </c>
      <c r="J1411" s="12" t="s">
        <v>9978</v>
      </c>
      <c r="K1411" s="10"/>
      <c r="L1411" s="12" t="s">
        <v>97</v>
      </c>
      <c r="M1411" s="12" t="s">
        <v>98</v>
      </c>
      <c r="N1411" s="12" t="s">
        <v>54</v>
      </c>
      <c r="O1411" s="12" t="s">
        <v>9</v>
      </c>
      <c r="P1411" s="13">
        <v>277996</v>
      </c>
      <c r="Q1411" s="10">
        <v>10</v>
      </c>
      <c r="R1411" s="10" t="s">
        <v>10</v>
      </c>
      <c r="S1411" s="12" t="s">
        <v>18211</v>
      </c>
    </row>
    <row r="1412" spans="1:19" x14ac:dyDescent="0.25">
      <c r="A1412" s="10">
        <v>2018</v>
      </c>
      <c r="B1412" s="11" t="s">
        <v>4</v>
      </c>
      <c r="C1412" s="12" t="s">
        <v>66</v>
      </c>
      <c r="D1412" s="12" t="s">
        <v>5</v>
      </c>
      <c r="E1412" s="12" t="s">
        <v>1144</v>
      </c>
      <c r="F1412" s="12" t="s">
        <v>4694</v>
      </c>
      <c r="G1412" s="12" t="s">
        <v>1145</v>
      </c>
      <c r="H1412" s="11" t="str">
        <f t="shared" si="22"/>
        <v xml:space="preserve"> 4 ALLEE FAIDHERBE </v>
      </c>
      <c r="I1412" s="10"/>
      <c r="J1412" s="12" t="s">
        <v>4695</v>
      </c>
      <c r="K1412" s="12"/>
      <c r="L1412" s="12" t="s">
        <v>3802</v>
      </c>
      <c r="M1412" s="12" t="s">
        <v>921</v>
      </c>
      <c r="N1412" s="12" t="s">
        <v>200</v>
      </c>
      <c r="O1412" s="12" t="s">
        <v>33</v>
      </c>
      <c r="P1412" s="13">
        <v>51680</v>
      </c>
      <c r="Q1412" s="10">
        <v>2</v>
      </c>
      <c r="R1412" s="10" t="s">
        <v>10</v>
      </c>
      <c r="S1412" s="12" t="s">
        <v>18209</v>
      </c>
    </row>
    <row r="1413" spans="1:19" x14ac:dyDescent="0.25">
      <c r="A1413" s="10">
        <v>2017</v>
      </c>
      <c r="B1413" s="12" t="s">
        <v>18219</v>
      </c>
      <c r="C1413" s="10" t="s">
        <v>66</v>
      </c>
      <c r="D1413" s="12" t="s">
        <v>5</v>
      </c>
      <c r="E1413" s="12" t="s">
        <v>5105</v>
      </c>
      <c r="F1413" s="12" t="s">
        <v>5106</v>
      </c>
      <c r="G1413" s="12" t="s">
        <v>5107</v>
      </c>
      <c r="H1413" s="11" t="str">
        <f t="shared" si="22"/>
        <v xml:space="preserve">12 RUE GEORGES POMPIDOU  </v>
      </c>
      <c r="I1413" s="12" t="s">
        <v>5108</v>
      </c>
      <c r="J1413" s="12"/>
      <c r="K1413" s="14"/>
      <c r="L1413" s="12" t="s">
        <v>3955</v>
      </c>
      <c r="M1413" s="12" t="s">
        <v>3956</v>
      </c>
      <c r="N1413" s="12" t="s">
        <v>252</v>
      </c>
      <c r="O1413" s="12" t="s">
        <v>33</v>
      </c>
      <c r="P1413" s="14"/>
      <c r="Q1413" s="10">
        <v>2</v>
      </c>
      <c r="R1413" s="10" t="s">
        <v>10</v>
      </c>
      <c r="S1413" s="12" t="s">
        <v>18220</v>
      </c>
    </row>
    <row r="1414" spans="1:19" x14ac:dyDescent="0.25">
      <c r="A1414" s="10">
        <v>2018</v>
      </c>
      <c r="B1414" s="11" t="s">
        <v>4</v>
      </c>
      <c r="C1414" s="12" t="s">
        <v>66</v>
      </c>
      <c r="D1414" s="12" t="s">
        <v>3716</v>
      </c>
      <c r="E1414" s="12" t="s">
        <v>3717</v>
      </c>
      <c r="F1414" s="12" t="s">
        <v>9979</v>
      </c>
      <c r="G1414" s="12" t="s">
        <v>3718</v>
      </c>
      <c r="H1414" s="11" t="str">
        <f t="shared" si="22"/>
        <v xml:space="preserve"> 95 RUE DU VIEUX BOURG </v>
      </c>
      <c r="I1414" s="10"/>
      <c r="J1414" s="12" t="s">
        <v>9980</v>
      </c>
      <c r="K1414" s="12"/>
      <c r="L1414" s="12" t="s">
        <v>4056</v>
      </c>
      <c r="M1414" s="12" t="s">
        <v>4057</v>
      </c>
      <c r="N1414" s="12" t="s">
        <v>54</v>
      </c>
      <c r="O1414" s="12" t="s">
        <v>33</v>
      </c>
      <c r="P1414" s="13">
        <v>384397</v>
      </c>
      <c r="Q1414" s="10">
        <v>13</v>
      </c>
      <c r="R1414" s="10" t="s">
        <v>18208</v>
      </c>
      <c r="S1414" s="12" t="s">
        <v>18209</v>
      </c>
    </row>
    <row r="1415" spans="1:19" x14ac:dyDescent="0.25">
      <c r="A1415" s="10">
        <v>2018</v>
      </c>
      <c r="B1415" s="11" t="s">
        <v>18213</v>
      </c>
      <c r="C1415" s="12" t="s">
        <v>66</v>
      </c>
      <c r="D1415" s="12" t="s">
        <v>5</v>
      </c>
      <c r="E1415" s="12" t="s">
        <v>18488</v>
      </c>
      <c r="F1415" s="12" t="s">
        <v>18487</v>
      </c>
      <c r="G1415" s="12" t="s">
        <v>18489</v>
      </c>
      <c r="H1415" s="11" t="str">
        <f t="shared" si="22"/>
        <v xml:space="preserve"> 10 AVENUE DE BERLINCAN </v>
      </c>
      <c r="I1415" s="10"/>
      <c r="J1415" s="12" t="s">
        <v>18490</v>
      </c>
      <c r="K1415" s="12"/>
      <c r="L1415" s="12" t="s">
        <v>2708</v>
      </c>
      <c r="M1415" s="12" t="s">
        <v>2857</v>
      </c>
      <c r="N1415" s="12" t="s">
        <v>1605</v>
      </c>
      <c r="O1415" s="12" t="s">
        <v>33</v>
      </c>
      <c r="P1415" s="13">
        <v>522</v>
      </c>
      <c r="Q1415" s="10">
        <v>1</v>
      </c>
      <c r="R1415" s="10" t="s">
        <v>10</v>
      </c>
      <c r="S1415" s="12" t="s">
        <v>18209</v>
      </c>
    </row>
    <row r="1416" spans="1:19" x14ac:dyDescent="0.25">
      <c r="A1416" s="10">
        <v>2018</v>
      </c>
      <c r="B1416" s="11" t="s">
        <v>4</v>
      </c>
      <c r="C1416" s="12" t="s">
        <v>66</v>
      </c>
      <c r="D1416" s="12" t="s">
        <v>2547</v>
      </c>
      <c r="E1416" s="12" t="s">
        <v>17365</v>
      </c>
      <c r="F1416" s="12" t="s">
        <v>17366</v>
      </c>
      <c r="G1416" s="12" t="s">
        <v>17367</v>
      </c>
      <c r="H1416" s="11" t="str">
        <f t="shared" si="22"/>
        <v xml:space="preserve"> LIEU DIT BAGLIONE KM 5 MEZZAVIA</v>
      </c>
      <c r="I1416" s="10"/>
      <c r="J1416" s="12" t="s">
        <v>17368</v>
      </c>
      <c r="K1416" s="12" t="s">
        <v>4502</v>
      </c>
      <c r="L1416" s="12" t="s">
        <v>4503</v>
      </c>
      <c r="M1416" s="12" t="s">
        <v>461</v>
      </c>
      <c r="N1416" s="12" t="s">
        <v>2368</v>
      </c>
      <c r="O1416" s="12" t="s">
        <v>33</v>
      </c>
      <c r="P1416" s="13">
        <v>163763</v>
      </c>
      <c r="Q1416" s="10">
        <v>2</v>
      </c>
      <c r="R1416" s="10" t="s">
        <v>10</v>
      </c>
      <c r="S1416" s="12" t="s">
        <v>18209</v>
      </c>
    </row>
    <row r="1417" spans="1:19" x14ac:dyDescent="0.25">
      <c r="A1417" s="10">
        <v>2018</v>
      </c>
      <c r="B1417" s="11" t="s">
        <v>4</v>
      </c>
      <c r="C1417" s="12" t="s">
        <v>66</v>
      </c>
      <c r="D1417" s="12" t="s">
        <v>5</v>
      </c>
      <c r="E1417" s="12" t="s">
        <v>13477</v>
      </c>
      <c r="F1417" s="12" t="s">
        <v>13478</v>
      </c>
      <c r="G1417" s="12" t="s">
        <v>13479</v>
      </c>
      <c r="H1417" s="11" t="str">
        <f t="shared" si="22"/>
        <v xml:space="preserve"> 8 RUE ICARE </v>
      </c>
      <c r="I1417" s="10"/>
      <c r="J1417" s="12" t="s">
        <v>13480</v>
      </c>
      <c r="K1417" s="12"/>
      <c r="L1417" s="12" t="s">
        <v>13481</v>
      </c>
      <c r="M1417" s="12" t="s">
        <v>13482</v>
      </c>
      <c r="N1417" s="12" t="s">
        <v>54</v>
      </c>
      <c r="O1417" s="12" t="s">
        <v>33</v>
      </c>
      <c r="P1417" s="13">
        <v>583356</v>
      </c>
      <c r="Q1417" s="10">
        <v>9</v>
      </c>
      <c r="R1417" s="10" t="s">
        <v>10</v>
      </c>
      <c r="S1417" s="12" t="s">
        <v>18209</v>
      </c>
    </row>
    <row r="1418" spans="1:19" x14ac:dyDescent="0.25">
      <c r="A1418" s="10">
        <v>2018</v>
      </c>
      <c r="B1418" s="11" t="s">
        <v>4</v>
      </c>
      <c r="C1418" s="12" t="s">
        <v>66</v>
      </c>
      <c r="D1418" s="12" t="s">
        <v>5</v>
      </c>
      <c r="E1418" s="12" t="s">
        <v>3719</v>
      </c>
      <c r="F1418" s="12" t="s">
        <v>9981</v>
      </c>
      <c r="G1418" s="12" t="s">
        <v>3720</v>
      </c>
      <c r="H1418" s="11" t="str">
        <f t="shared" si="22"/>
        <v xml:space="preserve"> 9 IMPASSE DE LA FORGE </v>
      </c>
      <c r="I1418" s="10"/>
      <c r="J1418" s="12" t="s">
        <v>3721</v>
      </c>
      <c r="K1418" s="12"/>
      <c r="L1418" s="12" t="s">
        <v>1029</v>
      </c>
      <c r="M1418" s="12" t="s">
        <v>3722</v>
      </c>
      <c r="N1418" s="12" t="s">
        <v>54</v>
      </c>
      <c r="O1418" s="12" t="s">
        <v>33</v>
      </c>
      <c r="P1418" s="13">
        <v>60554</v>
      </c>
      <c r="Q1418" s="10">
        <v>2</v>
      </c>
      <c r="R1418" s="10" t="s">
        <v>10</v>
      </c>
      <c r="S1418" s="12" t="s">
        <v>18209</v>
      </c>
    </row>
    <row r="1419" spans="1:19" x14ac:dyDescent="0.25">
      <c r="A1419" s="10">
        <v>2018</v>
      </c>
      <c r="B1419" s="11" t="s">
        <v>4</v>
      </c>
      <c r="C1419" s="12" t="s">
        <v>66</v>
      </c>
      <c r="D1419" s="12" t="s">
        <v>5</v>
      </c>
      <c r="E1419" s="12" t="s">
        <v>9982</v>
      </c>
      <c r="F1419" s="12" t="s">
        <v>9983</v>
      </c>
      <c r="G1419" s="12" t="s">
        <v>9984</v>
      </c>
      <c r="H1419" s="11" t="str">
        <f t="shared" si="22"/>
        <v xml:space="preserve"> 11 RUE FRANCIS GARNIER </v>
      </c>
      <c r="I1419" s="10"/>
      <c r="J1419" s="12" t="s">
        <v>9985</v>
      </c>
      <c r="K1419" s="12"/>
      <c r="L1419" s="12" t="s">
        <v>2497</v>
      </c>
      <c r="M1419" s="12" t="s">
        <v>891</v>
      </c>
      <c r="N1419" s="12" t="s">
        <v>54</v>
      </c>
      <c r="O1419" s="12" t="s">
        <v>33</v>
      </c>
      <c r="P1419" s="13">
        <v>59489</v>
      </c>
      <c r="Q1419" s="10">
        <v>3</v>
      </c>
      <c r="R1419" s="10" t="s">
        <v>10</v>
      </c>
      <c r="S1419" s="12" t="s">
        <v>18209</v>
      </c>
    </row>
    <row r="1420" spans="1:19" x14ac:dyDescent="0.25">
      <c r="A1420" s="10">
        <v>2017</v>
      </c>
      <c r="B1420" s="12" t="s">
        <v>18219</v>
      </c>
      <c r="C1420" s="10" t="s">
        <v>66</v>
      </c>
      <c r="D1420" s="12" t="s">
        <v>5</v>
      </c>
      <c r="E1420" s="12" t="s">
        <v>9986</v>
      </c>
      <c r="F1420" s="12" t="s">
        <v>9987</v>
      </c>
      <c r="G1420" s="12" t="s">
        <v>9988</v>
      </c>
      <c r="H1420" s="11" t="str">
        <f t="shared" si="22"/>
        <v xml:space="preserve">13 RUE JULES DELSART  </v>
      </c>
      <c r="I1420" s="12" t="s">
        <v>9989</v>
      </c>
      <c r="J1420" s="12"/>
      <c r="K1420" s="14"/>
      <c r="L1420" s="12" t="s">
        <v>2770</v>
      </c>
      <c r="M1420" s="12" t="s">
        <v>2771</v>
      </c>
      <c r="N1420" s="12" t="s">
        <v>54</v>
      </c>
      <c r="O1420" s="12" t="s">
        <v>33</v>
      </c>
      <c r="P1420" s="14"/>
      <c r="Q1420" s="10">
        <v>1</v>
      </c>
      <c r="R1420" s="10" t="s">
        <v>10</v>
      </c>
      <c r="S1420" s="12" t="s">
        <v>18220</v>
      </c>
    </row>
    <row r="1421" spans="1:19" x14ac:dyDescent="0.25">
      <c r="A1421" s="10">
        <v>2018</v>
      </c>
      <c r="B1421" s="11" t="s">
        <v>4</v>
      </c>
      <c r="C1421" s="12" t="s">
        <v>66</v>
      </c>
      <c r="D1421" s="12" t="s">
        <v>519</v>
      </c>
      <c r="E1421" s="12" t="s">
        <v>17926</v>
      </c>
      <c r="F1421" s="12" t="s">
        <v>17927</v>
      </c>
      <c r="G1421" s="12" t="s">
        <v>17928</v>
      </c>
      <c r="H1421" s="11" t="str">
        <f t="shared" si="22"/>
        <v xml:space="preserve">QUARTIER ST JACQUES 19 ROUTE DE DRAGUIGNAN </v>
      </c>
      <c r="I1421" s="10" t="s">
        <v>17929</v>
      </c>
      <c r="J1421" s="12" t="s">
        <v>3814</v>
      </c>
      <c r="K1421" s="12"/>
      <c r="L1421" s="12" t="s">
        <v>3815</v>
      </c>
      <c r="M1421" s="12" t="s">
        <v>3816</v>
      </c>
      <c r="N1421" s="12" t="s">
        <v>17930</v>
      </c>
      <c r="O1421" s="12" t="s">
        <v>33</v>
      </c>
      <c r="P1421" s="13">
        <v>58858</v>
      </c>
      <c r="Q1421" s="10">
        <v>1</v>
      </c>
      <c r="R1421" s="10" t="s">
        <v>10</v>
      </c>
      <c r="S1421" s="12" t="s">
        <v>18209</v>
      </c>
    </row>
    <row r="1422" spans="1:19" x14ac:dyDescent="0.25">
      <c r="A1422" s="10">
        <v>2018</v>
      </c>
      <c r="B1422" s="11" t="s">
        <v>4</v>
      </c>
      <c r="C1422" s="12" t="s">
        <v>66</v>
      </c>
      <c r="D1422" s="12" t="s">
        <v>508</v>
      </c>
      <c r="E1422" s="12" t="s">
        <v>1148</v>
      </c>
      <c r="F1422" s="12" t="s">
        <v>9990</v>
      </c>
      <c r="G1422" s="12" t="s">
        <v>1149</v>
      </c>
      <c r="H1422" s="11" t="str">
        <f t="shared" si="22"/>
        <v xml:space="preserve"> 18 RUE DU STADE DE SAINT EXUPERY </v>
      </c>
      <c r="I1422" s="10"/>
      <c r="J1422" s="12" t="s">
        <v>1150</v>
      </c>
      <c r="K1422" s="12"/>
      <c r="L1422" s="12" t="s">
        <v>1038</v>
      </c>
      <c r="M1422" s="12" t="s">
        <v>1039</v>
      </c>
      <c r="N1422" s="12" t="s">
        <v>54</v>
      </c>
      <c r="O1422" s="12" t="s">
        <v>33</v>
      </c>
      <c r="P1422" s="13">
        <v>1002763</v>
      </c>
      <c r="Q1422" s="10">
        <v>41</v>
      </c>
      <c r="R1422" s="10" t="s">
        <v>18208</v>
      </c>
      <c r="S1422" s="12" t="s">
        <v>18209</v>
      </c>
    </row>
    <row r="1423" spans="1:19" x14ac:dyDescent="0.25">
      <c r="A1423" s="10">
        <v>2018</v>
      </c>
      <c r="B1423" s="11" t="s">
        <v>4</v>
      </c>
      <c r="C1423" s="12" t="s">
        <v>66</v>
      </c>
      <c r="D1423" s="12" t="s">
        <v>5</v>
      </c>
      <c r="E1423" s="12" t="s">
        <v>16081</v>
      </c>
      <c r="F1423" s="12" t="s">
        <v>16082</v>
      </c>
      <c r="G1423" s="12" t="s">
        <v>16083</v>
      </c>
      <c r="H1423" s="11" t="str">
        <f t="shared" si="22"/>
        <v xml:space="preserve"> 141 RUE GUSTAVE COUTURIER BP 10</v>
      </c>
      <c r="I1423" s="10"/>
      <c r="J1423" s="12" t="s">
        <v>16084</v>
      </c>
      <c r="K1423" s="12" t="s">
        <v>16085</v>
      </c>
      <c r="L1423" s="12" t="s">
        <v>16086</v>
      </c>
      <c r="M1423" s="12" t="s">
        <v>16087</v>
      </c>
      <c r="N1423" s="12" t="s">
        <v>1605</v>
      </c>
      <c r="O1423" s="12" t="s">
        <v>33</v>
      </c>
      <c r="P1423" s="13">
        <v>91746</v>
      </c>
      <c r="Q1423" s="10">
        <v>3</v>
      </c>
      <c r="R1423" s="10" t="s">
        <v>10</v>
      </c>
      <c r="S1423" s="12" t="s">
        <v>18209</v>
      </c>
    </row>
    <row r="1424" spans="1:19" x14ac:dyDescent="0.25">
      <c r="A1424" s="10">
        <v>2018</v>
      </c>
      <c r="B1424" s="11" t="s">
        <v>4</v>
      </c>
      <c r="C1424" s="12" t="s">
        <v>66</v>
      </c>
      <c r="D1424" s="12" t="s">
        <v>5</v>
      </c>
      <c r="E1424" s="12" t="s">
        <v>2321</v>
      </c>
      <c r="F1424" s="12" t="s">
        <v>17079</v>
      </c>
      <c r="G1424" s="12" t="s">
        <v>2322</v>
      </c>
      <c r="H1424" s="11" t="str">
        <f t="shared" si="22"/>
        <v xml:space="preserve">ZA PLATEAU DE LA PILE ROUTE D AIX </v>
      </c>
      <c r="I1424" s="10" t="s">
        <v>17080</v>
      </c>
      <c r="J1424" s="12" t="s">
        <v>3372</v>
      </c>
      <c r="K1424" s="12"/>
      <c r="L1424" s="12" t="s">
        <v>11054</v>
      </c>
      <c r="M1424" s="12" t="s">
        <v>11055</v>
      </c>
      <c r="N1424" s="12" t="s">
        <v>2306</v>
      </c>
      <c r="O1424" s="12" t="s">
        <v>33</v>
      </c>
      <c r="P1424" s="13">
        <v>582532</v>
      </c>
      <c r="Q1424" s="10">
        <v>18</v>
      </c>
      <c r="R1424" s="10" t="s">
        <v>18208</v>
      </c>
      <c r="S1424" s="12" t="s">
        <v>18209</v>
      </c>
    </row>
    <row r="1425" spans="1:19" x14ac:dyDescent="0.25">
      <c r="A1425" s="10">
        <v>2018</v>
      </c>
      <c r="B1425" s="11" t="s">
        <v>4</v>
      </c>
      <c r="C1425" s="12" t="s">
        <v>66</v>
      </c>
      <c r="D1425" s="12" t="s">
        <v>5</v>
      </c>
      <c r="E1425" s="12" t="s">
        <v>11454</v>
      </c>
      <c r="F1425" s="12" t="s">
        <v>11478</v>
      </c>
      <c r="G1425" s="12" t="s">
        <v>11455</v>
      </c>
      <c r="H1425" s="11" t="str">
        <f t="shared" si="22"/>
        <v>ZONE INDUSTRIELLE 6 RUE DE L ENERGIE BP 10171</v>
      </c>
      <c r="I1425" s="10" t="s">
        <v>22</v>
      </c>
      <c r="J1425" s="12" t="s">
        <v>11479</v>
      </c>
      <c r="K1425" s="12" t="s">
        <v>11480</v>
      </c>
      <c r="L1425" s="12" t="s">
        <v>11481</v>
      </c>
      <c r="M1425" s="12" t="s">
        <v>11482</v>
      </c>
      <c r="N1425" s="12" t="s">
        <v>54</v>
      </c>
      <c r="O1425" s="12" t="s">
        <v>33</v>
      </c>
      <c r="P1425" s="13">
        <v>86267</v>
      </c>
      <c r="Q1425" s="10">
        <v>4</v>
      </c>
      <c r="R1425" s="10" t="s">
        <v>10</v>
      </c>
      <c r="S1425" s="12" t="s">
        <v>18209</v>
      </c>
    </row>
    <row r="1426" spans="1:19" x14ac:dyDescent="0.25">
      <c r="A1426" s="10">
        <v>2018</v>
      </c>
      <c r="B1426" s="11" t="s">
        <v>4</v>
      </c>
      <c r="C1426" s="12" t="s">
        <v>66</v>
      </c>
      <c r="D1426" s="12" t="s">
        <v>5</v>
      </c>
      <c r="E1426" s="12" t="s">
        <v>9995</v>
      </c>
      <c r="F1426" s="12" t="s">
        <v>9996</v>
      </c>
      <c r="G1426" s="12" t="s">
        <v>9997</v>
      </c>
      <c r="H1426" s="11" t="str">
        <f t="shared" si="22"/>
        <v xml:space="preserve">ROUTE NATIONALE 80 LIEU DIT VISIGNEUX </v>
      </c>
      <c r="I1426" s="10" t="s">
        <v>9998</v>
      </c>
      <c r="J1426" s="12" t="s">
        <v>9999</v>
      </c>
      <c r="K1426" s="12"/>
      <c r="L1426" s="12" t="s">
        <v>10000</v>
      </c>
      <c r="M1426" s="12" t="s">
        <v>10001</v>
      </c>
      <c r="N1426" s="12" t="s">
        <v>54</v>
      </c>
      <c r="O1426" s="12" t="s">
        <v>33</v>
      </c>
      <c r="P1426" s="13">
        <v>14622</v>
      </c>
      <c r="Q1426" s="10">
        <v>1</v>
      </c>
      <c r="R1426" s="10" t="s">
        <v>10</v>
      </c>
      <c r="S1426" s="12" t="s">
        <v>18209</v>
      </c>
    </row>
    <row r="1427" spans="1:19" x14ac:dyDescent="0.25">
      <c r="A1427" s="10">
        <v>2018</v>
      </c>
      <c r="B1427" s="12" t="s">
        <v>18210</v>
      </c>
      <c r="C1427" s="12" t="s">
        <v>66</v>
      </c>
      <c r="D1427" s="12" t="s">
        <v>28</v>
      </c>
      <c r="E1427" s="12" t="s">
        <v>17975</v>
      </c>
      <c r="F1427" s="12" t="s">
        <v>18154</v>
      </c>
      <c r="G1427" s="12" t="s">
        <v>17976</v>
      </c>
      <c r="H1427" s="11" t="str">
        <f t="shared" si="22"/>
        <v xml:space="preserve">LA CABANE  </v>
      </c>
      <c r="I1427" s="12" t="s">
        <v>17977</v>
      </c>
      <c r="J1427" s="12"/>
      <c r="K1427" s="14"/>
      <c r="L1427" s="12" t="s">
        <v>8825</v>
      </c>
      <c r="M1427" s="12" t="s">
        <v>17978</v>
      </c>
      <c r="N1427" s="12" t="s">
        <v>172</v>
      </c>
      <c r="O1427" s="12" t="s">
        <v>33</v>
      </c>
      <c r="P1427" s="13">
        <v>176415</v>
      </c>
      <c r="Q1427" s="10">
        <v>8</v>
      </c>
      <c r="R1427" s="10" t="s">
        <v>10</v>
      </c>
      <c r="S1427" s="12" t="s">
        <v>18209</v>
      </c>
    </row>
    <row r="1428" spans="1:19" x14ac:dyDescent="0.25">
      <c r="A1428" s="10">
        <v>2017</v>
      </c>
      <c r="B1428" s="12" t="s">
        <v>18219</v>
      </c>
      <c r="C1428" s="10" t="s">
        <v>66</v>
      </c>
      <c r="D1428" s="12" t="s">
        <v>448</v>
      </c>
      <c r="E1428" s="12" t="s">
        <v>10002</v>
      </c>
      <c r="F1428" s="12" t="s">
        <v>10003</v>
      </c>
      <c r="G1428" s="12" t="s">
        <v>10004</v>
      </c>
      <c r="H1428" s="11" t="str">
        <f t="shared" si="22"/>
        <v xml:space="preserve">1 RUE JEAN VACHON  </v>
      </c>
      <c r="I1428" s="12" t="s">
        <v>10005</v>
      </c>
      <c r="J1428" s="12"/>
      <c r="K1428" s="14"/>
      <c r="L1428" s="12" t="s">
        <v>10006</v>
      </c>
      <c r="M1428" s="12" t="s">
        <v>10007</v>
      </c>
      <c r="N1428" s="12" t="s">
        <v>54</v>
      </c>
      <c r="O1428" s="12" t="s">
        <v>33</v>
      </c>
      <c r="P1428" s="14"/>
      <c r="Q1428" s="10">
        <v>4</v>
      </c>
      <c r="R1428" s="10" t="s">
        <v>10</v>
      </c>
      <c r="S1428" s="12" t="s">
        <v>18220</v>
      </c>
    </row>
    <row r="1429" spans="1:19" x14ac:dyDescent="0.25">
      <c r="A1429" s="10">
        <v>2018</v>
      </c>
      <c r="B1429" s="11" t="s">
        <v>4</v>
      </c>
      <c r="C1429" s="12" t="s">
        <v>66</v>
      </c>
      <c r="D1429" s="12" t="s">
        <v>5</v>
      </c>
      <c r="E1429" s="12" t="s">
        <v>3730</v>
      </c>
      <c r="F1429" s="12" t="s">
        <v>10008</v>
      </c>
      <c r="G1429" s="12" t="s">
        <v>3731</v>
      </c>
      <c r="H1429" s="11" t="str">
        <f t="shared" si="22"/>
        <v xml:space="preserve">PIZANCON 2 IMPASSE MARCEL GAUTHIER </v>
      </c>
      <c r="I1429" s="10" t="s">
        <v>18491</v>
      </c>
      <c r="J1429" s="12" t="s">
        <v>18492</v>
      </c>
      <c r="K1429" s="12"/>
      <c r="L1429" s="12" t="s">
        <v>1509</v>
      </c>
      <c r="M1429" s="12" t="s">
        <v>18493</v>
      </c>
      <c r="N1429" s="12" t="s">
        <v>54</v>
      </c>
      <c r="O1429" s="12" t="s">
        <v>33</v>
      </c>
      <c r="P1429" s="13">
        <v>1376539</v>
      </c>
      <c r="Q1429" s="10">
        <v>40</v>
      </c>
      <c r="R1429" s="10" t="s">
        <v>18208</v>
      </c>
      <c r="S1429" s="12" t="s">
        <v>18209</v>
      </c>
    </row>
    <row r="1430" spans="1:19" x14ac:dyDescent="0.25">
      <c r="A1430" s="10">
        <v>2018</v>
      </c>
      <c r="B1430" s="11" t="s">
        <v>4</v>
      </c>
      <c r="C1430" s="12" t="s">
        <v>66</v>
      </c>
      <c r="D1430" s="12" t="s">
        <v>487</v>
      </c>
      <c r="E1430" s="12" t="s">
        <v>10009</v>
      </c>
      <c r="F1430" s="12" t="s">
        <v>10010</v>
      </c>
      <c r="G1430" s="12" t="s">
        <v>10011</v>
      </c>
      <c r="H1430" s="11" t="str">
        <f t="shared" si="22"/>
        <v xml:space="preserve">ZA 9 RUE DU DAUPHINE </v>
      </c>
      <c r="I1430" s="12" t="s">
        <v>769</v>
      </c>
      <c r="J1430" s="12" t="s">
        <v>10012</v>
      </c>
      <c r="K1430" s="10"/>
      <c r="L1430" s="12" t="s">
        <v>10013</v>
      </c>
      <c r="M1430" s="12" t="s">
        <v>10014</v>
      </c>
      <c r="N1430" s="12" t="s">
        <v>54</v>
      </c>
      <c r="O1430" s="12" t="s">
        <v>9</v>
      </c>
      <c r="P1430" s="13">
        <v>1610704</v>
      </c>
      <c r="Q1430" s="10">
        <v>53</v>
      </c>
      <c r="R1430" s="10" t="s">
        <v>18208</v>
      </c>
      <c r="S1430" s="12" t="s">
        <v>18211</v>
      </c>
    </row>
    <row r="1431" spans="1:19" x14ac:dyDescent="0.25">
      <c r="A1431" s="10">
        <v>2018</v>
      </c>
      <c r="B1431" s="11" t="s">
        <v>4</v>
      </c>
      <c r="C1431" s="12" t="s">
        <v>66</v>
      </c>
      <c r="D1431" s="12" t="s">
        <v>28</v>
      </c>
      <c r="E1431" s="12" t="s">
        <v>2712</v>
      </c>
      <c r="F1431" s="12" t="s">
        <v>10015</v>
      </c>
      <c r="G1431" s="12" t="s">
        <v>2713</v>
      </c>
      <c r="H1431" s="11" t="str">
        <f t="shared" si="22"/>
        <v>MEUSE 2 RUE DU PAQUIS MONTIGNY LE ROI</v>
      </c>
      <c r="I1431" s="10" t="s">
        <v>2715</v>
      </c>
      <c r="J1431" s="12" t="s">
        <v>10016</v>
      </c>
      <c r="K1431" s="12" t="s">
        <v>10017</v>
      </c>
      <c r="L1431" s="12" t="s">
        <v>2714</v>
      </c>
      <c r="M1431" s="12" t="s">
        <v>4040</v>
      </c>
      <c r="N1431" s="12" t="s">
        <v>54</v>
      </c>
      <c r="O1431" s="12" t="s">
        <v>33</v>
      </c>
      <c r="P1431" s="13">
        <v>102111</v>
      </c>
      <c r="Q1431" s="10">
        <v>5</v>
      </c>
      <c r="R1431" s="10" t="s">
        <v>10</v>
      </c>
      <c r="S1431" s="12" t="s">
        <v>18209</v>
      </c>
    </row>
    <row r="1432" spans="1:19" x14ac:dyDescent="0.25">
      <c r="A1432" s="10">
        <v>2018</v>
      </c>
      <c r="B1432" s="11" t="s">
        <v>4</v>
      </c>
      <c r="C1432" s="12" t="s">
        <v>66</v>
      </c>
      <c r="D1432" s="12" t="s">
        <v>220</v>
      </c>
      <c r="E1432" s="12" t="s">
        <v>10018</v>
      </c>
      <c r="F1432" s="12" t="s">
        <v>10019</v>
      </c>
      <c r="G1432" s="12" t="s">
        <v>10020</v>
      </c>
      <c r="H1432" s="11" t="str">
        <f t="shared" si="22"/>
        <v xml:space="preserve"> 87 AVENUE FRANCOIS MITTERRAND </v>
      </c>
      <c r="I1432" s="10"/>
      <c r="J1432" s="12" t="s">
        <v>10021</v>
      </c>
      <c r="K1432" s="12"/>
      <c r="L1432" s="12" t="s">
        <v>5336</v>
      </c>
      <c r="M1432" s="12" t="s">
        <v>5337</v>
      </c>
      <c r="N1432" s="12" t="s">
        <v>54</v>
      </c>
      <c r="O1432" s="12" t="s">
        <v>33</v>
      </c>
      <c r="P1432" s="13">
        <v>261970</v>
      </c>
      <c r="Q1432" s="10">
        <v>10</v>
      </c>
      <c r="R1432" s="10" t="s">
        <v>10</v>
      </c>
      <c r="S1432" s="12" t="s">
        <v>18209</v>
      </c>
    </row>
    <row r="1433" spans="1:19" x14ac:dyDescent="0.25">
      <c r="A1433" s="10">
        <v>2018</v>
      </c>
      <c r="B1433" s="11" t="s">
        <v>4</v>
      </c>
      <c r="C1433" s="12" t="s">
        <v>66</v>
      </c>
      <c r="D1433" s="12" t="s">
        <v>5</v>
      </c>
      <c r="E1433" s="12" t="s">
        <v>10022</v>
      </c>
      <c r="F1433" s="12" t="s">
        <v>10023</v>
      </c>
      <c r="G1433" s="12" t="s">
        <v>10024</v>
      </c>
      <c r="H1433" s="11" t="str">
        <f t="shared" si="22"/>
        <v>ZONE INDUSTRIELLE LES GRANDES CRAIES 6 RUE JEAN PERRIN BP 449</v>
      </c>
      <c r="I1433" s="10" t="s">
        <v>10025</v>
      </c>
      <c r="J1433" s="12" t="s">
        <v>3530</v>
      </c>
      <c r="K1433" s="12" t="s">
        <v>10026</v>
      </c>
      <c r="L1433" s="12" t="s">
        <v>10027</v>
      </c>
      <c r="M1433" s="12" t="s">
        <v>10028</v>
      </c>
      <c r="N1433" s="12" t="s">
        <v>54</v>
      </c>
      <c r="O1433" s="12" t="s">
        <v>33</v>
      </c>
      <c r="P1433" s="13">
        <v>183677</v>
      </c>
      <c r="Q1433" s="10">
        <v>5</v>
      </c>
      <c r="R1433" s="10" t="s">
        <v>10</v>
      </c>
      <c r="S1433" s="12" t="s">
        <v>18209</v>
      </c>
    </row>
    <row r="1434" spans="1:19" x14ac:dyDescent="0.25">
      <c r="A1434" s="10">
        <v>2018</v>
      </c>
      <c r="B1434" s="11" t="s">
        <v>4</v>
      </c>
      <c r="C1434" s="12" t="s">
        <v>66</v>
      </c>
      <c r="D1434" s="12" t="s">
        <v>5</v>
      </c>
      <c r="E1434" s="12" t="s">
        <v>10725</v>
      </c>
      <c r="F1434" s="12" t="s">
        <v>10726</v>
      </c>
      <c r="G1434" s="12" t="s">
        <v>10727</v>
      </c>
      <c r="H1434" s="11" t="str">
        <f t="shared" si="22"/>
        <v xml:space="preserve"> 3 RUE DES PINS </v>
      </c>
      <c r="I1434" s="10"/>
      <c r="J1434" s="12" t="s">
        <v>10728</v>
      </c>
      <c r="K1434" s="12"/>
      <c r="L1434" s="12" t="s">
        <v>699</v>
      </c>
      <c r="M1434" s="12" t="s">
        <v>700</v>
      </c>
      <c r="N1434" s="12" t="s">
        <v>54</v>
      </c>
      <c r="O1434" s="12" t="s">
        <v>33</v>
      </c>
      <c r="P1434" s="13">
        <v>387832</v>
      </c>
      <c r="Q1434" s="10">
        <v>6</v>
      </c>
      <c r="R1434" s="10" t="s">
        <v>10</v>
      </c>
      <c r="S1434" s="12" t="s">
        <v>18209</v>
      </c>
    </row>
    <row r="1435" spans="1:19" x14ac:dyDescent="0.25">
      <c r="A1435" s="10">
        <v>2018</v>
      </c>
      <c r="B1435" s="11" t="s">
        <v>4</v>
      </c>
      <c r="C1435" s="12" t="s">
        <v>66</v>
      </c>
      <c r="D1435" s="12" t="s">
        <v>5</v>
      </c>
      <c r="E1435" s="12" t="s">
        <v>2716</v>
      </c>
      <c r="F1435" s="12" t="s">
        <v>10040</v>
      </c>
      <c r="G1435" s="12" t="s">
        <v>2717</v>
      </c>
      <c r="H1435" s="11" t="str">
        <f t="shared" si="22"/>
        <v xml:space="preserve">ZONE INDUSTRIELLE DE LA POMME 32 RUE DES FRERES LUMIERE </v>
      </c>
      <c r="I1435" s="10" t="s">
        <v>4758</v>
      </c>
      <c r="J1435" s="12" t="s">
        <v>10041</v>
      </c>
      <c r="K1435" s="12"/>
      <c r="L1435" s="12" t="s">
        <v>2040</v>
      </c>
      <c r="M1435" s="12" t="s">
        <v>3856</v>
      </c>
      <c r="N1435" s="12" t="s">
        <v>54</v>
      </c>
      <c r="O1435" s="12" t="s">
        <v>33</v>
      </c>
      <c r="P1435" s="13">
        <v>287721</v>
      </c>
      <c r="Q1435" s="10">
        <v>7</v>
      </c>
      <c r="R1435" s="10" t="s">
        <v>10</v>
      </c>
      <c r="S1435" s="12" t="s">
        <v>18209</v>
      </c>
    </row>
    <row r="1436" spans="1:19" x14ac:dyDescent="0.25">
      <c r="A1436" s="10">
        <v>2018</v>
      </c>
      <c r="B1436" s="11" t="s">
        <v>4</v>
      </c>
      <c r="C1436" s="12" t="s">
        <v>66</v>
      </c>
      <c r="D1436" s="12" t="s">
        <v>5</v>
      </c>
      <c r="E1436" s="12" t="s">
        <v>4696</v>
      </c>
      <c r="F1436" s="12" t="s">
        <v>4697</v>
      </c>
      <c r="G1436" s="12" t="s">
        <v>4698</v>
      </c>
      <c r="H1436" s="11" t="str">
        <f t="shared" si="22"/>
        <v xml:space="preserve">ZAC LES ROSEAUX 7 RUE DE TOURAINE </v>
      </c>
      <c r="I1436" s="10" t="s">
        <v>4699</v>
      </c>
      <c r="J1436" s="12" t="s">
        <v>4700</v>
      </c>
      <c r="K1436" s="12"/>
      <c r="L1436" s="12" t="s">
        <v>4701</v>
      </c>
      <c r="M1436" s="12" t="s">
        <v>4702</v>
      </c>
      <c r="N1436" s="12" t="s">
        <v>200</v>
      </c>
      <c r="O1436" s="12" t="s">
        <v>33</v>
      </c>
      <c r="P1436" s="13">
        <v>189714</v>
      </c>
      <c r="Q1436" s="10">
        <v>5</v>
      </c>
      <c r="R1436" s="10" t="s">
        <v>10</v>
      </c>
      <c r="S1436" s="12" t="s">
        <v>18209</v>
      </c>
    </row>
    <row r="1437" spans="1:19" x14ac:dyDescent="0.25">
      <c r="A1437" s="10">
        <v>2018</v>
      </c>
      <c r="B1437" s="11" t="s">
        <v>4</v>
      </c>
      <c r="C1437" s="12" t="s">
        <v>66</v>
      </c>
      <c r="D1437" s="12" t="s">
        <v>5</v>
      </c>
      <c r="E1437" s="12" t="s">
        <v>1151</v>
      </c>
      <c r="F1437" s="12" t="s">
        <v>10042</v>
      </c>
      <c r="G1437" s="12" t="s">
        <v>1152</v>
      </c>
      <c r="H1437" s="11" t="str">
        <f t="shared" si="22"/>
        <v xml:space="preserve"> AU VILLAGE </v>
      </c>
      <c r="I1437" s="10"/>
      <c r="J1437" s="12" t="s">
        <v>10043</v>
      </c>
      <c r="K1437" s="10"/>
      <c r="L1437" s="12" t="s">
        <v>10044</v>
      </c>
      <c r="M1437" s="12" t="s">
        <v>10045</v>
      </c>
      <c r="N1437" s="12" t="s">
        <v>54</v>
      </c>
      <c r="O1437" s="12" t="s">
        <v>9</v>
      </c>
      <c r="P1437" s="13">
        <v>238318</v>
      </c>
      <c r="Q1437" s="10">
        <v>10</v>
      </c>
      <c r="R1437" s="10" t="s">
        <v>10</v>
      </c>
      <c r="S1437" s="12" t="s">
        <v>18211</v>
      </c>
    </row>
    <row r="1438" spans="1:19" x14ac:dyDescent="0.25">
      <c r="A1438" s="10">
        <v>2018</v>
      </c>
      <c r="B1438" s="11" t="s">
        <v>4</v>
      </c>
      <c r="C1438" s="12" t="s">
        <v>66</v>
      </c>
      <c r="D1438" s="12" t="s">
        <v>5</v>
      </c>
      <c r="E1438" s="12" t="s">
        <v>10046</v>
      </c>
      <c r="F1438" s="12" t="s">
        <v>10047</v>
      </c>
      <c r="G1438" s="12" t="s">
        <v>10048</v>
      </c>
      <c r="H1438" s="11" t="str">
        <f t="shared" si="22"/>
        <v xml:space="preserve"> 41 RUE AMPERE </v>
      </c>
      <c r="I1438" s="10"/>
      <c r="J1438" s="12" t="s">
        <v>10049</v>
      </c>
      <c r="K1438" s="12"/>
      <c r="L1438" s="12" t="s">
        <v>1474</v>
      </c>
      <c r="M1438" s="12" t="s">
        <v>1475</v>
      </c>
      <c r="N1438" s="12" t="s">
        <v>54</v>
      </c>
      <c r="O1438" s="12" t="s">
        <v>33</v>
      </c>
      <c r="P1438" s="13">
        <v>73886</v>
      </c>
      <c r="Q1438" s="10">
        <v>2</v>
      </c>
      <c r="R1438" s="10" t="s">
        <v>10</v>
      </c>
      <c r="S1438" s="12" t="s">
        <v>18209</v>
      </c>
    </row>
    <row r="1439" spans="1:19" x14ac:dyDescent="0.25">
      <c r="A1439" s="10">
        <v>2018</v>
      </c>
      <c r="B1439" s="11" t="s">
        <v>4</v>
      </c>
      <c r="C1439" s="12" t="s">
        <v>66</v>
      </c>
      <c r="D1439" s="12" t="s">
        <v>28</v>
      </c>
      <c r="E1439" s="12" t="s">
        <v>10050</v>
      </c>
      <c r="F1439" s="12" t="s">
        <v>10051</v>
      </c>
      <c r="G1439" s="12" t="s">
        <v>10052</v>
      </c>
      <c r="H1439" s="11" t="str">
        <f t="shared" si="22"/>
        <v>ZA RUE DU PIC DE NORE BP 70109</v>
      </c>
      <c r="I1439" s="10" t="s">
        <v>769</v>
      </c>
      <c r="J1439" s="12" t="s">
        <v>10053</v>
      </c>
      <c r="K1439" s="12" t="s">
        <v>10054</v>
      </c>
      <c r="L1439" s="12" t="s">
        <v>10055</v>
      </c>
      <c r="M1439" s="12" t="s">
        <v>10056</v>
      </c>
      <c r="N1439" s="12" t="s">
        <v>54</v>
      </c>
      <c r="O1439" s="12" t="s">
        <v>33</v>
      </c>
      <c r="P1439" s="13">
        <v>133937</v>
      </c>
      <c r="Q1439" s="10">
        <v>5</v>
      </c>
      <c r="R1439" s="10" t="s">
        <v>10</v>
      </c>
      <c r="S1439" s="12" t="s">
        <v>18209</v>
      </c>
    </row>
    <row r="1440" spans="1:19" x14ac:dyDescent="0.25">
      <c r="A1440" s="10">
        <v>2018</v>
      </c>
      <c r="B1440" s="11" t="s">
        <v>4</v>
      </c>
      <c r="C1440" s="12" t="s">
        <v>66</v>
      </c>
      <c r="D1440" s="12" t="s">
        <v>5</v>
      </c>
      <c r="E1440" s="12" t="s">
        <v>10057</v>
      </c>
      <c r="F1440" s="12" t="s">
        <v>10058</v>
      </c>
      <c r="G1440" s="12" t="s">
        <v>10059</v>
      </c>
      <c r="H1440" s="11" t="str">
        <f t="shared" si="22"/>
        <v xml:space="preserve"> ZONE ARTISANALE DE POULVERN </v>
      </c>
      <c r="I1440" s="10"/>
      <c r="J1440" s="12" t="s">
        <v>10060</v>
      </c>
      <c r="K1440" s="12"/>
      <c r="L1440" s="12" t="s">
        <v>10061</v>
      </c>
      <c r="M1440" s="12" t="s">
        <v>10062</v>
      </c>
      <c r="N1440" s="12" t="s">
        <v>54</v>
      </c>
      <c r="O1440" s="12" t="s">
        <v>33</v>
      </c>
      <c r="P1440" s="13">
        <v>1233236</v>
      </c>
      <c r="Q1440" s="10">
        <v>30</v>
      </c>
      <c r="R1440" s="10" t="s">
        <v>18208</v>
      </c>
      <c r="S1440" s="12" t="s">
        <v>18209</v>
      </c>
    </row>
    <row r="1441" spans="1:19" x14ac:dyDescent="0.25">
      <c r="A1441" s="10">
        <v>2018</v>
      </c>
      <c r="B1441" s="11" t="s">
        <v>4</v>
      </c>
      <c r="C1441" s="12" t="s">
        <v>66</v>
      </c>
      <c r="D1441" s="12" t="s">
        <v>259</v>
      </c>
      <c r="E1441" s="12" t="s">
        <v>1153</v>
      </c>
      <c r="F1441" s="12" t="s">
        <v>10063</v>
      </c>
      <c r="G1441" s="12" t="s">
        <v>1154</v>
      </c>
      <c r="H1441" s="11" t="str">
        <f t="shared" si="22"/>
        <v xml:space="preserve">BELLEVUE SUD ALLEE DE L INDUSTRIE </v>
      </c>
      <c r="I1441" s="12" t="s">
        <v>10064</v>
      </c>
      <c r="J1441" s="12" t="s">
        <v>10065</v>
      </c>
      <c r="K1441" s="10"/>
      <c r="L1441" s="12" t="s">
        <v>2046</v>
      </c>
      <c r="M1441" s="12" t="s">
        <v>2047</v>
      </c>
      <c r="N1441" s="12" t="s">
        <v>54</v>
      </c>
      <c r="O1441" s="12" t="s">
        <v>9</v>
      </c>
      <c r="P1441" s="13">
        <v>520564</v>
      </c>
      <c r="Q1441" s="10">
        <v>18</v>
      </c>
      <c r="R1441" s="10" t="s">
        <v>18208</v>
      </c>
      <c r="S1441" s="12" t="s">
        <v>18211</v>
      </c>
    </row>
    <row r="1442" spans="1:19" x14ac:dyDescent="0.25">
      <c r="A1442" s="10">
        <v>2018</v>
      </c>
      <c r="B1442" s="11" t="s">
        <v>4</v>
      </c>
      <c r="C1442" s="12" t="s">
        <v>66</v>
      </c>
      <c r="D1442" s="12" t="s">
        <v>5</v>
      </c>
      <c r="E1442" s="12" t="s">
        <v>3734</v>
      </c>
      <c r="F1442" s="12" t="s">
        <v>10066</v>
      </c>
      <c r="G1442" s="12" t="s">
        <v>3735</v>
      </c>
      <c r="H1442" s="11" t="str">
        <f t="shared" si="22"/>
        <v xml:space="preserve">LES ORBIES 17 B ROUTE DE NANGIS </v>
      </c>
      <c r="I1442" s="10" t="s">
        <v>10067</v>
      </c>
      <c r="J1442" s="12" t="s">
        <v>10068</v>
      </c>
      <c r="K1442" s="12"/>
      <c r="L1442" s="12" t="s">
        <v>3736</v>
      </c>
      <c r="M1442" s="12" t="s">
        <v>3737</v>
      </c>
      <c r="N1442" s="12" t="s">
        <v>54</v>
      </c>
      <c r="O1442" s="12" t="s">
        <v>33</v>
      </c>
      <c r="P1442" s="13">
        <v>189263</v>
      </c>
      <c r="Q1442" s="10">
        <v>4</v>
      </c>
      <c r="R1442" s="10" t="s">
        <v>10</v>
      </c>
      <c r="S1442" s="12" t="s">
        <v>18209</v>
      </c>
    </row>
    <row r="1443" spans="1:19" x14ac:dyDescent="0.25">
      <c r="A1443" s="10">
        <v>2018</v>
      </c>
      <c r="B1443" s="11" t="s">
        <v>4</v>
      </c>
      <c r="C1443" s="12" t="s">
        <v>66</v>
      </c>
      <c r="D1443" s="12" t="s">
        <v>5</v>
      </c>
      <c r="E1443" s="12" t="s">
        <v>16088</v>
      </c>
      <c r="F1443" s="12" t="s">
        <v>16089</v>
      </c>
      <c r="G1443" s="12" t="s">
        <v>16090</v>
      </c>
      <c r="H1443" s="11" t="str">
        <f t="shared" si="22"/>
        <v xml:space="preserve"> 9 ROUTE D ANGERS </v>
      </c>
      <c r="I1443" s="10"/>
      <c r="J1443" s="12" t="s">
        <v>16091</v>
      </c>
      <c r="K1443" s="12"/>
      <c r="L1443" s="12" t="s">
        <v>16092</v>
      </c>
      <c r="M1443" s="12" t="s">
        <v>16093</v>
      </c>
      <c r="N1443" s="12" t="s">
        <v>1605</v>
      </c>
      <c r="O1443" s="12" t="s">
        <v>33</v>
      </c>
      <c r="P1443" s="13">
        <v>35692</v>
      </c>
      <c r="Q1443" s="10">
        <v>1</v>
      </c>
      <c r="R1443" s="10" t="s">
        <v>10</v>
      </c>
      <c r="S1443" s="12" t="s">
        <v>18209</v>
      </c>
    </row>
    <row r="1444" spans="1:19" x14ac:dyDescent="0.25">
      <c r="A1444" s="10">
        <v>2018</v>
      </c>
      <c r="B1444" s="11" t="s">
        <v>4</v>
      </c>
      <c r="C1444" s="12" t="s">
        <v>66</v>
      </c>
      <c r="D1444" s="12" t="s">
        <v>5</v>
      </c>
      <c r="E1444" s="12" t="s">
        <v>10069</v>
      </c>
      <c r="F1444" s="12" t="s">
        <v>10070</v>
      </c>
      <c r="G1444" s="12" t="s">
        <v>10071</v>
      </c>
      <c r="H1444" s="11" t="str">
        <f t="shared" si="22"/>
        <v xml:space="preserve"> 16 CHAUSSEE JULES CESAR BP 30050</v>
      </c>
      <c r="I1444" s="10"/>
      <c r="J1444" s="12" t="s">
        <v>10072</v>
      </c>
      <c r="K1444" s="12" t="s">
        <v>10073</v>
      </c>
      <c r="L1444" s="12" t="s">
        <v>1087</v>
      </c>
      <c r="M1444" s="12" t="s">
        <v>1088</v>
      </c>
      <c r="N1444" s="12" t="s">
        <v>54</v>
      </c>
      <c r="O1444" s="12" t="s">
        <v>33</v>
      </c>
      <c r="P1444" s="13">
        <v>370435</v>
      </c>
      <c r="Q1444" s="10">
        <v>5</v>
      </c>
      <c r="R1444" s="10" t="s">
        <v>10</v>
      </c>
      <c r="S1444" s="12" t="s">
        <v>18209</v>
      </c>
    </row>
    <row r="1445" spans="1:19" x14ac:dyDescent="0.25">
      <c r="A1445" s="10">
        <v>2018</v>
      </c>
      <c r="B1445" s="11" t="s">
        <v>4</v>
      </c>
      <c r="C1445" s="12" t="s">
        <v>66</v>
      </c>
      <c r="D1445" s="12" t="s">
        <v>5</v>
      </c>
      <c r="E1445" s="12" t="s">
        <v>1018</v>
      </c>
      <c r="F1445" s="12" t="s">
        <v>1019</v>
      </c>
      <c r="G1445" s="12" t="s">
        <v>1020</v>
      </c>
      <c r="H1445" s="11" t="str">
        <f t="shared" si="22"/>
        <v xml:space="preserve"> 19 ROUTE ECOSPACE </v>
      </c>
      <c r="I1445" s="10"/>
      <c r="J1445" s="12" t="s">
        <v>1021</v>
      </c>
      <c r="K1445" s="10"/>
      <c r="L1445" s="12" t="s">
        <v>1022</v>
      </c>
      <c r="M1445" s="12" t="s">
        <v>1023</v>
      </c>
      <c r="N1445" s="12" t="s">
        <v>54</v>
      </c>
      <c r="O1445" s="12" t="s">
        <v>9</v>
      </c>
      <c r="P1445" s="13">
        <v>772535</v>
      </c>
      <c r="Q1445" s="10">
        <v>20</v>
      </c>
      <c r="R1445" s="10" t="s">
        <v>18208</v>
      </c>
      <c r="S1445" s="12" t="s">
        <v>18211</v>
      </c>
    </row>
    <row r="1446" spans="1:19" x14ac:dyDescent="0.25">
      <c r="A1446" s="10">
        <v>2018</v>
      </c>
      <c r="B1446" s="11" t="s">
        <v>4</v>
      </c>
      <c r="C1446" s="12" t="s">
        <v>66</v>
      </c>
      <c r="D1446" s="12" t="s">
        <v>5</v>
      </c>
      <c r="E1446" s="12" t="s">
        <v>10076</v>
      </c>
      <c r="F1446" s="12" t="s">
        <v>10077</v>
      </c>
      <c r="G1446" s="12" t="s">
        <v>10078</v>
      </c>
      <c r="H1446" s="11" t="str">
        <f t="shared" si="22"/>
        <v xml:space="preserve">ZA CROIX DE PIERRE 3 RUE DE PLAINE CHAUX </v>
      </c>
      <c r="I1446" s="10" t="s">
        <v>10079</v>
      </c>
      <c r="J1446" s="12" t="s">
        <v>10080</v>
      </c>
      <c r="K1446" s="12"/>
      <c r="L1446" s="12" t="s">
        <v>10081</v>
      </c>
      <c r="M1446" s="12" t="s">
        <v>10082</v>
      </c>
      <c r="N1446" s="12" t="s">
        <v>54</v>
      </c>
      <c r="O1446" s="12" t="s">
        <v>33</v>
      </c>
      <c r="P1446" s="13">
        <v>730980</v>
      </c>
      <c r="Q1446" s="10">
        <v>20</v>
      </c>
      <c r="R1446" s="10" t="s">
        <v>18208</v>
      </c>
      <c r="S1446" s="12" t="s">
        <v>18209</v>
      </c>
    </row>
    <row r="1447" spans="1:19" x14ac:dyDescent="0.25">
      <c r="A1447" s="10">
        <v>2017</v>
      </c>
      <c r="B1447" s="12" t="s">
        <v>18219</v>
      </c>
      <c r="C1447" s="10" t="s">
        <v>66</v>
      </c>
      <c r="D1447" s="12" t="s">
        <v>5</v>
      </c>
      <c r="E1447" s="12" t="s">
        <v>10083</v>
      </c>
      <c r="F1447" s="12" t="s">
        <v>10084</v>
      </c>
      <c r="G1447" s="12" t="s">
        <v>10085</v>
      </c>
      <c r="H1447" s="11" t="str">
        <f t="shared" si="22"/>
        <v xml:space="preserve">40 AVENUE DES BLEUETS  </v>
      </c>
      <c r="I1447" s="12" t="s">
        <v>10086</v>
      </c>
      <c r="J1447" s="12"/>
      <c r="K1447" s="14"/>
      <c r="L1447" s="12" t="s">
        <v>10087</v>
      </c>
      <c r="M1447" s="12" t="s">
        <v>10088</v>
      </c>
      <c r="N1447" s="12" t="s">
        <v>54</v>
      </c>
      <c r="O1447" s="12" t="s">
        <v>33</v>
      </c>
      <c r="P1447" s="14"/>
      <c r="Q1447" s="10">
        <v>4</v>
      </c>
      <c r="R1447" s="10" t="s">
        <v>10</v>
      </c>
      <c r="S1447" s="12" t="s">
        <v>18220</v>
      </c>
    </row>
    <row r="1448" spans="1:19" x14ac:dyDescent="0.25">
      <c r="A1448" s="10">
        <v>2018</v>
      </c>
      <c r="B1448" s="11" t="s">
        <v>4</v>
      </c>
      <c r="C1448" s="12" t="s">
        <v>66</v>
      </c>
      <c r="D1448" s="12" t="s">
        <v>5</v>
      </c>
      <c r="E1448" s="12" t="s">
        <v>4184</v>
      </c>
      <c r="F1448" s="12" t="s">
        <v>5386</v>
      </c>
      <c r="G1448" s="12" t="s">
        <v>4185</v>
      </c>
      <c r="H1448" s="11" t="str">
        <f t="shared" si="22"/>
        <v xml:space="preserve"> 34 RUE MAURICE GUNSBOURG </v>
      </c>
      <c r="I1448" s="10"/>
      <c r="J1448" s="12" t="s">
        <v>5387</v>
      </c>
      <c r="K1448" s="12"/>
      <c r="L1448" s="12" t="s">
        <v>370</v>
      </c>
      <c r="M1448" s="12" t="s">
        <v>371</v>
      </c>
      <c r="N1448" s="12" t="s">
        <v>307</v>
      </c>
      <c r="O1448" s="12" t="s">
        <v>33</v>
      </c>
      <c r="P1448" s="13">
        <v>502027</v>
      </c>
      <c r="Q1448" s="10">
        <v>14</v>
      </c>
      <c r="R1448" s="10" t="s">
        <v>18208</v>
      </c>
      <c r="S1448" s="12" t="s">
        <v>18209</v>
      </c>
    </row>
    <row r="1449" spans="1:19" x14ac:dyDescent="0.25">
      <c r="A1449" s="10">
        <v>2017</v>
      </c>
      <c r="B1449" s="12" t="s">
        <v>18219</v>
      </c>
      <c r="C1449" s="10" t="s">
        <v>66</v>
      </c>
      <c r="D1449" s="12" t="s">
        <v>323</v>
      </c>
      <c r="E1449" s="12" t="s">
        <v>324</v>
      </c>
      <c r="F1449" s="12" t="s">
        <v>5487</v>
      </c>
      <c r="G1449" s="12" t="s">
        <v>325</v>
      </c>
      <c r="H1449" s="11" t="str">
        <f t="shared" si="22"/>
        <v xml:space="preserve">KER LANN  </v>
      </c>
      <c r="I1449" s="12" t="s">
        <v>5488</v>
      </c>
      <c r="J1449" s="12"/>
      <c r="K1449" s="14"/>
      <c r="L1449" s="12" t="s">
        <v>14</v>
      </c>
      <c r="M1449" s="12" t="s">
        <v>15</v>
      </c>
      <c r="N1449" s="12" t="s">
        <v>326</v>
      </c>
      <c r="O1449" s="12" t="s">
        <v>33</v>
      </c>
      <c r="P1449" s="14"/>
      <c r="Q1449" s="10">
        <v>20</v>
      </c>
      <c r="R1449" s="10" t="s">
        <v>18208</v>
      </c>
      <c r="S1449" s="12" t="s">
        <v>18220</v>
      </c>
    </row>
    <row r="1450" spans="1:19" x14ac:dyDescent="0.25">
      <c r="A1450" s="10">
        <v>2018</v>
      </c>
      <c r="B1450" s="11" t="s">
        <v>18213</v>
      </c>
      <c r="C1450" s="12" t="s">
        <v>66</v>
      </c>
      <c r="D1450" s="12" t="s">
        <v>5</v>
      </c>
      <c r="E1450" s="12" t="s">
        <v>18495</v>
      </c>
      <c r="F1450" s="12" t="s">
        <v>18494</v>
      </c>
      <c r="G1450" s="12" t="s">
        <v>18496</v>
      </c>
      <c r="H1450" s="11" t="str">
        <f t="shared" si="22"/>
        <v xml:space="preserve"> 58 B RUE DE L AMBASSADEUR </v>
      </c>
      <c r="I1450" s="10"/>
      <c r="J1450" s="12" t="s">
        <v>18497</v>
      </c>
      <c r="K1450" s="12"/>
      <c r="L1450" s="12" t="s">
        <v>13790</v>
      </c>
      <c r="M1450" s="12" t="s">
        <v>13791</v>
      </c>
      <c r="N1450" s="12" t="s">
        <v>1605</v>
      </c>
      <c r="O1450" s="12" t="s">
        <v>33</v>
      </c>
      <c r="P1450" s="13">
        <v>185397</v>
      </c>
      <c r="Q1450" s="10">
        <v>2</v>
      </c>
      <c r="R1450" s="10" t="s">
        <v>10</v>
      </c>
      <c r="S1450" s="12" t="s">
        <v>18209</v>
      </c>
    </row>
    <row r="1451" spans="1:19" x14ac:dyDescent="0.25">
      <c r="A1451" s="10">
        <v>2018</v>
      </c>
      <c r="B1451" s="11" t="s">
        <v>4</v>
      </c>
      <c r="C1451" s="12" t="s">
        <v>66</v>
      </c>
      <c r="D1451" s="12" t="s">
        <v>5</v>
      </c>
      <c r="E1451" s="12" t="s">
        <v>17757</v>
      </c>
      <c r="F1451" s="12" t="s">
        <v>17758</v>
      </c>
      <c r="G1451" s="12" t="s">
        <v>17759</v>
      </c>
      <c r="H1451" s="11" t="str">
        <f t="shared" si="22"/>
        <v xml:space="preserve">ZA LA PEPINIERE RUE DE LA PEPINIERE </v>
      </c>
      <c r="I1451" s="10" t="s">
        <v>17760</v>
      </c>
      <c r="J1451" s="12" t="s">
        <v>17761</v>
      </c>
      <c r="K1451" s="12"/>
      <c r="L1451" s="12" t="s">
        <v>8313</v>
      </c>
      <c r="M1451" s="12" t="s">
        <v>8314</v>
      </c>
      <c r="N1451" s="12" t="s">
        <v>2568</v>
      </c>
      <c r="O1451" s="12" t="s">
        <v>33</v>
      </c>
      <c r="P1451" s="13">
        <v>103266</v>
      </c>
      <c r="Q1451" s="10">
        <v>1</v>
      </c>
      <c r="R1451" s="10" t="s">
        <v>10</v>
      </c>
      <c r="S1451" s="12" t="s">
        <v>18209</v>
      </c>
    </row>
    <row r="1452" spans="1:19" x14ac:dyDescent="0.25">
      <c r="A1452" s="10">
        <v>2018</v>
      </c>
      <c r="B1452" s="11" t="s">
        <v>4</v>
      </c>
      <c r="C1452" s="12" t="s">
        <v>66</v>
      </c>
      <c r="D1452" s="12" t="s">
        <v>5</v>
      </c>
      <c r="E1452" s="12" t="s">
        <v>1155</v>
      </c>
      <c r="F1452" s="12" t="s">
        <v>10089</v>
      </c>
      <c r="G1452" s="12" t="s">
        <v>1156</v>
      </c>
      <c r="H1452" s="11" t="str">
        <f t="shared" si="22"/>
        <v xml:space="preserve">VOIE D ZONE INDUSTRIELLE 115 PARC D ACTIVITE DE L ARGILE </v>
      </c>
      <c r="I1452" s="12" t="s">
        <v>10090</v>
      </c>
      <c r="J1452" s="12" t="s">
        <v>10091</v>
      </c>
      <c r="K1452" s="10"/>
      <c r="L1452" s="12" t="s">
        <v>387</v>
      </c>
      <c r="M1452" s="12" t="s">
        <v>388</v>
      </c>
      <c r="N1452" s="12" t="s">
        <v>54</v>
      </c>
      <c r="O1452" s="12" t="s">
        <v>9</v>
      </c>
      <c r="P1452" s="13">
        <v>266781</v>
      </c>
      <c r="Q1452" s="10">
        <v>2</v>
      </c>
      <c r="R1452" s="10" t="s">
        <v>10</v>
      </c>
      <c r="S1452" s="12" t="s">
        <v>18211</v>
      </c>
    </row>
    <row r="1453" spans="1:19" x14ac:dyDescent="0.25">
      <c r="A1453" s="10">
        <v>2018</v>
      </c>
      <c r="B1453" s="11" t="s">
        <v>4</v>
      </c>
      <c r="C1453" s="12" t="s">
        <v>66</v>
      </c>
      <c r="D1453" s="12" t="s">
        <v>5</v>
      </c>
      <c r="E1453" s="12" t="s">
        <v>2904</v>
      </c>
      <c r="F1453" s="12" t="s">
        <v>17369</v>
      </c>
      <c r="G1453" s="12" t="s">
        <v>2905</v>
      </c>
      <c r="H1453" s="11" t="str">
        <f t="shared" si="22"/>
        <v xml:space="preserve"> 101 ALLEE DES SARMENTS </v>
      </c>
      <c r="I1453" s="10"/>
      <c r="J1453" s="12" t="s">
        <v>17370</v>
      </c>
      <c r="K1453" s="10"/>
      <c r="L1453" s="12" t="s">
        <v>659</v>
      </c>
      <c r="M1453" s="12" t="s">
        <v>2906</v>
      </c>
      <c r="N1453" s="12" t="s">
        <v>2368</v>
      </c>
      <c r="O1453" s="12" t="s">
        <v>9</v>
      </c>
      <c r="P1453" s="13">
        <v>28808</v>
      </c>
      <c r="Q1453" s="10">
        <v>1</v>
      </c>
      <c r="R1453" s="10" t="s">
        <v>10</v>
      </c>
      <c r="S1453" s="12" t="s">
        <v>18211</v>
      </c>
    </row>
    <row r="1454" spans="1:19" x14ac:dyDescent="0.25">
      <c r="A1454" s="10">
        <v>2018</v>
      </c>
      <c r="B1454" s="11" t="s">
        <v>4</v>
      </c>
      <c r="C1454" s="12" t="s">
        <v>66</v>
      </c>
      <c r="D1454" s="12" t="s">
        <v>5</v>
      </c>
      <c r="E1454" s="12" t="s">
        <v>16094</v>
      </c>
      <c r="F1454" s="12" t="s">
        <v>16095</v>
      </c>
      <c r="G1454" s="12" t="s">
        <v>16096</v>
      </c>
      <c r="H1454" s="11" t="str">
        <f t="shared" si="22"/>
        <v xml:space="preserve"> 7 RUE DE DOLE </v>
      </c>
      <c r="I1454" s="10"/>
      <c r="J1454" s="12" t="s">
        <v>16097</v>
      </c>
      <c r="K1454" s="12"/>
      <c r="L1454" s="12" t="s">
        <v>1222</v>
      </c>
      <c r="M1454" s="12" t="s">
        <v>16098</v>
      </c>
      <c r="N1454" s="12" t="s">
        <v>1605</v>
      </c>
      <c r="O1454" s="12" t="s">
        <v>33</v>
      </c>
      <c r="P1454" s="13">
        <v>116031</v>
      </c>
      <c r="Q1454" s="10">
        <v>3</v>
      </c>
      <c r="R1454" s="10" t="s">
        <v>10</v>
      </c>
      <c r="S1454" s="12" t="s">
        <v>18209</v>
      </c>
    </row>
    <row r="1455" spans="1:19" x14ac:dyDescent="0.25">
      <c r="A1455" s="10">
        <v>2018</v>
      </c>
      <c r="B1455" s="11" t="s">
        <v>4</v>
      </c>
      <c r="C1455" s="12" t="s">
        <v>66</v>
      </c>
      <c r="D1455" s="12" t="s">
        <v>259</v>
      </c>
      <c r="E1455" s="12" t="s">
        <v>1157</v>
      </c>
      <c r="F1455" s="12" t="s">
        <v>10092</v>
      </c>
      <c r="G1455" s="12" t="s">
        <v>1158</v>
      </c>
      <c r="H1455" s="11" t="str">
        <f t="shared" si="22"/>
        <v xml:space="preserve"> AV GROSS UMSTADT </v>
      </c>
      <c r="I1455" s="10"/>
      <c r="J1455" s="12" t="s">
        <v>10093</v>
      </c>
      <c r="K1455" s="12"/>
      <c r="L1455" s="12" t="s">
        <v>5723</v>
      </c>
      <c r="M1455" s="12" t="s">
        <v>10094</v>
      </c>
      <c r="N1455" s="12" t="s">
        <v>54</v>
      </c>
      <c r="O1455" s="12" t="s">
        <v>33</v>
      </c>
      <c r="P1455" s="13">
        <v>368785</v>
      </c>
      <c r="Q1455" s="10">
        <v>12</v>
      </c>
      <c r="R1455" s="10" t="s">
        <v>18208</v>
      </c>
      <c r="S1455" s="12" t="s">
        <v>18209</v>
      </c>
    </row>
    <row r="1456" spans="1:19" x14ac:dyDescent="0.25">
      <c r="A1456" s="10">
        <v>2018</v>
      </c>
      <c r="B1456" s="11" t="s">
        <v>4</v>
      </c>
      <c r="C1456" s="12" t="s">
        <v>66</v>
      </c>
      <c r="D1456" s="12" t="s">
        <v>5</v>
      </c>
      <c r="E1456" s="12" t="s">
        <v>1159</v>
      </c>
      <c r="F1456" s="12" t="s">
        <v>13821</v>
      </c>
      <c r="G1456" s="12" t="s">
        <v>1160</v>
      </c>
      <c r="H1456" s="11" t="str">
        <f t="shared" si="22"/>
        <v xml:space="preserve">ZONE DACTIVITE DU CANAL 3 RUE DU SUCRE </v>
      </c>
      <c r="I1456" s="10" t="s">
        <v>13822</v>
      </c>
      <c r="J1456" s="12" t="s">
        <v>13823</v>
      </c>
      <c r="K1456" s="12"/>
      <c r="L1456" s="12" t="s">
        <v>1139</v>
      </c>
      <c r="M1456" s="12" t="s">
        <v>13824</v>
      </c>
      <c r="N1456" s="12" t="s">
        <v>54</v>
      </c>
      <c r="O1456" s="12" t="s">
        <v>33</v>
      </c>
      <c r="P1456" s="13">
        <v>149596</v>
      </c>
      <c r="Q1456" s="10">
        <v>4</v>
      </c>
      <c r="R1456" s="10" t="s">
        <v>10</v>
      </c>
      <c r="S1456" s="12" t="s">
        <v>18209</v>
      </c>
    </row>
    <row r="1457" spans="1:19" x14ac:dyDescent="0.25">
      <c r="A1457" s="10">
        <v>2018</v>
      </c>
      <c r="B1457" s="11" t="s">
        <v>18212</v>
      </c>
      <c r="C1457" s="12" t="s">
        <v>66</v>
      </c>
      <c r="D1457" s="12" t="s">
        <v>5</v>
      </c>
      <c r="E1457" s="12" t="s">
        <v>10098</v>
      </c>
      <c r="F1457" s="12" t="s">
        <v>10099</v>
      </c>
      <c r="G1457" s="12" t="s">
        <v>10100</v>
      </c>
      <c r="H1457" s="11" t="str">
        <f t="shared" si="22"/>
        <v xml:space="preserve">ZA LA PRADE RUE DES GIROLLES </v>
      </c>
      <c r="I1457" s="10" t="s">
        <v>10101</v>
      </c>
      <c r="J1457" s="12" t="s">
        <v>10102</v>
      </c>
      <c r="K1457" s="12"/>
      <c r="L1457" s="12" t="s">
        <v>2495</v>
      </c>
      <c r="M1457" s="12" t="s">
        <v>10103</v>
      </c>
      <c r="N1457" s="12" t="s">
        <v>54</v>
      </c>
      <c r="O1457" s="12" t="s">
        <v>33</v>
      </c>
      <c r="P1457" s="13">
        <v>1218699</v>
      </c>
      <c r="Q1457" s="10">
        <v>32</v>
      </c>
      <c r="R1457" s="10" t="s">
        <v>18208</v>
      </c>
      <c r="S1457" s="12" t="s">
        <v>18209</v>
      </c>
    </row>
    <row r="1458" spans="1:19" x14ac:dyDescent="0.25">
      <c r="A1458" s="10">
        <v>2018</v>
      </c>
      <c r="B1458" s="11" t="s">
        <v>4</v>
      </c>
      <c r="C1458" s="12" t="s">
        <v>66</v>
      </c>
      <c r="D1458" s="12" t="s">
        <v>5</v>
      </c>
      <c r="E1458" s="12" t="s">
        <v>10104</v>
      </c>
      <c r="F1458" s="12" t="s">
        <v>10105</v>
      </c>
      <c r="G1458" s="12" t="s">
        <v>10106</v>
      </c>
      <c r="H1458" s="11" t="str">
        <f t="shared" si="22"/>
        <v xml:space="preserve">ETAGE 3A 3 MOULIN DE LA CHAUSSEE </v>
      </c>
      <c r="I1458" s="12" t="s">
        <v>10107</v>
      </c>
      <c r="J1458" s="12" t="s">
        <v>10108</v>
      </c>
      <c r="K1458" s="10"/>
      <c r="L1458" s="12" t="s">
        <v>3347</v>
      </c>
      <c r="M1458" s="12" t="s">
        <v>10109</v>
      </c>
      <c r="N1458" s="12" t="s">
        <v>54</v>
      </c>
      <c r="O1458" s="12" t="s">
        <v>9</v>
      </c>
      <c r="P1458" s="13">
        <v>24046</v>
      </c>
      <c r="Q1458" s="10">
        <v>1</v>
      </c>
      <c r="R1458" s="10" t="s">
        <v>10</v>
      </c>
      <c r="S1458" s="12" t="s">
        <v>18211</v>
      </c>
    </row>
    <row r="1459" spans="1:19" x14ac:dyDescent="0.25">
      <c r="A1459" s="10">
        <v>2017</v>
      </c>
      <c r="B1459" s="12" t="s">
        <v>18219</v>
      </c>
      <c r="C1459" s="10" t="s">
        <v>66</v>
      </c>
      <c r="D1459" s="12" t="s">
        <v>5</v>
      </c>
      <c r="E1459" s="12" t="s">
        <v>16725</v>
      </c>
      <c r="F1459" s="12" t="s">
        <v>16726</v>
      </c>
      <c r="G1459" s="12" t="s">
        <v>16727</v>
      </c>
      <c r="H1459" s="11" t="str">
        <f t="shared" si="22"/>
        <v xml:space="preserve">AVENUE FRANCOIS MITTERRAND  </v>
      </c>
      <c r="I1459" s="12" t="s">
        <v>16728</v>
      </c>
      <c r="J1459" s="12"/>
      <c r="K1459" s="14"/>
      <c r="L1459" s="12" t="s">
        <v>16729</v>
      </c>
      <c r="M1459" s="12" t="s">
        <v>16730</v>
      </c>
      <c r="N1459" s="12" t="s">
        <v>1429</v>
      </c>
      <c r="O1459" s="12" t="s">
        <v>9</v>
      </c>
      <c r="P1459" s="14"/>
      <c r="Q1459" s="10">
        <v>15</v>
      </c>
      <c r="R1459" s="10" t="s">
        <v>18208</v>
      </c>
      <c r="S1459" s="12" t="s">
        <v>18220</v>
      </c>
    </row>
    <row r="1460" spans="1:19" x14ac:dyDescent="0.25">
      <c r="A1460" s="10">
        <v>2018</v>
      </c>
      <c r="B1460" s="11" t="s">
        <v>4</v>
      </c>
      <c r="C1460" s="12" t="s">
        <v>66</v>
      </c>
      <c r="D1460" s="12" t="s">
        <v>381</v>
      </c>
      <c r="E1460" s="12" t="s">
        <v>4202</v>
      </c>
      <c r="F1460" s="12" t="s">
        <v>17249</v>
      </c>
      <c r="G1460" s="12" t="s">
        <v>4203</v>
      </c>
      <c r="H1460" s="11" t="str">
        <f t="shared" si="22"/>
        <v xml:space="preserve"> 10 AVENUE EMMANUEL ALLARD </v>
      </c>
      <c r="I1460" s="10"/>
      <c r="J1460" s="12" t="s">
        <v>9295</v>
      </c>
      <c r="K1460" s="12"/>
      <c r="L1460" s="12" t="s">
        <v>614</v>
      </c>
      <c r="M1460" s="12" t="s">
        <v>101</v>
      </c>
      <c r="N1460" s="12" t="s">
        <v>2364</v>
      </c>
      <c r="O1460" s="12" t="s">
        <v>33</v>
      </c>
      <c r="P1460" s="13">
        <v>1255906</v>
      </c>
      <c r="Q1460" s="10">
        <v>45</v>
      </c>
      <c r="R1460" s="10" t="s">
        <v>18208</v>
      </c>
      <c r="S1460" s="12" t="s">
        <v>18209</v>
      </c>
    </row>
    <row r="1461" spans="1:19" x14ac:dyDescent="0.25">
      <c r="A1461" s="10">
        <v>2018</v>
      </c>
      <c r="B1461" s="11" t="s">
        <v>4</v>
      </c>
      <c r="C1461" s="12" t="s">
        <v>66</v>
      </c>
      <c r="D1461" s="12" t="s">
        <v>5</v>
      </c>
      <c r="E1461" s="12" t="s">
        <v>255</v>
      </c>
      <c r="F1461" s="12" t="s">
        <v>5109</v>
      </c>
      <c r="G1461" s="12" t="s">
        <v>256</v>
      </c>
      <c r="H1461" s="11" t="str">
        <f t="shared" si="22"/>
        <v xml:space="preserve"> ZONE INDUSTRIELLE TOURNEBRIDE </v>
      </c>
      <c r="I1461" s="10"/>
      <c r="J1461" s="12" t="s">
        <v>5110</v>
      </c>
      <c r="K1461" s="12"/>
      <c r="L1461" s="12" t="s">
        <v>4159</v>
      </c>
      <c r="M1461" s="12" t="s">
        <v>4160</v>
      </c>
      <c r="N1461" s="12" t="s">
        <v>252</v>
      </c>
      <c r="O1461" s="12" t="s">
        <v>33</v>
      </c>
      <c r="P1461" s="13">
        <v>318150</v>
      </c>
      <c r="Q1461" s="10">
        <v>1</v>
      </c>
      <c r="R1461" s="10" t="s">
        <v>10</v>
      </c>
      <c r="S1461" s="12" t="s">
        <v>18209</v>
      </c>
    </row>
    <row r="1462" spans="1:19" x14ac:dyDescent="0.25">
      <c r="A1462" s="10">
        <v>2018</v>
      </c>
      <c r="B1462" s="11" t="s">
        <v>4</v>
      </c>
      <c r="C1462" s="12" t="s">
        <v>66</v>
      </c>
      <c r="D1462" s="12" t="s">
        <v>487</v>
      </c>
      <c r="E1462" s="12" t="s">
        <v>10110</v>
      </c>
      <c r="F1462" s="12" t="s">
        <v>10111</v>
      </c>
      <c r="G1462" s="12" t="s">
        <v>10112</v>
      </c>
      <c r="H1462" s="11" t="str">
        <f t="shared" si="22"/>
        <v xml:space="preserve"> 53 FAUBOURG DE VITRE BP 73046</v>
      </c>
      <c r="I1462" s="10"/>
      <c r="J1462" s="12" t="s">
        <v>10113</v>
      </c>
      <c r="K1462" s="12" t="s">
        <v>10114</v>
      </c>
      <c r="L1462" s="12" t="s">
        <v>10115</v>
      </c>
      <c r="M1462" s="12" t="s">
        <v>10116</v>
      </c>
      <c r="N1462" s="12" t="s">
        <v>54</v>
      </c>
      <c r="O1462" s="12" t="s">
        <v>9</v>
      </c>
      <c r="P1462" s="13">
        <v>966075</v>
      </c>
      <c r="Q1462" s="10">
        <v>32</v>
      </c>
      <c r="R1462" s="10" t="s">
        <v>18208</v>
      </c>
      <c r="S1462" s="12" t="s">
        <v>18211</v>
      </c>
    </row>
    <row r="1463" spans="1:19" x14ac:dyDescent="0.25">
      <c r="A1463" s="10">
        <v>2018</v>
      </c>
      <c r="B1463" s="11" t="s">
        <v>4</v>
      </c>
      <c r="C1463" s="12" t="s">
        <v>66</v>
      </c>
      <c r="D1463" s="12" t="s">
        <v>5</v>
      </c>
      <c r="E1463" s="12" t="s">
        <v>1163</v>
      </c>
      <c r="F1463" s="12" t="s">
        <v>10117</v>
      </c>
      <c r="G1463" s="12" t="s">
        <v>1164</v>
      </c>
      <c r="H1463" s="11" t="str">
        <f t="shared" si="22"/>
        <v xml:space="preserve">ZA DE LA CONDAMINE 2 AVENUE JEAN CROUX </v>
      </c>
      <c r="I1463" s="12" t="s">
        <v>9422</v>
      </c>
      <c r="J1463" s="12" t="s">
        <v>9423</v>
      </c>
      <c r="K1463" s="10"/>
      <c r="L1463" s="12" t="s">
        <v>9424</v>
      </c>
      <c r="M1463" s="12" t="s">
        <v>9425</v>
      </c>
      <c r="N1463" s="12" t="s">
        <v>54</v>
      </c>
      <c r="O1463" s="12" t="s">
        <v>9</v>
      </c>
      <c r="P1463" s="13">
        <v>358044</v>
      </c>
      <c r="Q1463" s="10">
        <v>12</v>
      </c>
      <c r="R1463" s="10" t="s">
        <v>18208</v>
      </c>
      <c r="S1463" s="12" t="s">
        <v>18211</v>
      </c>
    </row>
    <row r="1464" spans="1:19" x14ac:dyDescent="0.25">
      <c r="A1464" s="10">
        <v>2018</v>
      </c>
      <c r="B1464" s="11" t="s">
        <v>239</v>
      </c>
      <c r="C1464" s="12" t="s">
        <v>66</v>
      </c>
      <c r="D1464" s="12" t="s">
        <v>5</v>
      </c>
      <c r="E1464" s="12" t="s">
        <v>10118</v>
      </c>
      <c r="F1464" s="12" t="s">
        <v>10119</v>
      </c>
      <c r="G1464" s="12" t="s">
        <v>10120</v>
      </c>
      <c r="H1464" s="11" t="str">
        <f t="shared" si="22"/>
        <v xml:space="preserve"> 5 ROUTE DU COQ BP 25</v>
      </c>
      <c r="I1464" s="10"/>
      <c r="J1464" s="12" t="s">
        <v>10121</v>
      </c>
      <c r="K1464" s="12" t="s">
        <v>2600</v>
      </c>
      <c r="L1464" s="12" t="s">
        <v>10122</v>
      </c>
      <c r="M1464" s="12" t="s">
        <v>10123</v>
      </c>
      <c r="N1464" s="12" t="s">
        <v>54</v>
      </c>
      <c r="O1464" s="12" t="s">
        <v>33</v>
      </c>
      <c r="P1464" s="13">
        <v>287238</v>
      </c>
      <c r="Q1464" s="10">
        <v>9</v>
      </c>
      <c r="R1464" s="10" t="s">
        <v>10</v>
      </c>
      <c r="S1464" s="12" t="s">
        <v>18209</v>
      </c>
    </row>
    <row r="1465" spans="1:19" x14ac:dyDescent="0.25">
      <c r="A1465" s="10">
        <v>2018</v>
      </c>
      <c r="B1465" s="11" t="s">
        <v>4</v>
      </c>
      <c r="C1465" s="12" t="s">
        <v>66</v>
      </c>
      <c r="D1465" s="12" t="s">
        <v>5</v>
      </c>
      <c r="E1465" s="12" t="s">
        <v>2907</v>
      </c>
      <c r="F1465" s="12" t="s">
        <v>10124</v>
      </c>
      <c r="G1465" s="12" t="s">
        <v>2908</v>
      </c>
      <c r="H1465" s="11" t="str">
        <f t="shared" si="22"/>
        <v xml:space="preserve"> 17 CHEMIN DE LA MONTAGNE </v>
      </c>
      <c r="I1465" s="10"/>
      <c r="J1465" s="12" t="s">
        <v>10125</v>
      </c>
      <c r="K1465" s="10"/>
      <c r="L1465" s="12" t="s">
        <v>7605</v>
      </c>
      <c r="M1465" s="12" t="s">
        <v>7606</v>
      </c>
      <c r="N1465" s="12" t="s">
        <v>54</v>
      </c>
      <c r="O1465" s="12" t="s">
        <v>9</v>
      </c>
      <c r="P1465" s="13">
        <v>161995</v>
      </c>
      <c r="Q1465" s="10">
        <v>4</v>
      </c>
      <c r="R1465" s="10" t="s">
        <v>10</v>
      </c>
      <c r="S1465" s="12" t="s">
        <v>18211</v>
      </c>
    </row>
    <row r="1466" spans="1:19" x14ac:dyDescent="0.25">
      <c r="A1466" s="10">
        <v>2018</v>
      </c>
      <c r="B1466" s="11" t="s">
        <v>4</v>
      </c>
      <c r="C1466" s="12" t="s">
        <v>66</v>
      </c>
      <c r="D1466" s="12" t="s">
        <v>28</v>
      </c>
      <c r="E1466" s="12" t="s">
        <v>10126</v>
      </c>
      <c r="F1466" s="12" t="s">
        <v>10127</v>
      </c>
      <c r="G1466" s="12" t="s">
        <v>10128</v>
      </c>
      <c r="H1466" s="11" t="str">
        <f t="shared" si="22"/>
        <v xml:space="preserve"> 28 ZONE ARTISANALE DU GUELUS </v>
      </c>
      <c r="I1466" s="10"/>
      <c r="J1466" s="12" t="s">
        <v>10129</v>
      </c>
      <c r="K1466" s="12"/>
      <c r="L1466" s="12" t="s">
        <v>1951</v>
      </c>
      <c r="M1466" s="12" t="s">
        <v>10130</v>
      </c>
      <c r="N1466" s="12" t="s">
        <v>54</v>
      </c>
      <c r="O1466" s="12" t="s">
        <v>33</v>
      </c>
      <c r="P1466" s="13">
        <v>344298</v>
      </c>
      <c r="Q1466" s="10">
        <v>12</v>
      </c>
      <c r="R1466" s="10" t="s">
        <v>18208</v>
      </c>
      <c r="S1466" s="12" t="s">
        <v>18209</v>
      </c>
    </row>
    <row r="1467" spans="1:19" x14ac:dyDescent="0.25">
      <c r="A1467" s="10">
        <v>2018</v>
      </c>
      <c r="B1467" s="11" t="s">
        <v>4</v>
      </c>
      <c r="C1467" s="12" t="s">
        <v>66</v>
      </c>
      <c r="D1467" s="12" t="s">
        <v>5</v>
      </c>
      <c r="E1467" s="12" t="s">
        <v>10131</v>
      </c>
      <c r="F1467" s="12" t="s">
        <v>10132</v>
      </c>
      <c r="G1467" s="12" t="s">
        <v>10133</v>
      </c>
      <c r="H1467" s="11" t="str">
        <f t="shared" si="22"/>
        <v xml:space="preserve"> 43 IMPASSE DES JARDS </v>
      </c>
      <c r="I1467" s="10"/>
      <c r="J1467" s="12" t="s">
        <v>10134</v>
      </c>
      <c r="K1467" s="10"/>
      <c r="L1467" s="12" t="s">
        <v>10135</v>
      </c>
      <c r="M1467" s="12" t="s">
        <v>10136</v>
      </c>
      <c r="N1467" s="12" t="s">
        <v>54</v>
      </c>
      <c r="O1467" s="12" t="s">
        <v>9</v>
      </c>
      <c r="P1467" s="13">
        <v>60515</v>
      </c>
      <c r="Q1467" s="10">
        <v>1</v>
      </c>
      <c r="R1467" s="10" t="s">
        <v>10</v>
      </c>
      <c r="S1467" s="12" t="s">
        <v>18211</v>
      </c>
    </row>
    <row r="1468" spans="1:19" x14ac:dyDescent="0.25">
      <c r="A1468" s="10">
        <v>2017</v>
      </c>
      <c r="B1468" s="12" t="s">
        <v>18219</v>
      </c>
      <c r="C1468" s="10" t="s">
        <v>66</v>
      </c>
      <c r="D1468" s="12" t="s">
        <v>2442</v>
      </c>
      <c r="E1468" s="12" t="s">
        <v>16099</v>
      </c>
      <c r="F1468" s="12" t="s">
        <v>16100</v>
      </c>
      <c r="G1468" s="12" t="s">
        <v>16101</v>
      </c>
      <c r="H1468" s="11" t="str">
        <f t="shared" si="22"/>
        <v xml:space="preserve">ROUTE DEPARTEMENTALE 820  </v>
      </c>
      <c r="I1468" s="12" t="s">
        <v>5499</v>
      </c>
      <c r="J1468" s="14"/>
      <c r="K1468" s="14"/>
      <c r="L1468" s="12" t="s">
        <v>15687</v>
      </c>
      <c r="M1468" s="12" t="s">
        <v>15688</v>
      </c>
      <c r="N1468" s="12" t="s">
        <v>1605</v>
      </c>
      <c r="O1468" s="12" t="s">
        <v>33</v>
      </c>
      <c r="P1468" s="14"/>
      <c r="Q1468" s="10">
        <v>1</v>
      </c>
      <c r="R1468" s="10" t="s">
        <v>10</v>
      </c>
      <c r="S1468" s="12" t="s">
        <v>18220</v>
      </c>
    </row>
    <row r="1469" spans="1:19" x14ac:dyDescent="0.25">
      <c r="A1469" s="10">
        <v>2018</v>
      </c>
      <c r="B1469" s="11" t="s">
        <v>4</v>
      </c>
      <c r="C1469" s="12" t="s">
        <v>66</v>
      </c>
      <c r="D1469" s="12" t="s">
        <v>5</v>
      </c>
      <c r="E1469" s="12" t="s">
        <v>16102</v>
      </c>
      <c r="F1469" s="12" t="s">
        <v>16103</v>
      </c>
      <c r="G1469" s="12" t="s">
        <v>16104</v>
      </c>
      <c r="H1469" s="11" t="str">
        <f t="shared" si="22"/>
        <v xml:space="preserve"> 16 RUE DES PROVENCEAUX </v>
      </c>
      <c r="I1469" s="10"/>
      <c r="J1469" s="12" t="s">
        <v>16105</v>
      </c>
      <c r="K1469" s="12"/>
      <c r="L1469" s="12" t="s">
        <v>16106</v>
      </c>
      <c r="M1469" s="12" t="s">
        <v>16107</v>
      </c>
      <c r="N1469" s="12" t="s">
        <v>1605</v>
      </c>
      <c r="O1469" s="12" t="s">
        <v>33</v>
      </c>
      <c r="P1469" s="13">
        <v>44693</v>
      </c>
      <c r="Q1469" s="10">
        <v>1</v>
      </c>
      <c r="R1469" s="10" t="s">
        <v>10</v>
      </c>
      <c r="S1469" s="12" t="s">
        <v>18209</v>
      </c>
    </row>
    <row r="1470" spans="1:19" x14ac:dyDescent="0.25">
      <c r="A1470" s="10">
        <v>2018</v>
      </c>
      <c r="B1470" s="11" t="s">
        <v>4</v>
      </c>
      <c r="C1470" s="12" t="s">
        <v>66</v>
      </c>
      <c r="D1470" s="12" t="s">
        <v>5</v>
      </c>
      <c r="E1470" s="12" t="s">
        <v>4703</v>
      </c>
      <c r="F1470" s="12" t="s">
        <v>4704</v>
      </c>
      <c r="G1470" s="12" t="s">
        <v>4705</v>
      </c>
      <c r="H1470" s="11" t="str">
        <f t="shared" si="22"/>
        <v xml:space="preserve">ROUTE NATIONALE 113 BORDEVIEILLE </v>
      </c>
      <c r="I1470" s="10" t="s">
        <v>4706</v>
      </c>
      <c r="J1470" s="12" t="s">
        <v>4707</v>
      </c>
      <c r="K1470" s="12"/>
      <c r="L1470" s="12" t="s">
        <v>4708</v>
      </c>
      <c r="M1470" s="12" t="s">
        <v>4709</v>
      </c>
      <c r="N1470" s="12" t="s">
        <v>200</v>
      </c>
      <c r="O1470" s="12" t="s">
        <v>33</v>
      </c>
      <c r="P1470" s="13">
        <v>72604</v>
      </c>
      <c r="Q1470" s="10">
        <v>3</v>
      </c>
      <c r="R1470" s="10" t="s">
        <v>10</v>
      </c>
      <c r="S1470" s="12" t="s">
        <v>18209</v>
      </c>
    </row>
    <row r="1471" spans="1:19" x14ac:dyDescent="0.25">
      <c r="A1471" s="10">
        <v>2018</v>
      </c>
      <c r="B1471" s="11" t="s">
        <v>4</v>
      </c>
      <c r="C1471" s="12" t="s">
        <v>66</v>
      </c>
      <c r="D1471" s="12" t="s">
        <v>5</v>
      </c>
      <c r="E1471" s="12" t="s">
        <v>16108</v>
      </c>
      <c r="F1471" s="12" t="s">
        <v>16109</v>
      </c>
      <c r="G1471" s="12" t="s">
        <v>16110</v>
      </c>
      <c r="H1471" s="11" t="str">
        <f t="shared" si="22"/>
        <v xml:space="preserve">ZI 2 ANGLE ROUTE NATIONALE 30 RUE D HURTEBISE </v>
      </c>
      <c r="I1471" s="10" t="s">
        <v>16111</v>
      </c>
      <c r="J1471" s="12" t="s">
        <v>16112</v>
      </c>
      <c r="K1471" s="12"/>
      <c r="L1471" s="12" t="s">
        <v>16113</v>
      </c>
      <c r="M1471" s="12" t="s">
        <v>16114</v>
      </c>
      <c r="N1471" s="12" t="s">
        <v>1605</v>
      </c>
      <c r="O1471" s="12" t="s">
        <v>33</v>
      </c>
      <c r="P1471" s="13">
        <v>100992</v>
      </c>
      <c r="Q1471" s="10">
        <v>3</v>
      </c>
      <c r="R1471" s="10" t="s">
        <v>10</v>
      </c>
      <c r="S1471" s="12" t="s">
        <v>18209</v>
      </c>
    </row>
    <row r="1472" spans="1:19" x14ac:dyDescent="0.25">
      <c r="A1472" s="10">
        <v>2018</v>
      </c>
      <c r="B1472" s="11" t="s">
        <v>18213</v>
      </c>
      <c r="C1472" s="12" t="s">
        <v>66</v>
      </c>
      <c r="D1472" s="12" t="s">
        <v>5</v>
      </c>
      <c r="E1472" s="12" t="s">
        <v>18499</v>
      </c>
      <c r="F1472" s="12" t="s">
        <v>18498</v>
      </c>
      <c r="G1472" s="12" t="s">
        <v>18500</v>
      </c>
      <c r="H1472" s="11" t="str">
        <f t="shared" si="22"/>
        <v xml:space="preserve"> 68 RUE DE LA PREVOTE </v>
      </c>
      <c r="I1472" s="10"/>
      <c r="J1472" s="12" t="s">
        <v>2394</v>
      </c>
      <c r="K1472" s="12"/>
      <c r="L1472" s="12" t="s">
        <v>2395</v>
      </c>
      <c r="M1472" s="12" t="s">
        <v>2396</v>
      </c>
      <c r="N1472" s="12" t="s">
        <v>54</v>
      </c>
      <c r="O1472" s="12" t="s">
        <v>33</v>
      </c>
      <c r="P1472" s="13">
        <v>91001</v>
      </c>
      <c r="Q1472" s="10">
        <v>2</v>
      </c>
      <c r="R1472" s="10" t="s">
        <v>10</v>
      </c>
      <c r="S1472" s="12" t="s">
        <v>18209</v>
      </c>
    </row>
    <row r="1473" spans="1:19" x14ac:dyDescent="0.25">
      <c r="A1473" s="10">
        <v>2018</v>
      </c>
      <c r="B1473" s="11" t="s">
        <v>4</v>
      </c>
      <c r="C1473" s="12" t="s">
        <v>66</v>
      </c>
      <c r="D1473" s="12" t="s">
        <v>1167</v>
      </c>
      <c r="E1473" s="12" t="s">
        <v>1168</v>
      </c>
      <c r="F1473" s="12" t="s">
        <v>10137</v>
      </c>
      <c r="G1473" s="12" t="s">
        <v>1167</v>
      </c>
      <c r="H1473" s="11" t="str">
        <f t="shared" si="22"/>
        <v xml:space="preserve"> 1445 ALLEE DE SENEJAC </v>
      </c>
      <c r="I1473" s="10"/>
      <c r="J1473" s="12" t="s">
        <v>10138</v>
      </c>
      <c r="K1473" s="10"/>
      <c r="L1473" s="12" t="s">
        <v>3298</v>
      </c>
      <c r="M1473" s="12" t="s">
        <v>3299</v>
      </c>
      <c r="N1473" s="12" t="s">
        <v>54</v>
      </c>
      <c r="O1473" s="12" t="s">
        <v>9</v>
      </c>
      <c r="P1473" s="13">
        <v>418407</v>
      </c>
      <c r="Q1473" s="10">
        <v>13</v>
      </c>
      <c r="R1473" s="10" t="s">
        <v>18208</v>
      </c>
      <c r="S1473" s="12" t="s">
        <v>18211</v>
      </c>
    </row>
    <row r="1474" spans="1:19" x14ac:dyDescent="0.25">
      <c r="A1474" s="10">
        <v>2017</v>
      </c>
      <c r="B1474" s="12" t="s">
        <v>18219</v>
      </c>
      <c r="C1474" s="10" t="s">
        <v>66</v>
      </c>
      <c r="D1474" s="12" t="s">
        <v>5</v>
      </c>
      <c r="E1474" s="12" t="s">
        <v>10139</v>
      </c>
      <c r="F1474" s="12" t="s">
        <v>10140</v>
      </c>
      <c r="G1474" s="12" t="s">
        <v>10141</v>
      </c>
      <c r="H1474" s="11" t="str">
        <f t="shared" si="22"/>
        <v xml:space="preserve">ROUTE NATIONALE 198  </v>
      </c>
      <c r="I1474" s="12" t="s">
        <v>5716</v>
      </c>
      <c r="J1474" s="14"/>
      <c r="K1474" s="14"/>
      <c r="L1474" s="12" t="s">
        <v>2550</v>
      </c>
      <c r="M1474" s="12" t="s">
        <v>2551</v>
      </c>
      <c r="N1474" s="12" t="s">
        <v>54</v>
      </c>
      <c r="O1474" s="12" t="s">
        <v>9</v>
      </c>
      <c r="P1474" s="14"/>
      <c r="Q1474" s="10">
        <v>3</v>
      </c>
      <c r="R1474" s="10" t="s">
        <v>10</v>
      </c>
      <c r="S1474" s="12" t="s">
        <v>18220</v>
      </c>
    </row>
    <row r="1475" spans="1:19" x14ac:dyDescent="0.25">
      <c r="A1475" s="10">
        <v>2018</v>
      </c>
      <c r="B1475" s="11" t="s">
        <v>4</v>
      </c>
      <c r="C1475" s="12" t="s">
        <v>66</v>
      </c>
      <c r="D1475" s="12" t="s">
        <v>226</v>
      </c>
      <c r="E1475" s="12" t="s">
        <v>16115</v>
      </c>
      <c r="F1475" s="12" t="s">
        <v>16116</v>
      </c>
      <c r="G1475" s="12" t="s">
        <v>16117</v>
      </c>
      <c r="H1475" s="11" t="str">
        <f t="shared" ref="H1475:H1538" si="23">CONCATENATE(I1475," ",J1475," ",K1475)</f>
        <v xml:space="preserve">ZA 17 ROUTE DE LOUVIERS </v>
      </c>
      <c r="I1475" s="10" t="s">
        <v>769</v>
      </c>
      <c r="J1475" s="12" t="s">
        <v>3508</v>
      </c>
      <c r="K1475" s="12"/>
      <c r="L1475" s="12" t="s">
        <v>3133</v>
      </c>
      <c r="M1475" s="12" t="s">
        <v>3509</v>
      </c>
      <c r="N1475" s="12" t="s">
        <v>1605</v>
      </c>
      <c r="O1475" s="12" t="s">
        <v>33</v>
      </c>
      <c r="P1475" s="13">
        <v>23493</v>
      </c>
      <c r="Q1475" s="10">
        <v>1</v>
      </c>
      <c r="R1475" s="10" t="s">
        <v>10</v>
      </c>
      <c r="S1475" s="12" t="s">
        <v>18209</v>
      </c>
    </row>
    <row r="1476" spans="1:19" x14ac:dyDescent="0.25">
      <c r="A1476" s="10">
        <v>2018</v>
      </c>
      <c r="B1476" s="11" t="s">
        <v>4</v>
      </c>
      <c r="C1476" s="12" t="s">
        <v>66</v>
      </c>
      <c r="D1476" s="12" t="s">
        <v>5</v>
      </c>
      <c r="E1476" s="12" t="s">
        <v>10143</v>
      </c>
      <c r="F1476" s="12" t="s">
        <v>10144</v>
      </c>
      <c r="G1476" s="12" t="s">
        <v>10145</v>
      </c>
      <c r="H1476" s="11" t="str">
        <f t="shared" si="23"/>
        <v xml:space="preserve"> 67 RUE DU CREUSOT </v>
      </c>
      <c r="I1476" s="10"/>
      <c r="J1476" s="12" t="s">
        <v>10146</v>
      </c>
      <c r="K1476" s="12"/>
      <c r="L1476" s="12" t="s">
        <v>1780</v>
      </c>
      <c r="M1476" s="12" t="s">
        <v>1781</v>
      </c>
      <c r="N1476" s="12" t="s">
        <v>54</v>
      </c>
      <c r="O1476" s="12" t="s">
        <v>33</v>
      </c>
      <c r="P1476" s="13">
        <v>249967</v>
      </c>
      <c r="Q1476" s="10">
        <v>8</v>
      </c>
      <c r="R1476" s="10" t="s">
        <v>10</v>
      </c>
      <c r="S1476" s="12" t="s">
        <v>18209</v>
      </c>
    </row>
    <row r="1477" spans="1:19" x14ac:dyDescent="0.25">
      <c r="A1477" s="10">
        <v>2018</v>
      </c>
      <c r="B1477" s="11" t="s">
        <v>4</v>
      </c>
      <c r="C1477" s="12" t="s">
        <v>66</v>
      </c>
      <c r="D1477" s="12" t="s">
        <v>5</v>
      </c>
      <c r="E1477" s="12" t="s">
        <v>1170</v>
      </c>
      <c r="F1477" s="12" t="s">
        <v>10147</v>
      </c>
      <c r="G1477" s="12" t="s">
        <v>1171</v>
      </c>
      <c r="H1477" s="11" t="str">
        <f t="shared" si="23"/>
        <v xml:space="preserve"> 4 BOULEVARD BERNARD VERLYNDE </v>
      </c>
      <c r="I1477" s="10"/>
      <c r="J1477" s="12" t="s">
        <v>10148</v>
      </c>
      <c r="K1477" s="12"/>
      <c r="L1477" s="12" t="s">
        <v>1434</v>
      </c>
      <c r="M1477" s="12" t="s">
        <v>1435</v>
      </c>
      <c r="N1477" s="12" t="s">
        <v>54</v>
      </c>
      <c r="O1477" s="12" t="s">
        <v>33</v>
      </c>
      <c r="P1477" s="13">
        <v>5277</v>
      </c>
      <c r="Q1477" s="10">
        <v>1</v>
      </c>
      <c r="R1477" s="10" t="s">
        <v>10</v>
      </c>
      <c r="S1477" s="12" t="s">
        <v>18209</v>
      </c>
    </row>
    <row r="1478" spans="1:19" x14ac:dyDescent="0.25">
      <c r="A1478" s="10">
        <v>2018</v>
      </c>
      <c r="B1478" s="11" t="s">
        <v>4</v>
      </c>
      <c r="C1478" s="12" t="s">
        <v>66</v>
      </c>
      <c r="D1478" s="12" t="s">
        <v>184</v>
      </c>
      <c r="E1478" s="12" t="s">
        <v>1174</v>
      </c>
      <c r="F1478" s="12" t="s">
        <v>10149</v>
      </c>
      <c r="G1478" s="12" t="s">
        <v>1175</v>
      </c>
      <c r="H1478" s="11" t="str">
        <f t="shared" si="23"/>
        <v xml:space="preserve"> 2 CHEMIN DES ORNIERES </v>
      </c>
      <c r="I1478" s="10"/>
      <c r="J1478" s="12" t="s">
        <v>10150</v>
      </c>
      <c r="K1478" s="12"/>
      <c r="L1478" s="12" t="s">
        <v>4409</v>
      </c>
      <c r="M1478" s="12" t="s">
        <v>10151</v>
      </c>
      <c r="N1478" s="12" t="s">
        <v>54</v>
      </c>
      <c r="O1478" s="12" t="s">
        <v>33</v>
      </c>
      <c r="P1478" s="13">
        <v>632865</v>
      </c>
      <c r="Q1478" s="10">
        <v>24</v>
      </c>
      <c r="R1478" s="10" t="s">
        <v>18208</v>
      </c>
      <c r="S1478" s="12" t="s">
        <v>18209</v>
      </c>
    </row>
    <row r="1479" spans="1:19" x14ac:dyDescent="0.25">
      <c r="A1479" s="10">
        <v>2018</v>
      </c>
      <c r="B1479" s="11" t="s">
        <v>18212</v>
      </c>
      <c r="C1479" s="12" t="s">
        <v>66</v>
      </c>
      <c r="D1479" s="12" t="s">
        <v>5</v>
      </c>
      <c r="E1479" s="12" t="s">
        <v>1177</v>
      </c>
      <c r="F1479" s="12" t="s">
        <v>10152</v>
      </c>
      <c r="G1479" s="12" t="s">
        <v>448</v>
      </c>
      <c r="H1479" s="11" t="str">
        <f t="shared" si="23"/>
        <v xml:space="preserve"> 56 RUE DE SAINT OMBRE </v>
      </c>
      <c r="I1479" s="10"/>
      <c r="J1479" s="12" t="s">
        <v>10153</v>
      </c>
      <c r="K1479" s="12"/>
      <c r="L1479" s="12" t="s">
        <v>1582</v>
      </c>
      <c r="M1479" s="12" t="s">
        <v>1583</v>
      </c>
      <c r="N1479" s="12" t="s">
        <v>54</v>
      </c>
      <c r="O1479" s="12" t="s">
        <v>33</v>
      </c>
      <c r="P1479" s="13">
        <v>392837</v>
      </c>
      <c r="Q1479" s="10">
        <v>8</v>
      </c>
      <c r="R1479" s="10" t="s">
        <v>10</v>
      </c>
      <c r="S1479" s="12" t="s">
        <v>18209</v>
      </c>
    </row>
    <row r="1480" spans="1:19" x14ac:dyDescent="0.25">
      <c r="A1480" s="10">
        <v>2018</v>
      </c>
      <c r="B1480" s="11" t="s">
        <v>4</v>
      </c>
      <c r="C1480" s="12" t="s">
        <v>66</v>
      </c>
      <c r="D1480" s="12" t="s">
        <v>5</v>
      </c>
      <c r="E1480" s="12" t="s">
        <v>10154</v>
      </c>
      <c r="F1480" s="12" t="s">
        <v>10155</v>
      </c>
      <c r="G1480" s="12" t="s">
        <v>10156</v>
      </c>
      <c r="H1480" s="11" t="str">
        <f t="shared" si="23"/>
        <v xml:space="preserve"> 28 RUE DU MARMORET </v>
      </c>
      <c r="I1480" s="10"/>
      <c r="J1480" s="12" t="s">
        <v>4223</v>
      </c>
      <c r="K1480" s="10"/>
      <c r="L1480" s="12" t="s">
        <v>4224</v>
      </c>
      <c r="M1480" s="12" t="s">
        <v>4225</v>
      </c>
      <c r="N1480" s="12" t="s">
        <v>54</v>
      </c>
      <c r="O1480" s="12" t="s">
        <v>9</v>
      </c>
      <c r="P1480" s="13">
        <v>94010</v>
      </c>
      <c r="Q1480" s="10">
        <v>4</v>
      </c>
      <c r="R1480" s="10" t="s">
        <v>10</v>
      </c>
      <c r="S1480" s="12" t="s">
        <v>18211</v>
      </c>
    </row>
    <row r="1481" spans="1:19" x14ac:dyDescent="0.25">
      <c r="A1481" s="10">
        <v>2018</v>
      </c>
      <c r="B1481" s="11" t="s">
        <v>4</v>
      </c>
      <c r="C1481" s="12" t="s">
        <v>66</v>
      </c>
      <c r="D1481" s="12" t="s">
        <v>28</v>
      </c>
      <c r="E1481" s="12" t="s">
        <v>10157</v>
      </c>
      <c r="F1481" s="12" t="s">
        <v>10158</v>
      </c>
      <c r="G1481" s="12" t="s">
        <v>10159</v>
      </c>
      <c r="H1481" s="11" t="str">
        <f t="shared" si="23"/>
        <v xml:space="preserve"> AVENUE PIERRE MENDES FRANCE </v>
      </c>
      <c r="I1481" s="10"/>
      <c r="J1481" s="12" t="s">
        <v>10160</v>
      </c>
      <c r="K1481" s="12"/>
      <c r="L1481" s="12" t="s">
        <v>948</v>
      </c>
      <c r="M1481" s="12" t="s">
        <v>949</v>
      </c>
      <c r="N1481" s="12" t="s">
        <v>54</v>
      </c>
      <c r="O1481" s="12" t="s">
        <v>33</v>
      </c>
      <c r="P1481" s="13">
        <v>159021</v>
      </c>
      <c r="Q1481" s="10">
        <v>6</v>
      </c>
      <c r="R1481" s="10" t="s">
        <v>10</v>
      </c>
      <c r="S1481" s="12" t="s">
        <v>18209</v>
      </c>
    </row>
    <row r="1482" spans="1:19" x14ac:dyDescent="0.25">
      <c r="A1482" s="10">
        <v>2018</v>
      </c>
      <c r="B1482" s="11" t="s">
        <v>4</v>
      </c>
      <c r="C1482" s="12" t="s">
        <v>66</v>
      </c>
      <c r="D1482" s="12" t="s">
        <v>5</v>
      </c>
      <c r="E1482" s="12" t="s">
        <v>270</v>
      </c>
      <c r="F1482" s="12" t="s">
        <v>4710</v>
      </c>
      <c r="G1482" s="12" t="s">
        <v>271</v>
      </c>
      <c r="H1482" s="11" t="str">
        <f t="shared" si="23"/>
        <v xml:space="preserve"> ZONE D ACTIVITE DE LALANDE </v>
      </c>
      <c r="I1482" s="10"/>
      <c r="J1482" s="12" t="s">
        <v>4711</v>
      </c>
      <c r="K1482" s="12"/>
      <c r="L1482" s="12" t="s">
        <v>272</v>
      </c>
      <c r="M1482" s="12" t="s">
        <v>4712</v>
      </c>
      <c r="N1482" s="12" t="s">
        <v>200</v>
      </c>
      <c r="O1482" s="12" t="s">
        <v>33</v>
      </c>
      <c r="P1482" s="13">
        <v>49770</v>
      </c>
      <c r="Q1482" s="10">
        <v>1</v>
      </c>
      <c r="R1482" s="10" t="s">
        <v>10</v>
      </c>
      <c r="S1482" s="12" t="s">
        <v>18209</v>
      </c>
    </row>
    <row r="1483" spans="1:19" x14ac:dyDescent="0.25">
      <c r="A1483" s="10">
        <v>2018</v>
      </c>
      <c r="B1483" s="11" t="s">
        <v>4</v>
      </c>
      <c r="C1483" s="12" t="s">
        <v>66</v>
      </c>
      <c r="D1483" s="12" t="s">
        <v>5</v>
      </c>
      <c r="E1483" s="12" t="s">
        <v>17371</v>
      </c>
      <c r="F1483" s="12" t="s">
        <v>17372</v>
      </c>
      <c r="G1483" s="12" t="s">
        <v>17373</v>
      </c>
      <c r="H1483" s="11" t="str">
        <f t="shared" si="23"/>
        <v xml:space="preserve"> 11 AVENUE FRANCOIS MITTERAND </v>
      </c>
      <c r="I1483" s="10"/>
      <c r="J1483" s="12" t="s">
        <v>17374</v>
      </c>
      <c r="K1483" s="12"/>
      <c r="L1483" s="12" t="s">
        <v>1908</v>
      </c>
      <c r="M1483" s="12" t="s">
        <v>1909</v>
      </c>
      <c r="N1483" s="12" t="s">
        <v>2368</v>
      </c>
      <c r="O1483" s="12" t="s">
        <v>33</v>
      </c>
      <c r="P1483" s="13">
        <v>314828</v>
      </c>
      <c r="Q1483" s="10">
        <v>3</v>
      </c>
      <c r="R1483" s="10" t="s">
        <v>10</v>
      </c>
      <c r="S1483" s="12" t="s">
        <v>18209</v>
      </c>
    </row>
    <row r="1484" spans="1:19" x14ac:dyDescent="0.25">
      <c r="A1484" s="10">
        <v>2018</v>
      </c>
      <c r="B1484" s="11" t="s">
        <v>4</v>
      </c>
      <c r="C1484" s="12" t="s">
        <v>66</v>
      </c>
      <c r="D1484" s="12" t="s">
        <v>5</v>
      </c>
      <c r="E1484" s="12" t="s">
        <v>10161</v>
      </c>
      <c r="F1484" s="12" t="s">
        <v>10162</v>
      </c>
      <c r="G1484" s="12" t="s">
        <v>10163</v>
      </c>
      <c r="H1484" s="11" t="str">
        <f t="shared" si="23"/>
        <v xml:space="preserve"> 211 AVENUE DE LA CONDAMINE </v>
      </c>
      <c r="I1484" s="10"/>
      <c r="J1484" s="12" t="s">
        <v>10164</v>
      </c>
      <c r="K1484" s="12"/>
      <c r="L1484" s="12" t="s">
        <v>10165</v>
      </c>
      <c r="M1484" s="12" t="s">
        <v>10166</v>
      </c>
      <c r="N1484" s="12" t="s">
        <v>54</v>
      </c>
      <c r="O1484" s="12" t="s">
        <v>33</v>
      </c>
      <c r="P1484" s="13">
        <v>624057</v>
      </c>
      <c r="Q1484" s="10">
        <v>16</v>
      </c>
      <c r="R1484" s="10" t="s">
        <v>18208</v>
      </c>
      <c r="S1484" s="12" t="s">
        <v>18209</v>
      </c>
    </row>
    <row r="1485" spans="1:19" x14ac:dyDescent="0.25">
      <c r="A1485" s="10">
        <v>2018</v>
      </c>
      <c r="B1485" s="11" t="s">
        <v>4</v>
      </c>
      <c r="C1485" s="12" t="s">
        <v>66</v>
      </c>
      <c r="D1485" s="12" t="s">
        <v>259</v>
      </c>
      <c r="E1485" s="12" t="s">
        <v>10167</v>
      </c>
      <c r="F1485" s="12" t="s">
        <v>10168</v>
      </c>
      <c r="G1485" s="12" t="s">
        <v>10169</v>
      </c>
      <c r="H1485" s="11" t="str">
        <f t="shared" si="23"/>
        <v xml:space="preserve"> 109 AVENUE DE RODEZ BP 7 LA PRIMAUBE</v>
      </c>
      <c r="I1485" s="10"/>
      <c r="J1485" s="12" t="s">
        <v>3041</v>
      </c>
      <c r="K1485" s="12" t="s">
        <v>10170</v>
      </c>
      <c r="L1485" s="12" t="s">
        <v>2416</v>
      </c>
      <c r="M1485" s="12" t="s">
        <v>2417</v>
      </c>
      <c r="N1485" s="12" t="s">
        <v>54</v>
      </c>
      <c r="O1485" s="12" t="s">
        <v>33</v>
      </c>
      <c r="P1485" s="13">
        <v>1592781</v>
      </c>
      <c r="Q1485" s="10">
        <v>51</v>
      </c>
      <c r="R1485" s="10" t="s">
        <v>18208</v>
      </c>
      <c r="S1485" s="12" t="s">
        <v>18209</v>
      </c>
    </row>
    <row r="1486" spans="1:19" x14ac:dyDescent="0.25">
      <c r="A1486" s="10">
        <v>2018</v>
      </c>
      <c r="B1486" s="11" t="s">
        <v>4</v>
      </c>
      <c r="C1486" s="12" t="s">
        <v>66</v>
      </c>
      <c r="D1486" s="12" t="s">
        <v>5</v>
      </c>
      <c r="E1486" s="12" t="s">
        <v>1178</v>
      </c>
      <c r="F1486" s="12" t="s">
        <v>10171</v>
      </c>
      <c r="G1486" s="12" t="s">
        <v>1179</v>
      </c>
      <c r="H1486" s="11" t="str">
        <f t="shared" si="23"/>
        <v xml:space="preserve"> 44 B AVENUE CHARLOTTE CORDAY </v>
      </c>
      <c r="I1486" s="10"/>
      <c r="J1486" s="12" t="s">
        <v>10172</v>
      </c>
      <c r="K1486" s="12"/>
      <c r="L1486" s="12" t="s">
        <v>439</v>
      </c>
      <c r="M1486" s="12" t="s">
        <v>440</v>
      </c>
      <c r="N1486" s="12" t="s">
        <v>54</v>
      </c>
      <c r="O1486" s="12" t="s">
        <v>33</v>
      </c>
      <c r="P1486" s="13">
        <v>64844</v>
      </c>
      <c r="Q1486" s="10">
        <v>2</v>
      </c>
      <c r="R1486" s="10" t="s">
        <v>10</v>
      </c>
      <c r="S1486" s="12" t="s">
        <v>18209</v>
      </c>
    </row>
    <row r="1487" spans="1:19" x14ac:dyDescent="0.25">
      <c r="A1487" s="10">
        <v>2018</v>
      </c>
      <c r="B1487" s="11" t="s">
        <v>4</v>
      </c>
      <c r="C1487" s="12" t="s">
        <v>66</v>
      </c>
      <c r="D1487" s="12" t="s">
        <v>5</v>
      </c>
      <c r="E1487" s="12" t="s">
        <v>17820</v>
      </c>
      <c r="F1487" s="12" t="s">
        <v>17821</v>
      </c>
      <c r="G1487" s="12" t="s">
        <v>17822</v>
      </c>
      <c r="H1487" s="11" t="str">
        <f t="shared" si="23"/>
        <v xml:space="preserve"> 83 BOULEVARD DE L EUROPE BP 263</v>
      </c>
      <c r="I1487" s="10"/>
      <c r="J1487" s="12" t="s">
        <v>17823</v>
      </c>
      <c r="K1487" s="12" t="s">
        <v>17824</v>
      </c>
      <c r="L1487" s="12" t="s">
        <v>364</v>
      </c>
      <c r="M1487" s="12" t="s">
        <v>365</v>
      </c>
      <c r="N1487" s="12" t="s">
        <v>4215</v>
      </c>
      <c r="O1487" s="12" t="s">
        <v>33</v>
      </c>
      <c r="P1487" s="13">
        <v>116614</v>
      </c>
      <c r="Q1487" s="10">
        <v>2</v>
      </c>
      <c r="R1487" s="10" t="s">
        <v>10</v>
      </c>
      <c r="S1487" s="12" t="s">
        <v>18209</v>
      </c>
    </row>
    <row r="1488" spans="1:19" x14ac:dyDescent="0.25">
      <c r="A1488" s="10">
        <v>2018</v>
      </c>
      <c r="B1488" s="11" t="s">
        <v>4</v>
      </c>
      <c r="C1488" s="12" t="s">
        <v>66</v>
      </c>
      <c r="D1488" s="12" t="s">
        <v>184</v>
      </c>
      <c r="E1488" s="12" t="s">
        <v>10173</v>
      </c>
      <c r="F1488" s="12" t="s">
        <v>10174</v>
      </c>
      <c r="G1488" s="12" t="s">
        <v>10175</v>
      </c>
      <c r="H1488" s="11" t="str">
        <f t="shared" si="23"/>
        <v xml:space="preserve"> 355 RUE DU CHATEAU D EAU </v>
      </c>
      <c r="I1488" s="10"/>
      <c r="J1488" s="12" t="s">
        <v>10176</v>
      </c>
      <c r="K1488" s="12"/>
      <c r="L1488" s="12" t="s">
        <v>10177</v>
      </c>
      <c r="M1488" s="12" t="s">
        <v>10178</v>
      </c>
      <c r="N1488" s="12" t="s">
        <v>54</v>
      </c>
      <c r="O1488" s="12" t="s">
        <v>33</v>
      </c>
      <c r="P1488" s="13">
        <v>317891</v>
      </c>
      <c r="Q1488" s="10">
        <v>11</v>
      </c>
      <c r="R1488" s="10" t="s">
        <v>18208</v>
      </c>
      <c r="S1488" s="12" t="s">
        <v>18209</v>
      </c>
    </row>
    <row r="1489" spans="1:19" x14ac:dyDescent="0.25">
      <c r="A1489" s="10">
        <v>2018</v>
      </c>
      <c r="B1489" s="11" t="s">
        <v>4</v>
      </c>
      <c r="C1489" s="12" t="s">
        <v>66</v>
      </c>
      <c r="D1489" s="12" t="s">
        <v>184</v>
      </c>
      <c r="E1489" s="12" t="s">
        <v>10179</v>
      </c>
      <c r="F1489" s="12" t="s">
        <v>10180</v>
      </c>
      <c r="G1489" s="12" t="s">
        <v>10181</v>
      </c>
      <c r="H1489" s="11" t="str">
        <f t="shared" si="23"/>
        <v xml:space="preserve"> 194 RUE DE L INDUSTRIE </v>
      </c>
      <c r="I1489" s="10"/>
      <c r="J1489" s="12" t="s">
        <v>10182</v>
      </c>
      <c r="K1489" s="12"/>
      <c r="L1489" s="12" t="s">
        <v>10183</v>
      </c>
      <c r="M1489" s="12" t="s">
        <v>10184</v>
      </c>
      <c r="N1489" s="12" t="s">
        <v>54</v>
      </c>
      <c r="O1489" s="12" t="s">
        <v>33</v>
      </c>
      <c r="P1489" s="13">
        <v>497112</v>
      </c>
      <c r="Q1489" s="10">
        <v>19</v>
      </c>
      <c r="R1489" s="10" t="s">
        <v>18208</v>
      </c>
      <c r="S1489" s="12" t="s">
        <v>18209</v>
      </c>
    </row>
    <row r="1490" spans="1:19" x14ac:dyDescent="0.25">
      <c r="A1490" s="10">
        <v>2018</v>
      </c>
      <c r="B1490" s="11" t="s">
        <v>4</v>
      </c>
      <c r="C1490" s="12" t="s">
        <v>66</v>
      </c>
      <c r="D1490" s="12" t="s">
        <v>184</v>
      </c>
      <c r="E1490" s="12" t="s">
        <v>10185</v>
      </c>
      <c r="F1490" s="12" t="s">
        <v>10186</v>
      </c>
      <c r="G1490" s="12" t="s">
        <v>10187</v>
      </c>
      <c r="H1490" s="11" t="str">
        <f t="shared" si="23"/>
        <v xml:space="preserve"> 207 ROUTE DE CALAIS </v>
      </c>
      <c r="I1490" s="10"/>
      <c r="J1490" s="12" t="s">
        <v>10188</v>
      </c>
      <c r="K1490" s="12"/>
      <c r="L1490" s="12" t="s">
        <v>10189</v>
      </c>
      <c r="M1490" s="12" t="s">
        <v>10190</v>
      </c>
      <c r="N1490" s="12" t="s">
        <v>54</v>
      </c>
      <c r="O1490" s="12" t="s">
        <v>33</v>
      </c>
      <c r="P1490" s="13">
        <v>116905</v>
      </c>
      <c r="Q1490" s="10">
        <v>6</v>
      </c>
      <c r="R1490" s="10" t="s">
        <v>10</v>
      </c>
      <c r="S1490" s="12" t="s">
        <v>18209</v>
      </c>
    </row>
    <row r="1491" spans="1:19" x14ac:dyDescent="0.25">
      <c r="A1491" s="10">
        <v>2018</v>
      </c>
      <c r="B1491" s="11" t="s">
        <v>4</v>
      </c>
      <c r="C1491" s="12" t="s">
        <v>66</v>
      </c>
      <c r="D1491" s="12" t="s">
        <v>184</v>
      </c>
      <c r="E1491" s="12" t="s">
        <v>10191</v>
      </c>
      <c r="F1491" s="12" t="s">
        <v>10192</v>
      </c>
      <c r="G1491" s="12" t="s">
        <v>10193</v>
      </c>
      <c r="H1491" s="11" t="str">
        <f t="shared" si="23"/>
        <v xml:space="preserve"> 48 RUE VANDESMET </v>
      </c>
      <c r="I1491" s="10"/>
      <c r="J1491" s="12" t="s">
        <v>10194</v>
      </c>
      <c r="K1491" s="12"/>
      <c r="L1491" s="12" t="s">
        <v>10195</v>
      </c>
      <c r="M1491" s="12" t="s">
        <v>10196</v>
      </c>
      <c r="N1491" s="12" t="s">
        <v>54</v>
      </c>
      <c r="O1491" s="12" t="s">
        <v>33</v>
      </c>
      <c r="P1491" s="13">
        <v>49716</v>
      </c>
      <c r="Q1491" s="10">
        <v>2</v>
      </c>
      <c r="R1491" s="10" t="s">
        <v>10</v>
      </c>
      <c r="S1491" s="12" t="s">
        <v>18209</v>
      </c>
    </row>
    <row r="1492" spans="1:19" x14ac:dyDescent="0.25">
      <c r="A1492" s="10">
        <v>2018</v>
      </c>
      <c r="B1492" s="11" t="s">
        <v>4</v>
      </c>
      <c r="C1492" s="12" t="s">
        <v>66</v>
      </c>
      <c r="D1492" s="12" t="s">
        <v>28</v>
      </c>
      <c r="E1492" s="12" t="s">
        <v>10197</v>
      </c>
      <c r="F1492" s="12" t="s">
        <v>10198</v>
      </c>
      <c r="G1492" s="12" t="s">
        <v>10199</v>
      </c>
      <c r="H1492" s="11" t="str">
        <f t="shared" si="23"/>
        <v xml:space="preserve"> 511 ROUTE DE MELLEROY </v>
      </c>
      <c r="I1492" s="10"/>
      <c r="J1492" s="12" t="s">
        <v>10200</v>
      </c>
      <c r="K1492" s="12"/>
      <c r="L1492" s="12" t="s">
        <v>2728</v>
      </c>
      <c r="M1492" s="12" t="s">
        <v>10201</v>
      </c>
      <c r="N1492" s="12" t="s">
        <v>54</v>
      </c>
      <c r="O1492" s="12" t="s">
        <v>33</v>
      </c>
      <c r="P1492" s="13">
        <v>84101</v>
      </c>
      <c r="Q1492" s="10">
        <v>3</v>
      </c>
      <c r="R1492" s="10" t="s">
        <v>10</v>
      </c>
      <c r="S1492" s="12" t="s">
        <v>18209</v>
      </c>
    </row>
    <row r="1493" spans="1:19" x14ac:dyDescent="0.25">
      <c r="A1493" s="10">
        <v>2018</v>
      </c>
      <c r="B1493" s="11" t="s">
        <v>4</v>
      </c>
      <c r="C1493" s="12" t="s">
        <v>66</v>
      </c>
      <c r="D1493" s="12" t="s">
        <v>5</v>
      </c>
      <c r="E1493" s="12" t="s">
        <v>10202</v>
      </c>
      <c r="F1493" s="12" t="s">
        <v>10203</v>
      </c>
      <c r="G1493" s="12" t="s">
        <v>10204</v>
      </c>
      <c r="H1493" s="11" t="str">
        <f t="shared" si="23"/>
        <v xml:space="preserve">ZONE INDUSTRIELLE DU LUTEAU 3 RUE DE L INDUSTRIE </v>
      </c>
      <c r="I1493" s="10" t="s">
        <v>10205</v>
      </c>
      <c r="J1493" s="12" t="s">
        <v>10206</v>
      </c>
      <c r="K1493" s="12"/>
      <c r="L1493" s="12" t="s">
        <v>801</v>
      </c>
      <c r="M1493" s="12" t="s">
        <v>802</v>
      </c>
      <c r="N1493" s="12" t="s">
        <v>54</v>
      </c>
      <c r="O1493" s="12" t="s">
        <v>33</v>
      </c>
      <c r="P1493" s="13">
        <v>297455</v>
      </c>
      <c r="Q1493" s="10">
        <v>12</v>
      </c>
      <c r="R1493" s="10" t="s">
        <v>18208</v>
      </c>
      <c r="S1493" s="12" t="s">
        <v>18209</v>
      </c>
    </row>
    <row r="1494" spans="1:19" x14ac:dyDescent="0.25">
      <c r="A1494" s="10">
        <v>2017</v>
      </c>
      <c r="B1494" s="12" t="s">
        <v>18219</v>
      </c>
      <c r="C1494" s="10" t="s">
        <v>66</v>
      </c>
      <c r="D1494" s="12" t="s">
        <v>5</v>
      </c>
      <c r="E1494" s="12" t="s">
        <v>10207</v>
      </c>
      <c r="F1494" s="12" t="s">
        <v>10208</v>
      </c>
      <c r="G1494" s="12" t="s">
        <v>10209</v>
      </c>
      <c r="H1494" s="11" t="str">
        <f t="shared" si="23"/>
        <v xml:space="preserve">ROUTE DE NARBONNE  </v>
      </c>
      <c r="I1494" s="12" t="s">
        <v>3864</v>
      </c>
      <c r="J1494" s="12"/>
      <c r="K1494" s="14"/>
      <c r="L1494" s="12" t="s">
        <v>10210</v>
      </c>
      <c r="M1494" s="12" t="s">
        <v>10211</v>
      </c>
      <c r="N1494" s="12" t="s">
        <v>54</v>
      </c>
      <c r="O1494" s="12" t="s">
        <v>33</v>
      </c>
      <c r="P1494" s="14"/>
      <c r="Q1494" s="10">
        <v>11</v>
      </c>
      <c r="R1494" s="10" t="s">
        <v>18208</v>
      </c>
      <c r="S1494" s="12" t="s">
        <v>18220</v>
      </c>
    </row>
    <row r="1495" spans="1:19" x14ac:dyDescent="0.25">
      <c r="A1495" s="10">
        <v>2018</v>
      </c>
      <c r="B1495" s="11" t="s">
        <v>4</v>
      </c>
      <c r="C1495" s="12" t="s">
        <v>66</v>
      </c>
      <c r="D1495" s="12" t="s">
        <v>5</v>
      </c>
      <c r="E1495" s="12" t="s">
        <v>10212</v>
      </c>
      <c r="F1495" s="12" t="s">
        <v>10213</v>
      </c>
      <c r="G1495" s="12" t="s">
        <v>10214</v>
      </c>
      <c r="H1495" s="11" t="str">
        <f t="shared" si="23"/>
        <v xml:space="preserve"> 20 RUE DE L EUROPE LOMME</v>
      </c>
      <c r="I1495" s="10"/>
      <c r="J1495" s="12" t="s">
        <v>10215</v>
      </c>
      <c r="K1495" s="12" t="s">
        <v>1491</v>
      </c>
      <c r="L1495" s="12" t="s">
        <v>1490</v>
      </c>
      <c r="M1495" s="12" t="s">
        <v>980</v>
      </c>
      <c r="N1495" s="12" t="s">
        <v>54</v>
      </c>
      <c r="O1495" s="12" t="s">
        <v>33</v>
      </c>
      <c r="P1495" s="13">
        <v>125378</v>
      </c>
      <c r="Q1495" s="10">
        <v>4</v>
      </c>
      <c r="R1495" s="10" t="s">
        <v>10</v>
      </c>
      <c r="S1495" s="12" t="s">
        <v>18209</v>
      </c>
    </row>
    <row r="1496" spans="1:19" x14ac:dyDescent="0.25">
      <c r="A1496" s="10">
        <v>2018</v>
      </c>
      <c r="B1496" s="11" t="s">
        <v>4</v>
      </c>
      <c r="C1496" s="12" t="s">
        <v>66</v>
      </c>
      <c r="D1496" s="12" t="s">
        <v>5</v>
      </c>
      <c r="E1496" s="12" t="s">
        <v>10216</v>
      </c>
      <c r="F1496" s="12" t="s">
        <v>10217</v>
      </c>
      <c r="G1496" s="12" t="s">
        <v>10218</v>
      </c>
      <c r="H1496" s="11" t="str">
        <f t="shared" si="23"/>
        <v xml:space="preserve"> 25 ROUTE DES BORGNERES </v>
      </c>
      <c r="I1496" s="10"/>
      <c r="J1496" s="12" t="s">
        <v>10219</v>
      </c>
      <c r="K1496" s="10"/>
      <c r="L1496" s="12" t="s">
        <v>2469</v>
      </c>
      <c r="M1496" s="12" t="s">
        <v>10220</v>
      </c>
      <c r="N1496" s="12" t="s">
        <v>54</v>
      </c>
      <c r="O1496" s="12" t="s">
        <v>9</v>
      </c>
      <c r="P1496" s="13">
        <v>149043</v>
      </c>
      <c r="Q1496" s="10">
        <v>6</v>
      </c>
      <c r="R1496" s="10" t="s">
        <v>10</v>
      </c>
      <c r="S1496" s="12" t="s">
        <v>18211</v>
      </c>
    </row>
    <row r="1497" spans="1:19" x14ac:dyDescent="0.25">
      <c r="A1497" s="10">
        <v>2018</v>
      </c>
      <c r="B1497" s="11" t="s">
        <v>4</v>
      </c>
      <c r="C1497" s="12" t="s">
        <v>66</v>
      </c>
      <c r="D1497" s="12" t="s">
        <v>5</v>
      </c>
      <c r="E1497" s="12" t="s">
        <v>2909</v>
      </c>
      <c r="F1497" s="12" t="s">
        <v>10221</v>
      </c>
      <c r="G1497" s="12" t="s">
        <v>2910</v>
      </c>
      <c r="H1497" s="11" t="str">
        <f t="shared" si="23"/>
        <v xml:space="preserve">ZONE INDUSTRIELLE ROCADE CHE DEPARTEMENTAL 60 </v>
      </c>
      <c r="I1497" s="12" t="s">
        <v>22</v>
      </c>
      <c r="J1497" s="12" t="s">
        <v>10222</v>
      </c>
      <c r="K1497" s="10"/>
      <c r="L1497" s="12" t="s">
        <v>2911</v>
      </c>
      <c r="M1497" s="12" t="s">
        <v>2912</v>
      </c>
      <c r="N1497" s="12" t="s">
        <v>54</v>
      </c>
      <c r="O1497" s="12" t="s">
        <v>9</v>
      </c>
      <c r="P1497" s="13">
        <v>365078</v>
      </c>
      <c r="Q1497" s="10">
        <v>14</v>
      </c>
      <c r="R1497" s="10" t="s">
        <v>18208</v>
      </c>
      <c r="S1497" s="12" t="s">
        <v>18211</v>
      </c>
    </row>
    <row r="1498" spans="1:19" x14ac:dyDescent="0.25">
      <c r="A1498" s="10">
        <v>2018</v>
      </c>
      <c r="B1498" s="11" t="s">
        <v>4</v>
      </c>
      <c r="C1498" s="12" t="s">
        <v>66</v>
      </c>
      <c r="D1498" s="12" t="s">
        <v>5</v>
      </c>
      <c r="E1498" s="12" t="s">
        <v>1180</v>
      </c>
      <c r="F1498" s="12" t="s">
        <v>10223</v>
      </c>
      <c r="G1498" s="12" t="s">
        <v>1181</v>
      </c>
      <c r="H1498" s="11" t="str">
        <f t="shared" si="23"/>
        <v xml:space="preserve"> 21 RUE DES FEIVRES </v>
      </c>
      <c r="I1498" s="10"/>
      <c r="J1498" s="12" t="s">
        <v>1182</v>
      </c>
      <c r="K1498" s="12"/>
      <c r="L1498" s="12" t="s">
        <v>1183</v>
      </c>
      <c r="M1498" s="12" t="s">
        <v>1184</v>
      </c>
      <c r="N1498" s="12" t="s">
        <v>54</v>
      </c>
      <c r="O1498" s="12" t="s">
        <v>33</v>
      </c>
      <c r="P1498" s="13">
        <v>147626</v>
      </c>
      <c r="Q1498" s="10">
        <v>4</v>
      </c>
      <c r="R1498" s="10" t="s">
        <v>10</v>
      </c>
      <c r="S1498" s="12" t="s">
        <v>18209</v>
      </c>
    </row>
    <row r="1499" spans="1:19" x14ac:dyDescent="0.25">
      <c r="A1499" s="10">
        <v>2018</v>
      </c>
      <c r="B1499" s="11" t="s">
        <v>4</v>
      </c>
      <c r="C1499" s="12" t="s">
        <v>66</v>
      </c>
      <c r="D1499" s="12" t="s">
        <v>5</v>
      </c>
      <c r="E1499" s="12" t="s">
        <v>10224</v>
      </c>
      <c r="F1499" s="12" t="s">
        <v>10225</v>
      </c>
      <c r="G1499" s="12" t="s">
        <v>10226</v>
      </c>
      <c r="H1499" s="11" t="str">
        <f t="shared" si="23"/>
        <v xml:space="preserve"> GRANDE RUE </v>
      </c>
      <c r="I1499" s="10"/>
      <c r="J1499" s="12" t="s">
        <v>4716</v>
      </c>
      <c r="K1499" s="12"/>
      <c r="L1499" s="12" t="s">
        <v>3833</v>
      </c>
      <c r="M1499" s="12" t="s">
        <v>10227</v>
      </c>
      <c r="N1499" s="12" t="s">
        <v>54</v>
      </c>
      <c r="O1499" s="12" t="s">
        <v>33</v>
      </c>
      <c r="P1499" s="13">
        <v>221894</v>
      </c>
      <c r="Q1499" s="10">
        <v>8</v>
      </c>
      <c r="R1499" s="10" t="s">
        <v>10</v>
      </c>
      <c r="S1499" s="12" t="s">
        <v>18209</v>
      </c>
    </row>
    <row r="1500" spans="1:19" x14ac:dyDescent="0.25">
      <c r="A1500" s="10">
        <v>2018</v>
      </c>
      <c r="B1500" s="11" t="s">
        <v>4</v>
      </c>
      <c r="C1500" s="12" t="s">
        <v>66</v>
      </c>
      <c r="D1500" s="12" t="s">
        <v>5</v>
      </c>
      <c r="E1500" s="12" t="s">
        <v>3738</v>
      </c>
      <c r="F1500" s="12" t="s">
        <v>10228</v>
      </c>
      <c r="G1500" s="12" t="s">
        <v>3739</v>
      </c>
      <c r="H1500" s="11" t="str">
        <f t="shared" si="23"/>
        <v xml:space="preserve"> QUATRE VENTS </v>
      </c>
      <c r="I1500" s="10"/>
      <c r="J1500" s="12" t="s">
        <v>10229</v>
      </c>
      <c r="K1500" s="12"/>
      <c r="L1500" s="12" t="s">
        <v>3740</v>
      </c>
      <c r="M1500" s="12" t="s">
        <v>3741</v>
      </c>
      <c r="N1500" s="12" t="s">
        <v>54</v>
      </c>
      <c r="O1500" s="12" t="s">
        <v>33</v>
      </c>
      <c r="P1500" s="13">
        <v>220443</v>
      </c>
      <c r="Q1500" s="10">
        <v>9</v>
      </c>
      <c r="R1500" s="10" t="s">
        <v>10</v>
      </c>
      <c r="S1500" s="12" t="s">
        <v>18209</v>
      </c>
    </row>
    <row r="1501" spans="1:19" x14ac:dyDescent="0.25">
      <c r="A1501" s="10">
        <v>2018</v>
      </c>
      <c r="B1501" s="11" t="s">
        <v>4</v>
      </c>
      <c r="C1501" s="12" t="s">
        <v>66</v>
      </c>
      <c r="D1501" s="12" t="s">
        <v>5</v>
      </c>
      <c r="E1501" s="12" t="s">
        <v>10230</v>
      </c>
      <c r="F1501" s="12" t="s">
        <v>10231</v>
      </c>
      <c r="G1501" s="12" t="s">
        <v>10232</v>
      </c>
      <c r="H1501" s="11" t="str">
        <f t="shared" si="23"/>
        <v xml:space="preserve">ZONE INDUSTRIELLE SENIA 8 RUE DU TRAVY </v>
      </c>
      <c r="I1501" s="12" t="s">
        <v>10233</v>
      </c>
      <c r="J1501" s="12" t="s">
        <v>10234</v>
      </c>
      <c r="K1501" s="10"/>
      <c r="L1501" s="12" t="s">
        <v>4738</v>
      </c>
      <c r="M1501" s="12" t="s">
        <v>4739</v>
      </c>
      <c r="N1501" s="12" t="s">
        <v>54</v>
      </c>
      <c r="O1501" s="12" t="s">
        <v>9</v>
      </c>
      <c r="P1501" s="13">
        <v>208505</v>
      </c>
      <c r="Q1501" s="10">
        <v>12</v>
      </c>
      <c r="R1501" s="10" t="s">
        <v>18208</v>
      </c>
      <c r="S1501" s="12" t="s">
        <v>18211</v>
      </c>
    </row>
    <row r="1502" spans="1:19" x14ac:dyDescent="0.25">
      <c r="A1502" s="10">
        <v>2018</v>
      </c>
      <c r="B1502" s="11" t="s">
        <v>4</v>
      </c>
      <c r="C1502" s="12" t="s">
        <v>66</v>
      </c>
      <c r="D1502" s="12" t="s">
        <v>448</v>
      </c>
      <c r="E1502" s="12" t="s">
        <v>10235</v>
      </c>
      <c r="F1502" s="12" t="s">
        <v>10236</v>
      </c>
      <c r="G1502" s="12" t="s">
        <v>10237</v>
      </c>
      <c r="H1502" s="11" t="str">
        <f t="shared" si="23"/>
        <v xml:space="preserve"> 15 AVENUE WLADIMIR GAGNEUR </v>
      </c>
      <c r="I1502" s="10"/>
      <c r="J1502" s="12" t="s">
        <v>10238</v>
      </c>
      <c r="K1502" s="12"/>
      <c r="L1502" s="12" t="s">
        <v>10239</v>
      </c>
      <c r="M1502" s="12" t="s">
        <v>10240</v>
      </c>
      <c r="N1502" s="12" t="s">
        <v>54</v>
      </c>
      <c r="O1502" s="12" t="s">
        <v>33</v>
      </c>
      <c r="P1502" s="13">
        <v>60697</v>
      </c>
      <c r="Q1502" s="10">
        <v>2</v>
      </c>
      <c r="R1502" s="10" t="s">
        <v>10</v>
      </c>
      <c r="S1502" s="12" t="s">
        <v>18209</v>
      </c>
    </row>
    <row r="1503" spans="1:19" x14ac:dyDescent="0.25">
      <c r="A1503" s="10">
        <v>2018</v>
      </c>
      <c r="B1503" s="11" t="s">
        <v>4</v>
      </c>
      <c r="C1503" s="12" t="s">
        <v>66</v>
      </c>
      <c r="D1503" s="12" t="s">
        <v>5</v>
      </c>
      <c r="E1503" s="12" t="s">
        <v>16118</v>
      </c>
      <c r="F1503" s="12" t="s">
        <v>16119</v>
      </c>
      <c r="G1503" s="12" t="s">
        <v>16120</v>
      </c>
      <c r="H1503" s="11" t="str">
        <f t="shared" si="23"/>
        <v xml:space="preserve">ZI PILATERIE POLYGONE PARK 395 B RUE DU GENERAL DE GAULLE </v>
      </c>
      <c r="I1503" s="10" t="s">
        <v>16121</v>
      </c>
      <c r="J1503" s="12" t="s">
        <v>16122</v>
      </c>
      <c r="K1503" s="12"/>
      <c r="L1503" s="12" t="s">
        <v>2507</v>
      </c>
      <c r="M1503" s="12" t="s">
        <v>2508</v>
      </c>
      <c r="N1503" s="12" t="s">
        <v>1605</v>
      </c>
      <c r="O1503" s="12" t="s">
        <v>33</v>
      </c>
      <c r="P1503" s="13">
        <v>107796</v>
      </c>
      <c r="Q1503" s="10">
        <v>3</v>
      </c>
      <c r="R1503" s="10" t="s">
        <v>10</v>
      </c>
      <c r="S1503" s="12" t="s">
        <v>18209</v>
      </c>
    </row>
    <row r="1504" spans="1:19" x14ac:dyDescent="0.25">
      <c r="A1504" s="10">
        <v>2018</v>
      </c>
      <c r="B1504" s="12" t="s">
        <v>18210</v>
      </c>
      <c r="C1504" s="12" t="s">
        <v>66</v>
      </c>
      <c r="D1504" s="12" t="s">
        <v>5</v>
      </c>
      <c r="E1504" s="12" t="s">
        <v>18108</v>
      </c>
      <c r="F1504" s="12" t="s">
        <v>18109</v>
      </c>
      <c r="G1504" s="12" t="s">
        <v>18110</v>
      </c>
      <c r="H1504" s="11" t="str">
        <f t="shared" si="23"/>
        <v xml:space="preserve">COTE DU CASSE  </v>
      </c>
      <c r="I1504" s="12" t="s">
        <v>18111</v>
      </c>
      <c r="J1504" s="12"/>
      <c r="K1504" s="14"/>
      <c r="L1504" s="12" t="s">
        <v>1011</v>
      </c>
      <c r="M1504" s="12" t="s">
        <v>18112</v>
      </c>
      <c r="N1504" s="12" t="s">
        <v>54</v>
      </c>
      <c r="O1504" s="12" t="s">
        <v>33</v>
      </c>
      <c r="P1504" s="13">
        <v>121495</v>
      </c>
      <c r="Q1504" s="10">
        <v>4</v>
      </c>
      <c r="R1504" s="10" t="s">
        <v>10</v>
      </c>
      <c r="S1504" s="12" t="s">
        <v>18209</v>
      </c>
    </row>
    <row r="1505" spans="1:19" x14ac:dyDescent="0.25">
      <c r="A1505" s="10">
        <v>2018</v>
      </c>
      <c r="B1505" s="11" t="s">
        <v>4</v>
      </c>
      <c r="C1505" s="12" t="s">
        <v>66</v>
      </c>
      <c r="D1505" s="12" t="s">
        <v>5</v>
      </c>
      <c r="E1505" s="12" t="s">
        <v>10241</v>
      </c>
      <c r="F1505" s="12" t="s">
        <v>10242</v>
      </c>
      <c r="G1505" s="12" t="s">
        <v>10243</v>
      </c>
      <c r="H1505" s="11" t="str">
        <f t="shared" si="23"/>
        <v xml:space="preserve"> ZONE INDUSTRIELLE LAVIGNE </v>
      </c>
      <c r="I1505" s="10"/>
      <c r="J1505" s="12" t="s">
        <v>10244</v>
      </c>
      <c r="K1505" s="12"/>
      <c r="L1505" s="12" t="s">
        <v>1743</v>
      </c>
      <c r="M1505" s="12" t="s">
        <v>1744</v>
      </c>
      <c r="N1505" s="12" t="s">
        <v>54</v>
      </c>
      <c r="O1505" s="12" t="s">
        <v>33</v>
      </c>
      <c r="P1505" s="13">
        <v>14620</v>
      </c>
      <c r="Q1505" s="10">
        <v>1</v>
      </c>
      <c r="R1505" s="10" t="s">
        <v>10</v>
      </c>
      <c r="S1505" s="12" t="s">
        <v>18209</v>
      </c>
    </row>
    <row r="1506" spans="1:19" x14ac:dyDescent="0.25">
      <c r="A1506" s="10">
        <v>2018</v>
      </c>
      <c r="B1506" s="11" t="s">
        <v>4</v>
      </c>
      <c r="C1506" s="12" t="s">
        <v>66</v>
      </c>
      <c r="D1506" s="12" t="s">
        <v>5</v>
      </c>
      <c r="E1506" s="12" t="s">
        <v>10245</v>
      </c>
      <c r="F1506" s="12" t="s">
        <v>10246</v>
      </c>
      <c r="G1506" s="12" t="s">
        <v>10247</v>
      </c>
      <c r="H1506" s="11" t="str">
        <f t="shared" si="23"/>
        <v xml:space="preserve"> 3 RUE DU NORD </v>
      </c>
      <c r="I1506" s="10"/>
      <c r="J1506" s="12" t="s">
        <v>10248</v>
      </c>
      <c r="K1506" s="10"/>
      <c r="L1506" s="12" t="s">
        <v>10249</v>
      </c>
      <c r="M1506" s="12" t="s">
        <v>10250</v>
      </c>
      <c r="N1506" s="12" t="s">
        <v>54</v>
      </c>
      <c r="O1506" s="12" t="s">
        <v>9</v>
      </c>
      <c r="P1506" s="13">
        <v>2055</v>
      </c>
      <c r="Q1506" s="10">
        <v>1</v>
      </c>
      <c r="R1506" s="10" t="s">
        <v>10</v>
      </c>
      <c r="S1506" s="12" t="s">
        <v>18211</v>
      </c>
    </row>
    <row r="1507" spans="1:19" x14ac:dyDescent="0.25">
      <c r="A1507" s="10">
        <v>2018</v>
      </c>
      <c r="B1507" s="11" t="s">
        <v>4</v>
      </c>
      <c r="C1507" s="12" t="s">
        <v>66</v>
      </c>
      <c r="D1507" s="12" t="s">
        <v>5</v>
      </c>
      <c r="E1507" s="12" t="s">
        <v>3742</v>
      </c>
      <c r="F1507" s="12" t="s">
        <v>16123</v>
      </c>
      <c r="G1507" s="12" t="s">
        <v>3743</v>
      </c>
      <c r="H1507" s="11" t="str">
        <f t="shared" si="23"/>
        <v xml:space="preserve"> 66 B AVENUE DE BARBEZIEUX </v>
      </c>
      <c r="I1507" s="10"/>
      <c r="J1507" s="12" t="s">
        <v>16124</v>
      </c>
      <c r="K1507" s="12"/>
      <c r="L1507" s="12" t="s">
        <v>3744</v>
      </c>
      <c r="M1507" s="12" t="s">
        <v>3745</v>
      </c>
      <c r="N1507" s="12" t="s">
        <v>1605</v>
      </c>
      <c r="O1507" s="12" t="s">
        <v>33</v>
      </c>
      <c r="P1507" s="13">
        <v>34152</v>
      </c>
      <c r="Q1507" s="10">
        <v>1</v>
      </c>
      <c r="R1507" s="10" t="s">
        <v>10</v>
      </c>
      <c r="S1507" s="12" t="s">
        <v>18209</v>
      </c>
    </row>
    <row r="1508" spans="1:19" x14ac:dyDescent="0.25">
      <c r="A1508" s="10">
        <v>2018</v>
      </c>
      <c r="B1508" s="11" t="s">
        <v>4</v>
      </c>
      <c r="C1508" s="12" t="s">
        <v>66</v>
      </c>
      <c r="D1508" s="12" t="s">
        <v>5</v>
      </c>
      <c r="E1508" s="12" t="s">
        <v>1185</v>
      </c>
      <c r="F1508" s="12" t="s">
        <v>10251</v>
      </c>
      <c r="G1508" s="12" t="s">
        <v>1186</v>
      </c>
      <c r="H1508" s="11" t="str">
        <f t="shared" si="23"/>
        <v xml:space="preserve"> 41 ROUTE DE MOULINS </v>
      </c>
      <c r="I1508" s="10"/>
      <c r="J1508" s="12" t="s">
        <v>10252</v>
      </c>
      <c r="K1508" s="12"/>
      <c r="L1508" s="12" t="s">
        <v>3824</v>
      </c>
      <c r="M1508" s="12" t="s">
        <v>10253</v>
      </c>
      <c r="N1508" s="12" t="s">
        <v>54</v>
      </c>
      <c r="O1508" s="12" t="s">
        <v>33</v>
      </c>
      <c r="P1508" s="13">
        <v>46946</v>
      </c>
      <c r="Q1508" s="10">
        <v>2</v>
      </c>
      <c r="R1508" s="10" t="s">
        <v>10</v>
      </c>
      <c r="S1508" s="12" t="s">
        <v>18209</v>
      </c>
    </row>
    <row r="1509" spans="1:19" x14ac:dyDescent="0.25">
      <c r="A1509" s="10">
        <v>2018</v>
      </c>
      <c r="B1509" s="11" t="s">
        <v>4</v>
      </c>
      <c r="C1509" s="12" t="s">
        <v>66</v>
      </c>
      <c r="D1509" s="12" t="s">
        <v>5</v>
      </c>
      <c r="E1509" s="12" t="s">
        <v>10254</v>
      </c>
      <c r="F1509" s="12" t="s">
        <v>10255</v>
      </c>
      <c r="G1509" s="12" t="s">
        <v>10256</v>
      </c>
      <c r="H1509" s="11" t="str">
        <f t="shared" si="23"/>
        <v xml:space="preserve"> 2 ROUTE DE SAINT MICHEL </v>
      </c>
      <c r="I1509" s="10"/>
      <c r="J1509" s="12" t="s">
        <v>10257</v>
      </c>
      <c r="K1509" s="12"/>
      <c r="L1509" s="12" t="s">
        <v>1890</v>
      </c>
      <c r="M1509" s="12" t="s">
        <v>10258</v>
      </c>
      <c r="N1509" s="12" t="s">
        <v>54</v>
      </c>
      <c r="O1509" s="12" t="s">
        <v>33</v>
      </c>
      <c r="P1509" s="13">
        <v>133803</v>
      </c>
      <c r="Q1509" s="10">
        <v>7</v>
      </c>
      <c r="R1509" s="10" t="s">
        <v>10</v>
      </c>
      <c r="S1509" s="12" t="s">
        <v>18209</v>
      </c>
    </row>
    <row r="1510" spans="1:19" x14ac:dyDescent="0.25">
      <c r="A1510" s="10">
        <v>2017</v>
      </c>
      <c r="B1510" s="12" t="s">
        <v>18219</v>
      </c>
      <c r="C1510" s="10" t="s">
        <v>66</v>
      </c>
      <c r="D1510" s="12" t="s">
        <v>5</v>
      </c>
      <c r="E1510" s="12" t="s">
        <v>10259</v>
      </c>
      <c r="F1510" s="12" t="s">
        <v>10260</v>
      </c>
      <c r="G1510" s="12" t="s">
        <v>10261</v>
      </c>
      <c r="H1510" s="11" t="str">
        <f t="shared" si="23"/>
        <v xml:space="preserve">31 RUE DE NANTES BP 90010 </v>
      </c>
      <c r="I1510" s="12" t="s">
        <v>10262</v>
      </c>
      <c r="J1510" s="12" t="s">
        <v>10263</v>
      </c>
      <c r="K1510" s="14"/>
      <c r="L1510" s="12" t="s">
        <v>10264</v>
      </c>
      <c r="M1510" s="12" t="s">
        <v>10265</v>
      </c>
      <c r="N1510" s="12" t="s">
        <v>54</v>
      </c>
      <c r="O1510" s="12" t="s">
        <v>33</v>
      </c>
      <c r="P1510" s="14"/>
      <c r="Q1510" s="10">
        <v>15</v>
      </c>
      <c r="R1510" s="10" t="s">
        <v>18208</v>
      </c>
      <c r="S1510" s="12" t="s">
        <v>18220</v>
      </c>
    </row>
    <row r="1511" spans="1:19" x14ac:dyDescent="0.25">
      <c r="A1511" s="10">
        <v>2018</v>
      </c>
      <c r="B1511" s="11" t="s">
        <v>4</v>
      </c>
      <c r="C1511" s="12" t="s">
        <v>66</v>
      </c>
      <c r="D1511" s="12" t="s">
        <v>5</v>
      </c>
      <c r="E1511" s="12" t="s">
        <v>10266</v>
      </c>
      <c r="F1511" s="12" t="s">
        <v>10267</v>
      </c>
      <c r="G1511" s="12" t="s">
        <v>10268</v>
      </c>
      <c r="H1511" s="11" t="str">
        <f t="shared" si="23"/>
        <v xml:space="preserve"> 307 BOULEVARD DE LA MADELEINE </v>
      </c>
      <c r="I1511" s="10"/>
      <c r="J1511" s="12" t="s">
        <v>10269</v>
      </c>
      <c r="K1511" s="12"/>
      <c r="L1511" s="12" t="s">
        <v>189</v>
      </c>
      <c r="M1511" s="12" t="s">
        <v>139</v>
      </c>
      <c r="N1511" s="12" t="s">
        <v>54</v>
      </c>
      <c r="O1511" s="12" t="s">
        <v>33</v>
      </c>
      <c r="P1511" s="13">
        <v>417275</v>
      </c>
      <c r="Q1511" s="10">
        <v>9</v>
      </c>
      <c r="R1511" s="10" t="s">
        <v>10</v>
      </c>
      <c r="S1511" s="12" t="s">
        <v>18209</v>
      </c>
    </row>
    <row r="1512" spans="1:19" x14ac:dyDescent="0.25">
      <c r="A1512" s="10">
        <v>2018</v>
      </c>
      <c r="B1512" s="11" t="s">
        <v>4</v>
      </c>
      <c r="C1512" s="12" t="s">
        <v>66</v>
      </c>
      <c r="D1512" s="12" t="s">
        <v>5</v>
      </c>
      <c r="E1512" s="12" t="s">
        <v>1187</v>
      </c>
      <c r="F1512" s="12" t="s">
        <v>10270</v>
      </c>
      <c r="G1512" s="12" t="s">
        <v>1188</v>
      </c>
      <c r="H1512" s="11" t="str">
        <f t="shared" si="23"/>
        <v xml:space="preserve"> 10 ESPLANADE ROLAND GARROS </v>
      </c>
      <c r="I1512" s="10"/>
      <c r="J1512" s="12" t="s">
        <v>10271</v>
      </c>
      <c r="K1512" s="10"/>
      <c r="L1512" s="12" t="s">
        <v>1189</v>
      </c>
      <c r="M1512" s="12" t="s">
        <v>1190</v>
      </c>
      <c r="N1512" s="12" t="s">
        <v>54</v>
      </c>
      <c r="O1512" s="12" t="s">
        <v>9</v>
      </c>
      <c r="P1512" s="13">
        <v>850590</v>
      </c>
      <c r="Q1512" s="10">
        <v>13</v>
      </c>
      <c r="R1512" s="10" t="s">
        <v>18208</v>
      </c>
      <c r="S1512" s="12" t="s">
        <v>18211</v>
      </c>
    </row>
    <row r="1513" spans="1:19" x14ac:dyDescent="0.25">
      <c r="A1513" s="10">
        <v>2018</v>
      </c>
      <c r="B1513" s="11" t="s">
        <v>4</v>
      </c>
      <c r="C1513" s="12" t="s">
        <v>66</v>
      </c>
      <c r="D1513" s="12" t="s">
        <v>5</v>
      </c>
      <c r="E1513" s="12" t="s">
        <v>10272</v>
      </c>
      <c r="F1513" s="12" t="s">
        <v>10273</v>
      </c>
      <c r="G1513" s="12" t="s">
        <v>10274</v>
      </c>
      <c r="H1513" s="11" t="str">
        <f t="shared" si="23"/>
        <v xml:space="preserve">ZONE PORTUAIRE CNR AVENUE DU RHONE </v>
      </c>
      <c r="I1513" s="10" t="s">
        <v>10275</v>
      </c>
      <c r="J1513" s="12" t="s">
        <v>10276</v>
      </c>
      <c r="K1513" s="12"/>
      <c r="L1513" s="12" t="s">
        <v>971</v>
      </c>
      <c r="M1513" s="12" t="s">
        <v>10277</v>
      </c>
      <c r="N1513" s="12" t="s">
        <v>54</v>
      </c>
      <c r="O1513" s="12" t="s">
        <v>33</v>
      </c>
      <c r="P1513" s="13">
        <v>207146</v>
      </c>
      <c r="Q1513" s="10">
        <v>7</v>
      </c>
      <c r="R1513" s="10" t="s">
        <v>10</v>
      </c>
      <c r="S1513" s="12" t="s">
        <v>18209</v>
      </c>
    </row>
    <row r="1514" spans="1:19" x14ac:dyDescent="0.25">
      <c r="A1514" s="10">
        <v>2018</v>
      </c>
      <c r="B1514" s="11" t="s">
        <v>4</v>
      </c>
      <c r="C1514" s="12" t="s">
        <v>66</v>
      </c>
      <c r="D1514" s="12" t="s">
        <v>5</v>
      </c>
      <c r="E1514" s="12" t="s">
        <v>10278</v>
      </c>
      <c r="F1514" s="12" t="s">
        <v>10279</v>
      </c>
      <c r="G1514" s="12" t="s">
        <v>10280</v>
      </c>
      <c r="H1514" s="11" t="str">
        <f t="shared" si="23"/>
        <v xml:space="preserve">ZONE INDUSTRIELLE LES VERCHERES 18 RUE DES VERCHERES </v>
      </c>
      <c r="I1514" s="10" t="s">
        <v>10281</v>
      </c>
      <c r="J1514" s="12" t="s">
        <v>10282</v>
      </c>
      <c r="K1514" s="12"/>
      <c r="L1514" s="12" t="s">
        <v>2987</v>
      </c>
      <c r="M1514" s="12" t="s">
        <v>2988</v>
      </c>
      <c r="N1514" s="12" t="s">
        <v>54</v>
      </c>
      <c r="O1514" s="12" t="s">
        <v>33</v>
      </c>
      <c r="P1514" s="13">
        <v>649213</v>
      </c>
      <c r="Q1514" s="10">
        <v>18</v>
      </c>
      <c r="R1514" s="10" t="s">
        <v>18208</v>
      </c>
      <c r="S1514" s="12" t="s">
        <v>18209</v>
      </c>
    </row>
    <row r="1515" spans="1:19" x14ac:dyDescent="0.25">
      <c r="A1515" s="10">
        <v>2018</v>
      </c>
      <c r="B1515" s="11" t="s">
        <v>4</v>
      </c>
      <c r="C1515" s="12" t="s">
        <v>66</v>
      </c>
      <c r="D1515" s="12" t="s">
        <v>5</v>
      </c>
      <c r="E1515" s="12" t="s">
        <v>10283</v>
      </c>
      <c r="F1515" s="12" t="s">
        <v>10284</v>
      </c>
      <c r="G1515" s="12" t="s">
        <v>10285</v>
      </c>
      <c r="H1515" s="11" t="str">
        <f t="shared" si="23"/>
        <v xml:space="preserve">ZONE INDUSTRIELLE DE L ORMEAUD DE PIED 6 RUE DE LA BOISNARDERIE </v>
      </c>
      <c r="I1515" s="10" t="s">
        <v>10286</v>
      </c>
      <c r="J1515" s="12" t="s">
        <v>10287</v>
      </c>
      <c r="K1515" s="12"/>
      <c r="L1515" s="12" t="s">
        <v>3403</v>
      </c>
      <c r="M1515" s="12" t="s">
        <v>3404</v>
      </c>
      <c r="N1515" s="12" t="s">
        <v>54</v>
      </c>
      <c r="O1515" s="12" t="s">
        <v>33</v>
      </c>
      <c r="P1515" s="13">
        <v>50856</v>
      </c>
      <c r="Q1515" s="10">
        <v>1</v>
      </c>
      <c r="R1515" s="10" t="s">
        <v>10</v>
      </c>
      <c r="S1515" s="12" t="s">
        <v>18209</v>
      </c>
    </row>
    <row r="1516" spans="1:19" x14ac:dyDescent="0.25">
      <c r="A1516" s="10">
        <v>2017</v>
      </c>
      <c r="B1516" s="12" t="s">
        <v>18219</v>
      </c>
      <c r="C1516" s="10" t="s">
        <v>66</v>
      </c>
      <c r="D1516" s="12" t="s">
        <v>5</v>
      </c>
      <c r="E1516" s="12" t="s">
        <v>10288</v>
      </c>
      <c r="F1516" s="12" t="s">
        <v>10289</v>
      </c>
      <c r="G1516" s="12" t="s">
        <v>10290</v>
      </c>
      <c r="H1516" s="11" t="str">
        <f t="shared" si="23"/>
        <v xml:space="preserve">40 QUAI DES MARINIERS  </v>
      </c>
      <c r="I1516" s="12" t="s">
        <v>10291</v>
      </c>
      <c r="J1516" s="12"/>
      <c r="K1516" s="14"/>
      <c r="L1516" s="12" t="s">
        <v>3973</v>
      </c>
      <c r="M1516" s="12" t="s">
        <v>3974</v>
      </c>
      <c r="N1516" s="12" t="s">
        <v>54</v>
      </c>
      <c r="O1516" s="12" t="s">
        <v>33</v>
      </c>
      <c r="P1516" s="14"/>
      <c r="Q1516" s="10">
        <v>1</v>
      </c>
      <c r="R1516" s="10" t="s">
        <v>10</v>
      </c>
      <c r="S1516" s="12" t="s">
        <v>18220</v>
      </c>
    </row>
    <row r="1517" spans="1:19" x14ac:dyDescent="0.25">
      <c r="A1517" s="10">
        <v>2018</v>
      </c>
      <c r="B1517" s="11" t="s">
        <v>18213</v>
      </c>
      <c r="C1517" s="12" t="s">
        <v>66</v>
      </c>
      <c r="D1517" s="12" t="s">
        <v>5</v>
      </c>
      <c r="E1517" s="12" t="s">
        <v>18502</v>
      </c>
      <c r="F1517" s="12" t="s">
        <v>18501</v>
      </c>
      <c r="G1517" s="12" t="s">
        <v>18503</v>
      </c>
      <c r="H1517" s="11" t="str">
        <f t="shared" si="23"/>
        <v xml:space="preserve"> 57 B AV DU PDT FRANCOIS MITTERRAND </v>
      </c>
      <c r="I1517" s="10"/>
      <c r="J1517" s="12" t="s">
        <v>18504</v>
      </c>
      <c r="K1517" s="12"/>
      <c r="L1517" s="12" t="s">
        <v>2560</v>
      </c>
      <c r="M1517" s="12" t="s">
        <v>2561</v>
      </c>
      <c r="N1517" s="12" t="s">
        <v>54</v>
      </c>
      <c r="O1517" s="12" t="s">
        <v>33</v>
      </c>
      <c r="P1517" s="13">
        <v>120409</v>
      </c>
      <c r="Q1517" s="10">
        <v>3</v>
      </c>
      <c r="R1517" s="10" t="s">
        <v>10</v>
      </c>
      <c r="S1517" s="12" t="s">
        <v>18209</v>
      </c>
    </row>
    <row r="1518" spans="1:19" x14ac:dyDescent="0.25">
      <c r="A1518" s="10">
        <v>2018</v>
      </c>
      <c r="B1518" s="11" t="s">
        <v>18213</v>
      </c>
      <c r="C1518" s="12" t="s">
        <v>66</v>
      </c>
      <c r="D1518" s="12" t="s">
        <v>5</v>
      </c>
      <c r="E1518" s="12" t="s">
        <v>18506</v>
      </c>
      <c r="F1518" s="12" t="s">
        <v>18505</v>
      </c>
      <c r="G1518" s="12" t="s">
        <v>18507</v>
      </c>
      <c r="H1518" s="11" t="str">
        <f t="shared" si="23"/>
        <v xml:space="preserve"> 12 AV DU GENERAL DE GAULLE </v>
      </c>
      <c r="I1518" s="10"/>
      <c r="J1518" s="12" t="s">
        <v>18508</v>
      </c>
      <c r="K1518" s="12"/>
      <c r="L1518" s="12" t="s">
        <v>2847</v>
      </c>
      <c r="M1518" s="12" t="s">
        <v>18509</v>
      </c>
      <c r="N1518" s="12" t="s">
        <v>172</v>
      </c>
      <c r="O1518" s="12" t="s">
        <v>33</v>
      </c>
      <c r="P1518" s="13">
        <v>57602</v>
      </c>
      <c r="Q1518" s="10">
        <v>2</v>
      </c>
      <c r="R1518" s="10" t="s">
        <v>10</v>
      </c>
      <c r="S1518" s="12" t="s">
        <v>18209</v>
      </c>
    </row>
    <row r="1519" spans="1:19" x14ac:dyDescent="0.25">
      <c r="A1519" s="10">
        <v>2018</v>
      </c>
      <c r="B1519" s="11" t="s">
        <v>4</v>
      </c>
      <c r="C1519" s="12" t="s">
        <v>66</v>
      </c>
      <c r="D1519" s="12" t="s">
        <v>5</v>
      </c>
      <c r="E1519" s="12" t="s">
        <v>17375</v>
      </c>
      <c r="F1519" s="12" t="s">
        <v>17376</v>
      </c>
      <c r="G1519" s="12" t="s">
        <v>17377</v>
      </c>
      <c r="H1519" s="11" t="str">
        <f t="shared" si="23"/>
        <v xml:space="preserve"> ZONE INDUSTRIELLE DE BALEONE BP 945 SARROLA CARCOPINO</v>
      </c>
      <c r="I1519" s="10"/>
      <c r="J1519" s="12" t="s">
        <v>4501</v>
      </c>
      <c r="K1519" s="12" t="s">
        <v>9278</v>
      </c>
      <c r="L1519" s="12" t="s">
        <v>9279</v>
      </c>
      <c r="M1519" s="12" t="s">
        <v>9280</v>
      </c>
      <c r="N1519" s="12" t="s">
        <v>2368</v>
      </c>
      <c r="O1519" s="12" t="s">
        <v>33</v>
      </c>
      <c r="P1519" s="13">
        <v>340290</v>
      </c>
      <c r="Q1519" s="10">
        <v>10</v>
      </c>
      <c r="R1519" s="10" t="s">
        <v>10</v>
      </c>
      <c r="S1519" s="12" t="s">
        <v>18209</v>
      </c>
    </row>
    <row r="1520" spans="1:19" x14ac:dyDescent="0.25">
      <c r="A1520" s="10">
        <v>2018</v>
      </c>
      <c r="B1520" s="11" t="s">
        <v>4</v>
      </c>
      <c r="C1520" s="12" t="s">
        <v>66</v>
      </c>
      <c r="D1520" s="12" t="s">
        <v>5</v>
      </c>
      <c r="E1520" s="12" t="s">
        <v>10292</v>
      </c>
      <c r="F1520" s="12" t="s">
        <v>10293</v>
      </c>
      <c r="G1520" s="12" t="s">
        <v>10294</v>
      </c>
      <c r="H1520" s="11" t="str">
        <f t="shared" si="23"/>
        <v xml:space="preserve"> LOTISSEMENT GALIA </v>
      </c>
      <c r="I1520" s="10"/>
      <c r="J1520" s="12" t="s">
        <v>10295</v>
      </c>
      <c r="K1520" s="10"/>
      <c r="L1520" s="12" t="s">
        <v>1216</v>
      </c>
      <c r="M1520" s="12" t="s">
        <v>10296</v>
      </c>
      <c r="N1520" s="12" t="s">
        <v>54</v>
      </c>
      <c r="O1520" s="12" t="s">
        <v>9</v>
      </c>
      <c r="P1520" s="13">
        <v>177842</v>
      </c>
      <c r="Q1520" s="10">
        <v>7</v>
      </c>
      <c r="R1520" s="10" t="s">
        <v>10</v>
      </c>
      <c r="S1520" s="12" t="s">
        <v>18211</v>
      </c>
    </row>
    <row r="1521" spans="1:19" x14ac:dyDescent="0.25">
      <c r="A1521" s="10">
        <v>2018</v>
      </c>
      <c r="B1521" s="11" t="s">
        <v>4</v>
      </c>
      <c r="C1521" s="12" t="s">
        <v>66</v>
      </c>
      <c r="D1521" s="12" t="s">
        <v>5</v>
      </c>
      <c r="E1521" s="12" t="s">
        <v>2158</v>
      </c>
      <c r="F1521" s="12" t="s">
        <v>16125</v>
      </c>
      <c r="G1521" s="12" t="s">
        <v>2159</v>
      </c>
      <c r="H1521" s="11" t="str">
        <f t="shared" si="23"/>
        <v>ZI DE LA GRANDE CAMPAGNE RUE JEAN MARIE JACQUARD NOTRE DAME DE GRAVENCHON</v>
      </c>
      <c r="I1521" s="10" t="s">
        <v>16126</v>
      </c>
      <c r="J1521" s="12" t="s">
        <v>16127</v>
      </c>
      <c r="K1521" s="12" t="s">
        <v>16128</v>
      </c>
      <c r="L1521" s="12" t="s">
        <v>16129</v>
      </c>
      <c r="M1521" s="12" t="s">
        <v>16130</v>
      </c>
      <c r="N1521" s="12" t="s">
        <v>1605</v>
      </c>
      <c r="O1521" s="12" t="s">
        <v>33</v>
      </c>
      <c r="P1521" s="13">
        <v>68575</v>
      </c>
      <c r="Q1521" s="10">
        <v>2</v>
      </c>
      <c r="R1521" s="10" t="s">
        <v>10</v>
      </c>
      <c r="S1521" s="12" t="s">
        <v>18209</v>
      </c>
    </row>
    <row r="1522" spans="1:19" x14ac:dyDescent="0.25">
      <c r="A1522" s="10">
        <v>2018</v>
      </c>
      <c r="B1522" s="11" t="s">
        <v>4</v>
      </c>
      <c r="C1522" s="12" t="s">
        <v>66</v>
      </c>
      <c r="D1522" s="12" t="s">
        <v>259</v>
      </c>
      <c r="E1522" s="12" t="s">
        <v>10297</v>
      </c>
      <c r="F1522" s="12" t="s">
        <v>10298</v>
      </c>
      <c r="G1522" s="12" t="s">
        <v>10299</v>
      </c>
      <c r="H1522" s="11" t="str">
        <f t="shared" si="23"/>
        <v xml:space="preserve">HAMEAU DE COUTELIEU ROUTE DEPARTEMENTALE 1075 </v>
      </c>
      <c r="I1522" s="10" t="s">
        <v>10300</v>
      </c>
      <c r="J1522" s="12" t="s">
        <v>10301</v>
      </c>
      <c r="K1522" s="12"/>
      <c r="L1522" s="12" t="s">
        <v>5589</v>
      </c>
      <c r="M1522" s="12" t="s">
        <v>10302</v>
      </c>
      <c r="N1522" s="12" t="s">
        <v>54</v>
      </c>
      <c r="O1522" s="12" t="s">
        <v>33</v>
      </c>
      <c r="P1522" s="13">
        <v>671082</v>
      </c>
      <c r="Q1522" s="10">
        <v>24</v>
      </c>
      <c r="R1522" s="10" t="s">
        <v>18208</v>
      </c>
      <c r="S1522" s="12" t="s">
        <v>18209</v>
      </c>
    </row>
    <row r="1523" spans="1:19" x14ac:dyDescent="0.25">
      <c r="A1523" s="10">
        <v>2018</v>
      </c>
      <c r="B1523" s="11" t="s">
        <v>4</v>
      </c>
      <c r="C1523" s="12" t="s">
        <v>66</v>
      </c>
      <c r="D1523" s="12" t="s">
        <v>5</v>
      </c>
      <c r="E1523" s="12" t="s">
        <v>3746</v>
      </c>
      <c r="F1523" s="12" t="s">
        <v>5189</v>
      </c>
      <c r="G1523" s="12" t="s">
        <v>3747</v>
      </c>
      <c r="H1523" s="11" t="str">
        <f t="shared" si="23"/>
        <v xml:space="preserve"> 2 B ROUTE NATIONALE </v>
      </c>
      <c r="I1523" s="10"/>
      <c r="J1523" s="12" t="s">
        <v>1250</v>
      </c>
      <c r="K1523" s="12"/>
      <c r="L1523" s="12" t="s">
        <v>1251</v>
      </c>
      <c r="M1523" s="12" t="s">
        <v>1252</v>
      </c>
      <c r="N1523" s="12" t="s">
        <v>269</v>
      </c>
      <c r="O1523" s="12" t="s">
        <v>33</v>
      </c>
      <c r="P1523" s="13">
        <v>10659</v>
      </c>
      <c r="Q1523" s="10">
        <v>1</v>
      </c>
      <c r="R1523" s="10" t="s">
        <v>10</v>
      </c>
      <c r="S1523" s="12" t="s">
        <v>18209</v>
      </c>
    </row>
    <row r="1524" spans="1:19" x14ac:dyDescent="0.25">
      <c r="A1524" s="10">
        <v>2018</v>
      </c>
      <c r="B1524" s="11" t="s">
        <v>4</v>
      </c>
      <c r="C1524" s="12" t="s">
        <v>66</v>
      </c>
      <c r="D1524" s="12" t="s">
        <v>3557</v>
      </c>
      <c r="E1524" s="12" t="s">
        <v>3748</v>
      </c>
      <c r="F1524" s="12" t="s">
        <v>16131</v>
      </c>
      <c r="G1524" s="12" t="s">
        <v>3749</v>
      </c>
      <c r="H1524" s="11" t="str">
        <f t="shared" si="23"/>
        <v xml:space="preserve">ROUTE NATIONALE 10 330 AVENUE DU GRAND SUD </v>
      </c>
      <c r="I1524" s="10" t="s">
        <v>3954</v>
      </c>
      <c r="J1524" s="12" t="s">
        <v>16132</v>
      </c>
      <c r="K1524" s="12"/>
      <c r="L1524" s="12" t="s">
        <v>646</v>
      </c>
      <c r="M1524" s="12" t="s">
        <v>647</v>
      </c>
      <c r="N1524" s="12" t="s">
        <v>1605</v>
      </c>
      <c r="O1524" s="12" t="s">
        <v>33</v>
      </c>
      <c r="P1524" s="13">
        <v>119287</v>
      </c>
      <c r="Q1524" s="10">
        <v>5</v>
      </c>
      <c r="R1524" s="10" t="s">
        <v>10</v>
      </c>
      <c r="S1524" s="12" t="s">
        <v>18209</v>
      </c>
    </row>
    <row r="1525" spans="1:19" x14ac:dyDescent="0.25">
      <c r="A1525" s="10">
        <v>2018</v>
      </c>
      <c r="B1525" s="11" t="s">
        <v>4</v>
      </c>
      <c r="C1525" s="12" t="s">
        <v>66</v>
      </c>
      <c r="D1525" s="12" t="s">
        <v>5</v>
      </c>
      <c r="E1525" s="12" t="s">
        <v>16133</v>
      </c>
      <c r="F1525" s="12" t="s">
        <v>16134</v>
      </c>
      <c r="G1525" s="12" t="s">
        <v>16135</v>
      </c>
      <c r="H1525" s="11" t="str">
        <f t="shared" si="23"/>
        <v xml:space="preserve">ZONE INDUSTRIELLE DE SAINT CESAIRE 415 AVENUE DOCTEUR FLEMING </v>
      </c>
      <c r="I1525" s="10" t="s">
        <v>16136</v>
      </c>
      <c r="J1525" s="12" t="s">
        <v>16137</v>
      </c>
      <c r="K1525" s="12"/>
      <c r="L1525" s="12" t="s">
        <v>60</v>
      </c>
      <c r="M1525" s="12" t="s">
        <v>61</v>
      </c>
      <c r="N1525" s="12" t="s">
        <v>1605</v>
      </c>
      <c r="O1525" s="12" t="s">
        <v>33</v>
      </c>
      <c r="P1525" s="13">
        <v>62404</v>
      </c>
      <c r="Q1525" s="10">
        <v>2</v>
      </c>
      <c r="R1525" s="10" t="s">
        <v>10</v>
      </c>
      <c r="S1525" s="12" t="s">
        <v>18209</v>
      </c>
    </row>
    <row r="1526" spans="1:19" x14ac:dyDescent="0.25">
      <c r="A1526" s="10">
        <v>2018</v>
      </c>
      <c r="B1526" s="11" t="s">
        <v>4</v>
      </c>
      <c r="C1526" s="12" t="s">
        <v>66</v>
      </c>
      <c r="D1526" s="12" t="s">
        <v>5</v>
      </c>
      <c r="E1526" s="12" t="s">
        <v>10303</v>
      </c>
      <c r="F1526" s="12" t="s">
        <v>10304</v>
      </c>
      <c r="G1526" s="12" t="s">
        <v>10305</v>
      </c>
      <c r="H1526" s="11" t="str">
        <f t="shared" si="23"/>
        <v xml:space="preserve"> 436 MONTFURON </v>
      </c>
      <c r="I1526" s="10"/>
      <c r="J1526" s="12" t="s">
        <v>18510</v>
      </c>
      <c r="K1526" s="12"/>
      <c r="L1526" s="12" t="s">
        <v>31</v>
      </c>
      <c r="M1526" s="12" t="s">
        <v>32</v>
      </c>
      <c r="N1526" s="12" t="s">
        <v>54</v>
      </c>
      <c r="O1526" s="12" t="s">
        <v>33</v>
      </c>
      <c r="P1526" s="13">
        <v>163554</v>
      </c>
      <c r="Q1526" s="10">
        <v>4</v>
      </c>
      <c r="R1526" s="10" t="s">
        <v>10</v>
      </c>
      <c r="S1526" s="12" t="s">
        <v>18209</v>
      </c>
    </row>
    <row r="1527" spans="1:19" x14ac:dyDescent="0.25">
      <c r="A1527" s="10">
        <v>2018</v>
      </c>
      <c r="B1527" s="11" t="s">
        <v>4</v>
      </c>
      <c r="C1527" s="12" t="s">
        <v>66</v>
      </c>
      <c r="D1527" s="12" t="s">
        <v>28</v>
      </c>
      <c r="E1527" s="12" t="s">
        <v>10306</v>
      </c>
      <c r="F1527" s="12" t="s">
        <v>10307</v>
      </c>
      <c r="G1527" s="12" t="s">
        <v>10308</v>
      </c>
      <c r="H1527" s="11" t="str">
        <f t="shared" si="23"/>
        <v xml:space="preserve"> ZONE DE L ORMELOT </v>
      </c>
      <c r="I1527" s="10"/>
      <c r="J1527" s="12" t="s">
        <v>10309</v>
      </c>
      <c r="K1527" s="12"/>
      <c r="L1527" s="12" t="s">
        <v>10310</v>
      </c>
      <c r="M1527" s="12" t="s">
        <v>10311</v>
      </c>
      <c r="N1527" s="12" t="s">
        <v>54</v>
      </c>
      <c r="O1527" s="12" t="s">
        <v>33</v>
      </c>
      <c r="P1527" s="13">
        <v>263135</v>
      </c>
      <c r="Q1527" s="10">
        <v>9</v>
      </c>
      <c r="R1527" s="10" t="s">
        <v>10</v>
      </c>
      <c r="S1527" s="12" t="s">
        <v>18209</v>
      </c>
    </row>
    <row r="1528" spans="1:19" x14ac:dyDescent="0.25">
      <c r="A1528" s="10">
        <v>2018</v>
      </c>
      <c r="B1528" s="11" t="s">
        <v>18213</v>
      </c>
      <c r="C1528" s="12" t="s">
        <v>66</v>
      </c>
      <c r="D1528" s="12" t="s">
        <v>5</v>
      </c>
      <c r="E1528" s="12" t="s">
        <v>10312</v>
      </c>
      <c r="F1528" s="12" t="s">
        <v>18511</v>
      </c>
      <c r="G1528" s="12" t="s">
        <v>10313</v>
      </c>
      <c r="H1528" s="11" t="str">
        <f t="shared" si="23"/>
        <v xml:space="preserve"> 23 B RUE LOUIS LE SENECHAL </v>
      </c>
      <c r="I1528" s="10"/>
      <c r="J1528" s="12" t="s">
        <v>18512</v>
      </c>
      <c r="K1528" s="12"/>
      <c r="L1528" s="12" t="s">
        <v>13707</v>
      </c>
      <c r="M1528" s="12" t="s">
        <v>18513</v>
      </c>
      <c r="N1528" s="12" t="s">
        <v>54</v>
      </c>
      <c r="O1528" s="12" t="s">
        <v>33</v>
      </c>
      <c r="P1528" s="13">
        <v>43682</v>
      </c>
      <c r="Q1528" s="10">
        <v>2</v>
      </c>
      <c r="R1528" s="10" t="s">
        <v>10</v>
      </c>
      <c r="S1528" s="12" t="s">
        <v>18209</v>
      </c>
    </row>
    <row r="1529" spans="1:19" x14ac:dyDescent="0.25">
      <c r="A1529" s="10">
        <v>2017</v>
      </c>
      <c r="B1529" s="12" t="s">
        <v>18219</v>
      </c>
      <c r="C1529" s="10" t="s">
        <v>66</v>
      </c>
      <c r="D1529" s="12" t="s">
        <v>5</v>
      </c>
      <c r="E1529" s="12" t="s">
        <v>10314</v>
      </c>
      <c r="F1529" s="12" t="s">
        <v>10315</v>
      </c>
      <c r="G1529" s="12" t="s">
        <v>10316</v>
      </c>
      <c r="H1529" s="11" t="str">
        <f t="shared" si="23"/>
        <v xml:space="preserve">IMPASSE DES COUTURES ZONE INDUSTRIELLE SUD </v>
      </c>
      <c r="I1529" s="12" t="s">
        <v>10317</v>
      </c>
      <c r="J1529" s="10" t="s">
        <v>3732</v>
      </c>
      <c r="K1529" s="14"/>
      <c r="L1529" s="12" t="s">
        <v>10318</v>
      </c>
      <c r="M1529" s="12" t="s">
        <v>10319</v>
      </c>
      <c r="N1529" s="12" t="s">
        <v>54</v>
      </c>
      <c r="O1529" s="12" t="s">
        <v>33</v>
      </c>
      <c r="P1529" s="14"/>
      <c r="Q1529" s="10">
        <v>7</v>
      </c>
      <c r="R1529" s="10" t="s">
        <v>10</v>
      </c>
      <c r="S1529" s="12" t="s">
        <v>18220</v>
      </c>
    </row>
    <row r="1530" spans="1:19" x14ac:dyDescent="0.25">
      <c r="A1530" s="10">
        <v>2017</v>
      </c>
      <c r="B1530" s="12" t="s">
        <v>18219</v>
      </c>
      <c r="C1530" s="10" t="s">
        <v>66</v>
      </c>
      <c r="D1530" s="12" t="s">
        <v>5</v>
      </c>
      <c r="E1530" s="12" t="s">
        <v>5489</v>
      </c>
      <c r="F1530" s="12" t="s">
        <v>5490</v>
      </c>
      <c r="G1530" s="12" t="s">
        <v>5491</v>
      </c>
      <c r="H1530" s="11" t="str">
        <f t="shared" si="23"/>
        <v xml:space="preserve">43 GRANDE RUE  </v>
      </c>
      <c r="I1530" s="12" t="s">
        <v>5492</v>
      </c>
      <c r="J1530" s="12"/>
      <c r="K1530" s="14"/>
      <c r="L1530" s="12" t="s">
        <v>5493</v>
      </c>
      <c r="M1530" s="12" t="s">
        <v>5494</v>
      </c>
      <c r="N1530" s="12" t="s">
        <v>326</v>
      </c>
      <c r="O1530" s="12" t="s">
        <v>33</v>
      </c>
      <c r="P1530" s="14"/>
      <c r="Q1530" s="10">
        <v>2</v>
      </c>
      <c r="R1530" s="10" t="s">
        <v>10</v>
      </c>
      <c r="S1530" s="12" t="s">
        <v>18220</v>
      </c>
    </row>
    <row r="1531" spans="1:19" x14ac:dyDescent="0.25">
      <c r="A1531" s="10">
        <v>2017</v>
      </c>
      <c r="B1531" s="12" t="s">
        <v>18219</v>
      </c>
      <c r="C1531" s="10" t="s">
        <v>66</v>
      </c>
      <c r="D1531" s="12" t="s">
        <v>226</v>
      </c>
      <c r="E1531" s="12" t="s">
        <v>3750</v>
      </c>
      <c r="F1531" s="12" t="s">
        <v>10322</v>
      </c>
      <c r="G1531" s="12" t="s">
        <v>3751</v>
      </c>
      <c r="H1531" s="11" t="str">
        <f t="shared" si="23"/>
        <v xml:space="preserve">18 RUE ALBERT EINSTEIN ZONE INDUSTRIELLE LES VIGNES </v>
      </c>
      <c r="I1531" s="12" t="s">
        <v>10324</v>
      </c>
      <c r="J1531" s="10" t="s">
        <v>10323</v>
      </c>
      <c r="K1531" s="14"/>
      <c r="L1531" s="12" t="s">
        <v>3216</v>
      </c>
      <c r="M1531" s="12" t="s">
        <v>3217</v>
      </c>
      <c r="N1531" s="12" t="s">
        <v>54</v>
      </c>
      <c r="O1531" s="12" t="s">
        <v>33</v>
      </c>
      <c r="P1531" s="14"/>
      <c r="Q1531" s="10">
        <v>8</v>
      </c>
      <c r="R1531" s="10" t="s">
        <v>10</v>
      </c>
      <c r="S1531" s="12" t="s">
        <v>18220</v>
      </c>
    </row>
    <row r="1532" spans="1:19" x14ac:dyDescent="0.25">
      <c r="A1532" s="10">
        <v>2018</v>
      </c>
      <c r="B1532" s="11" t="s">
        <v>4</v>
      </c>
      <c r="C1532" s="12" t="s">
        <v>66</v>
      </c>
      <c r="D1532" s="12" t="s">
        <v>508</v>
      </c>
      <c r="E1532" s="12" t="s">
        <v>2913</v>
      </c>
      <c r="F1532" s="12" t="s">
        <v>10325</v>
      </c>
      <c r="G1532" s="12" t="s">
        <v>2914</v>
      </c>
      <c r="H1532" s="11" t="str">
        <f t="shared" si="23"/>
        <v xml:space="preserve">LIEU DIT L HIPPODROME ROUTE DEPARTEMENTALE 19 </v>
      </c>
      <c r="I1532" s="12" t="s">
        <v>2915</v>
      </c>
      <c r="J1532" s="12" t="s">
        <v>10326</v>
      </c>
      <c r="K1532" s="10"/>
      <c r="L1532" s="12" t="s">
        <v>2916</v>
      </c>
      <c r="M1532" s="12" t="s">
        <v>2917</v>
      </c>
      <c r="N1532" s="12" t="s">
        <v>54</v>
      </c>
      <c r="O1532" s="12" t="s">
        <v>9</v>
      </c>
      <c r="P1532" s="13">
        <v>1158789</v>
      </c>
      <c r="Q1532" s="10">
        <v>35</v>
      </c>
      <c r="R1532" s="10" t="s">
        <v>18208</v>
      </c>
      <c r="S1532" s="12" t="s">
        <v>18211</v>
      </c>
    </row>
    <row r="1533" spans="1:19" x14ac:dyDescent="0.25">
      <c r="A1533" s="10">
        <v>2018</v>
      </c>
      <c r="B1533" s="11" t="s">
        <v>4</v>
      </c>
      <c r="C1533" s="12" t="s">
        <v>66</v>
      </c>
      <c r="D1533" s="12" t="s">
        <v>5</v>
      </c>
      <c r="E1533" s="12" t="s">
        <v>10327</v>
      </c>
      <c r="F1533" s="12" t="s">
        <v>10328</v>
      </c>
      <c r="G1533" s="12" t="s">
        <v>10329</v>
      </c>
      <c r="H1533" s="11" t="str">
        <f t="shared" si="23"/>
        <v xml:space="preserve"> 110 ROUTE DE VAUX </v>
      </c>
      <c r="I1533" s="10"/>
      <c r="J1533" s="12" t="s">
        <v>10330</v>
      </c>
      <c r="K1533" s="12"/>
      <c r="L1533" s="12" t="s">
        <v>4791</v>
      </c>
      <c r="M1533" s="12" t="s">
        <v>4792</v>
      </c>
      <c r="N1533" s="12" t="s">
        <v>54</v>
      </c>
      <c r="O1533" s="12" t="s">
        <v>33</v>
      </c>
      <c r="P1533" s="13">
        <v>121166</v>
      </c>
      <c r="Q1533" s="10">
        <v>4</v>
      </c>
      <c r="R1533" s="10" t="s">
        <v>10</v>
      </c>
      <c r="S1533" s="12" t="s">
        <v>18209</v>
      </c>
    </row>
    <row r="1534" spans="1:19" x14ac:dyDescent="0.25">
      <c r="A1534" s="10">
        <v>2018</v>
      </c>
      <c r="B1534" s="11" t="s">
        <v>4</v>
      </c>
      <c r="C1534" s="12" t="s">
        <v>66</v>
      </c>
      <c r="D1534" s="12" t="s">
        <v>2720</v>
      </c>
      <c r="E1534" s="12" t="s">
        <v>2721</v>
      </c>
      <c r="F1534" s="12" t="s">
        <v>16138</v>
      </c>
      <c r="G1534" s="12" t="s">
        <v>2720</v>
      </c>
      <c r="H1534" s="11" t="str">
        <f t="shared" si="23"/>
        <v xml:space="preserve"> 121 ROUTE DU MOULIN DE LOSQUE </v>
      </c>
      <c r="I1534" s="10"/>
      <c r="J1534" s="12" t="s">
        <v>3752</v>
      </c>
      <c r="K1534" s="12"/>
      <c r="L1534" s="12" t="s">
        <v>1816</v>
      </c>
      <c r="M1534" s="12" t="s">
        <v>1817</v>
      </c>
      <c r="N1534" s="12" t="s">
        <v>1605</v>
      </c>
      <c r="O1534" s="12" t="s">
        <v>33</v>
      </c>
      <c r="P1534" s="13">
        <v>669964</v>
      </c>
      <c r="Q1534" s="10">
        <v>24</v>
      </c>
      <c r="R1534" s="10" t="s">
        <v>18208</v>
      </c>
      <c r="S1534" s="12" t="s">
        <v>18209</v>
      </c>
    </row>
    <row r="1535" spans="1:19" x14ac:dyDescent="0.25">
      <c r="A1535" s="10">
        <v>2018</v>
      </c>
      <c r="B1535" s="11" t="s">
        <v>4</v>
      </c>
      <c r="C1535" s="12" t="s">
        <v>66</v>
      </c>
      <c r="D1535" s="12" t="s">
        <v>5</v>
      </c>
      <c r="E1535" s="12" t="s">
        <v>16871</v>
      </c>
      <c r="F1535" s="12" t="s">
        <v>16872</v>
      </c>
      <c r="G1535" s="12" t="s">
        <v>16873</v>
      </c>
      <c r="H1535" s="11" t="str">
        <f t="shared" si="23"/>
        <v xml:space="preserve"> PONTE BONELLO </v>
      </c>
      <c r="I1535" s="10"/>
      <c r="J1535" s="12" t="s">
        <v>16874</v>
      </c>
      <c r="K1535" s="12"/>
      <c r="L1535" s="12" t="s">
        <v>4503</v>
      </c>
      <c r="M1535" s="12" t="s">
        <v>10568</v>
      </c>
      <c r="N1535" s="12" t="s">
        <v>172</v>
      </c>
      <c r="O1535" s="12" t="s">
        <v>33</v>
      </c>
      <c r="P1535" s="13">
        <v>20550</v>
      </c>
      <c r="Q1535" s="10">
        <v>1</v>
      </c>
      <c r="R1535" s="10" t="s">
        <v>10</v>
      </c>
      <c r="S1535" s="12" t="s">
        <v>18209</v>
      </c>
    </row>
    <row r="1536" spans="1:19" x14ac:dyDescent="0.25">
      <c r="A1536" s="10">
        <v>2018</v>
      </c>
      <c r="B1536" s="11" t="s">
        <v>4</v>
      </c>
      <c r="C1536" s="12" t="s">
        <v>66</v>
      </c>
      <c r="D1536" s="12" t="s">
        <v>5</v>
      </c>
      <c r="E1536" s="12" t="s">
        <v>1191</v>
      </c>
      <c r="F1536" s="12" t="s">
        <v>10331</v>
      </c>
      <c r="G1536" s="12" t="s">
        <v>1192</v>
      </c>
      <c r="H1536" s="11" t="str">
        <f t="shared" si="23"/>
        <v xml:space="preserve"> 2 RUE DE WINKEL </v>
      </c>
      <c r="I1536" s="10"/>
      <c r="J1536" s="12" t="s">
        <v>10332</v>
      </c>
      <c r="K1536" s="10"/>
      <c r="L1536" s="12" t="s">
        <v>1193</v>
      </c>
      <c r="M1536" s="12" t="s">
        <v>1194</v>
      </c>
      <c r="N1536" s="12" t="s">
        <v>54</v>
      </c>
      <c r="O1536" s="12" t="s">
        <v>9</v>
      </c>
      <c r="P1536" s="13">
        <v>37803</v>
      </c>
      <c r="Q1536" s="10">
        <v>1</v>
      </c>
      <c r="R1536" s="10" t="s">
        <v>10</v>
      </c>
      <c r="S1536" s="12" t="s">
        <v>18211</v>
      </c>
    </row>
    <row r="1537" spans="1:19" x14ac:dyDescent="0.25">
      <c r="A1537" s="10">
        <v>2018</v>
      </c>
      <c r="B1537" s="11" t="s">
        <v>4</v>
      </c>
      <c r="C1537" s="12" t="s">
        <v>66</v>
      </c>
      <c r="D1537" s="12" t="s">
        <v>5</v>
      </c>
      <c r="E1537" s="12" t="s">
        <v>10333</v>
      </c>
      <c r="F1537" s="12" t="s">
        <v>10334</v>
      </c>
      <c r="G1537" s="12" t="s">
        <v>10335</v>
      </c>
      <c r="H1537" s="11" t="str">
        <f t="shared" si="23"/>
        <v xml:space="preserve"> 26 RUE DU GENERAL LECLERC </v>
      </c>
      <c r="I1537" s="10"/>
      <c r="J1537" s="12" t="s">
        <v>10336</v>
      </c>
      <c r="K1537" s="12"/>
      <c r="L1537" s="12" t="s">
        <v>10337</v>
      </c>
      <c r="M1537" s="12" t="s">
        <v>10338</v>
      </c>
      <c r="N1537" s="12" t="s">
        <v>54</v>
      </c>
      <c r="O1537" s="12" t="s">
        <v>33</v>
      </c>
      <c r="P1537" s="13">
        <v>48931</v>
      </c>
      <c r="Q1537" s="10">
        <v>1</v>
      </c>
      <c r="R1537" s="10" t="s">
        <v>10</v>
      </c>
      <c r="S1537" s="12" t="s">
        <v>18209</v>
      </c>
    </row>
    <row r="1538" spans="1:19" x14ac:dyDescent="0.25">
      <c r="A1538" s="10">
        <v>2018</v>
      </c>
      <c r="B1538" s="11" t="s">
        <v>4</v>
      </c>
      <c r="C1538" s="12" t="s">
        <v>66</v>
      </c>
      <c r="D1538" s="12" t="s">
        <v>5</v>
      </c>
      <c r="E1538" s="12" t="s">
        <v>10339</v>
      </c>
      <c r="F1538" s="12" t="s">
        <v>10340</v>
      </c>
      <c r="G1538" s="12" t="s">
        <v>10341</v>
      </c>
      <c r="H1538" s="11" t="str">
        <f t="shared" si="23"/>
        <v xml:space="preserve"> 31 AVENUE HENRI GINOUX </v>
      </c>
      <c r="I1538" s="10"/>
      <c r="J1538" s="12" t="s">
        <v>2187</v>
      </c>
      <c r="K1538" s="12"/>
      <c r="L1538" s="12" t="s">
        <v>923</v>
      </c>
      <c r="M1538" s="12" t="s">
        <v>924</v>
      </c>
      <c r="N1538" s="12" t="s">
        <v>54</v>
      </c>
      <c r="O1538" s="12" t="s">
        <v>33</v>
      </c>
      <c r="P1538" s="13">
        <v>296936</v>
      </c>
      <c r="Q1538" s="10">
        <v>8</v>
      </c>
      <c r="R1538" s="10" t="s">
        <v>10</v>
      </c>
      <c r="S1538" s="12" t="s">
        <v>18209</v>
      </c>
    </row>
    <row r="1539" spans="1:19" x14ac:dyDescent="0.25">
      <c r="A1539" s="10">
        <v>2018</v>
      </c>
      <c r="B1539" s="11" t="s">
        <v>4</v>
      </c>
      <c r="C1539" s="12" t="s">
        <v>66</v>
      </c>
      <c r="D1539" s="12" t="s">
        <v>5</v>
      </c>
      <c r="E1539" s="12" t="s">
        <v>10342</v>
      </c>
      <c r="F1539" s="12" t="s">
        <v>10343</v>
      </c>
      <c r="G1539" s="12" t="s">
        <v>10344</v>
      </c>
      <c r="H1539" s="11" t="str">
        <f t="shared" ref="H1539:H1602" si="24">CONCATENATE(I1539," ",J1539," ",K1539)</f>
        <v xml:space="preserve"> 55 ROUTE DE SAINT COME </v>
      </c>
      <c r="I1539" s="10"/>
      <c r="J1539" s="12" t="s">
        <v>10345</v>
      </c>
      <c r="K1539" s="10"/>
      <c r="L1539" s="12" t="s">
        <v>10346</v>
      </c>
      <c r="M1539" s="12" t="s">
        <v>10347</v>
      </c>
      <c r="N1539" s="12" t="s">
        <v>54</v>
      </c>
      <c r="O1539" s="12" t="s">
        <v>9</v>
      </c>
      <c r="P1539" s="13">
        <v>45226</v>
      </c>
      <c r="Q1539" s="10">
        <v>2</v>
      </c>
      <c r="R1539" s="10" t="s">
        <v>10</v>
      </c>
      <c r="S1539" s="12" t="s">
        <v>18211</v>
      </c>
    </row>
    <row r="1540" spans="1:19" x14ac:dyDescent="0.25">
      <c r="A1540" s="10">
        <v>2018</v>
      </c>
      <c r="B1540" s="11" t="s">
        <v>239</v>
      </c>
      <c r="C1540" s="12" t="s">
        <v>66</v>
      </c>
      <c r="D1540" s="12" t="s">
        <v>5</v>
      </c>
      <c r="E1540" s="12" t="s">
        <v>10348</v>
      </c>
      <c r="F1540" s="12" t="s">
        <v>10349</v>
      </c>
      <c r="G1540" s="12" t="s">
        <v>10350</v>
      </c>
      <c r="H1540" s="11" t="str">
        <f t="shared" si="24"/>
        <v xml:space="preserve">ZONE INDUSTRIELLE VIC LES GRAVES 10 ROUTE D ESCALQUENS </v>
      </c>
      <c r="I1540" s="10" t="s">
        <v>10351</v>
      </c>
      <c r="J1540" s="12" t="s">
        <v>10352</v>
      </c>
      <c r="K1540" s="12"/>
      <c r="L1540" s="12" t="s">
        <v>2718</v>
      </c>
      <c r="M1540" s="12" t="s">
        <v>2719</v>
      </c>
      <c r="N1540" s="12" t="s">
        <v>54</v>
      </c>
      <c r="O1540" s="12" t="s">
        <v>33</v>
      </c>
      <c r="P1540" s="13">
        <v>300427</v>
      </c>
      <c r="Q1540" s="10">
        <v>11</v>
      </c>
      <c r="R1540" s="10" t="s">
        <v>18208</v>
      </c>
      <c r="S1540" s="12" t="s">
        <v>18209</v>
      </c>
    </row>
    <row r="1541" spans="1:19" x14ac:dyDescent="0.25">
      <c r="A1541" s="10">
        <v>2017</v>
      </c>
      <c r="B1541" s="12" t="s">
        <v>18219</v>
      </c>
      <c r="C1541" s="10" t="s">
        <v>66</v>
      </c>
      <c r="D1541" s="12" t="s">
        <v>5</v>
      </c>
      <c r="E1541" s="12" t="s">
        <v>17951</v>
      </c>
      <c r="F1541" s="12" t="s">
        <v>17952</v>
      </c>
      <c r="G1541" s="12" t="s">
        <v>17953</v>
      </c>
      <c r="H1541" s="11" t="str">
        <f t="shared" si="24"/>
        <v xml:space="preserve">6 CHEMIN DU BOIS DU GROS CHENE  </v>
      </c>
      <c r="I1541" s="12" t="s">
        <v>17954</v>
      </c>
      <c r="J1541" s="12"/>
      <c r="K1541" s="14"/>
      <c r="L1541" s="12" t="s">
        <v>8336</v>
      </c>
      <c r="M1541" s="12" t="s">
        <v>8337</v>
      </c>
      <c r="N1541" s="12" t="s">
        <v>17955</v>
      </c>
      <c r="O1541" s="12" t="s">
        <v>9</v>
      </c>
      <c r="P1541" s="14"/>
      <c r="Q1541" s="10">
        <v>1</v>
      </c>
      <c r="R1541" s="10" t="s">
        <v>10</v>
      </c>
      <c r="S1541" s="12" t="s">
        <v>18220</v>
      </c>
    </row>
    <row r="1542" spans="1:19" x14ac:dyDescent="0.25">
      <c r="A1542" s="10">
        <v>2018</v>
      </c>
      <c r="B1542" s="11" t="s">
        <v>4</v>
      </c>
      <c r="C1542" s="12" t="s">
        <v>66</v>
      </c>
      <c r="D1542" s="12" t="s">
        <v>5</v>
      </c>
      <c r="E1542" s="12" t="s">
        <v>10353</v>
      </c>
      <c r="F1542" s="12" t="s">
        <v>10354</v>
      </c>
      <c r="G1542" s="12" t="s">
        <v>10355</v>
      </c>
      <c r="H1542" s="11" t="str">
        <f t="shared" si="24"/>
        <v xml:space="preserve"> 5 AVENUE PRAT GIMONT </v>
      </c>
      <c r="I1542" s="10"/>
      <c r="J1542" s="12" t="s">
        <v>10356</v>
      </c>
      <c r="K1542" s="12"/>
      <c r="L1542" s="12" t="s">
        <v>3000</v>
      </c>
      <c r="M1542" s="12" t="s">
        <v>3001</v>
      </c>
      <c r="N1542" s="12" t="s">
        <v>54</v>
      </c>
      <c r="O1542" s="12" t="s">
        <v>33</v>
      </c>
      <c r="P1542" s="13">
        <v>116213</v>
      </c>
      <c r="Q1542" s="10">
        <v>4</v>
      </c>
      <c r="R1542" s="10" t="s">
        <v>10</v>
      </c>
      <c r="S1542" s="12" t="s">
        <v>18209</v>
      </c>
    </row>
    <row r="1543" spans="1:19" x14ac:dyDescent="0.25">
      <c r="A1543" s="10">
        <v>2018</v>
      </c>
      <c r="B1543" s="11" t="s">
        <v>4</v>
      </c>
      <c r="C1543" s="12" t="s">
        <v>66</v>
      </c>
      <c r="D1543" s="12" t="s">
        <v>470</v>
      </c>
      <c r="E1543" s="12" t="s">
        <v>1195</v>
      </c>
      <c r="F1543" s="12" t="s">
        <v>10357</v>
      </c>
      <c r="G1543" s="12" t="s">
        <v>1196</v>
      </c>
      <c r="H1543" s="11" t="str">
        <f t="shared" si="24"/>
        <v xml:space="preserve">ZA ISYPOLE RUE DU 19 MARS 1962 </v>
      </c>
      <c r="I1543" s="10" t="s">
        <v>10358</v>
      </c>
      <c r="J1543" s="12" t="s">
        <v>3661</v>
      </c>
      <c r="K1543" s="12"/>
      <c r="L1543" s="12" t="s">
        <v>93</v>
      </c>
      <c r="M1543" s="12" t="s">
        <v>94</v>
      </c>
      <c r="N1543" s="12" t="s">
        <v>54</v>
      </c>
      <c r="O1543" s="12" t="s">
        <v>33</v>
      </c>
      <c r="P1543" s="13">
        <v>633024</v>
      </c>
      <c r="Q1543" s="10">
        <v>23</v>
      </c>
      <c r="R1543" s="10" t="s">
        <v>18208</v>
      </c>
      <c r="S1543" s="12" t="s">
        <v>18209</v>
      </c>
    </row>
    <row r="1544" spans="1:19" x14ac:dyDescent="0.25">
      <c r="A1544" s="10">
        <v>2018</v>
      </c>
      <c r="B1544" s="11" t="s">
        <v>4</v>
      </c>
      <c r="C1544" s="12" t="s">
        <v>66</v>
      </c>
      <c r="D1544" s="12" t="s">
        <v>5</v>
      </c>
      <c r="E1544" s="12" t="s">
        <v>1197</v>
      </c>
      <c r="F1544" s="12" t="s">
        <v>10359</v>
      </c>
      <c r="G1544" s="12" t="s">
        <v>1198</v>
      </c>
      <c r="H1544" s="11" t="str">
        <f t="shared" si="24"/>
        <v xml:space="preserve"> 26 RUE DU PETIT CHAMP </v>
      </c>
      <c r="I1544" s="10"/>
      <c r="J1544" s="12" t="s">
        <v>10360</v>
      </c>
      <c r="K1544" s="12"/>
      <c r="L1544" s="12" t="s">
        <v>1199</v>
      </c>
      <c r="M1544" s="12" t="s">
        <v>2998</v>
      </c>
      <c r="N1544" s="12" t="s">
        <v>54</v>
      </c>
      <c r="O1544" s="12" t="s">
        <v>33</v>
      </c>
      <c r="P1544" s="13">
        <v>323898</v>
      </c>
      <c r="Q1544" s="10">
        <v>9</v>
      </c>
      <c r="R1544" s="10" t="s">
        <v>10</v>
      </c>
      <c r="S1544" s="12" t="s">
        <v>18209</v>
      </c>
    </row>
    <row r="1545" spans="1:19" x14ac:dyDescent="0.25">
      <c r="A1545" s="10">
        <v>2018</v>
      </c>
      <c r="B1545" s="11" t="s">
        <v>239</v>
      </c>
      <c r="C1545" s="12" t="s">
        <v>66</v>
      </c>
      <c r="D1545" s="12" t="s">
        <v>5</v>
      </c>
      <c r="E1545" s="12" t="s">
        <v>10361</v>
      </c>
      <c r="F1545" s="12" t="s">
        <v>10362</v>
      </c>
      <c r="G1545" s="12" t="s">
        <v>10363</v>
      </c>
      <c r="H1545" s="11" t="str">
        <f t="shared" si="24"/>
        <v xml:space="preserve">ZI DE LA PLAINE DE L AIN 65 ALLEE DES COMBES </v>
      </c>
      <c r="I1545" s="12" t="s">
        <v>10364</v>
      </c>
      <c r="J1545" s="12" t="s">
        <v>10365</v>
      </c>
      <c r="K1545" s="10"/>
      <c r="L1545" s="12" t="s">
        <v>10366</v>
      </c>
      <c r="M1545" s="12" t="s">
        <v>10367</v>
      </c>
      <c r="N1545" s="12" t="s">
        <v>54</v>
      </c>
      <c r="O1545" s="12" t="s">
        <v>9</v>
      </c>
      <c r="P1545" s="13">
        <v>172059</v>
      </c>
      <c r="Q1545" s="10">
        <v>5</v>
      </c>
      <c r="R1545" s="10" t="s">
        <v>10</v>
      </c>
      <c r="S1545" s="12" t="s">
        <v>18211</v>
      </c>
    </row>
    <row r="1546" spans="1:19" x14ac:dyDescent="0.25">
      <c r="A1546" s="10">
        <v>2018</v>
      </c>
      <c r="B1546" s="11" t="s">
        <v>4</v>
      </c>
      <c r="C1546" s="12" t="s">
        <v>66</v>
      </c>
      <c r="D1546" s="12" t="s">
        <v>5</v>
      </c>
      <c r="E1546" s="12" t="s">
        <v>16139</v>
      </c>
      <c r="F1546" s="12" t="s">
        <v>16140</v>
      </c>
      <c r="G1546" s="12" t="s">
        <v>16141</v>
      </c>
      <c r="H1546" s="11" t="str">
        <f t="shared" si="24"/>
        <v xml:space="preserve"> 60 RUE EMILE NIVELET </v>
      </c>
      <c r="I1546" s="10"/>
      <c r="J1546" s="12" t="s">
        <v>16142</v>
      </c>
      <c r="K1546" s="12"/>
      <c r="L1546" s="12" t="s">
        <v>1001</v>
      </c>
      <c r="M1546" s="12" t="s">
        <v>1002</v>
      </c>
      <c r="N1546" s="12" t="s">
        <v>1605</v>
      </c>
      <c r="O1546" s="12" t="s">
        <v>33</v>
      </c>
      <c r="P1546" s="13">
        <v>120964</v>
      </c>
      <c r="Q1546" s="10">
        <v>3</v>
      </c>
      <c r="R1546" s="10" t="s">
        <v>10</v>
      </c>
      <c r="S1546" s="12" t="s">
        <v>18209</v>
      </c>
    </row>
    <row r="1547" spans="1:19" x14ac:dyDescent="0.25">
      <c r="A1547" s="10">
        <v>2018</v>
      </c>
      <c r="B1547" s="11" t="s">
        <v>4</v>
      </c>
      <c r="C1547" s="12" t="s">
        <v>66</v>
      </c>
      <c r="D1547" s="12" t="s">
        <v>5</v>
      </c>
      <c r="E1547" s="12" t="s">
        <v>10368</v>
      </c>
      <c r="F1547" s="12" t="s">
        <v>10369</v>
      </c>
      <c r="G1547" s="12" t="s">
        <v>10370</v>
      </c>
      <c r="H1547" s="11" t="str">
        <f t="shared" si="24"/>
        <v xml:space="preserve">PARC DU MOULIN 284 RUE DE BONDUES </v>
      </c>
      <c r="I1547" s="10" t="s">
        <v>10371</v>
      </c>
      <c r="J1547" s="12" t="s">
        <v>10372</v>
      </c>
      <c r="K1547" s="12"/>
      <c r="L1547" s="12" t="s">
        <v>3791</v>
      </c>
      <c r="M1547" s="12" t="s">
        <v>3792</v>
      </c>
      <c r="N1547" s="12" t="s">
        <v>54</v>
      </c>
      <c r="O1547" s="12" t="s">
        <v>33</v>
      </c>
      <c r="P1547" s="13">
        <v>316785</v>
      </c>
      <c r="Q1547" s="10">
        <v>12</v>
      </c>
      <c r="R1547" s="10" t="s">
        <v>18208</v>
      </c>
      <c r="S1547" s="12" t="s">
        <v>18209</v>
      </c>
    </row>
    <row r="1548" spans="1:19" x14ac:dyDescent="0.25">
      <c r="A1548" s="10">
        <v>2017</v>
      </c>
      <c r="B1548" s="12" t="s">
        <v>18219</v>
      </c>
      <c r="C1548" s="10" t="s">
        <v>66</v>
      </c>
      <c r="D1548" s="12" t="s">
        <v>5</v>
      </c>
      <c r="E1548" s="12" t="s">
        <v>10373</v>
      </c>
      <c r="F1548" s="12" t="s">
        <v>10374</v>
      </c>
      <c r="G1548" s="12" t="s">
        <v>10375</v>
      </c>
      <c r="H1548" s="11" t="str">
        <f t="shared" si="24"/>
        <v xml:space="preserve">7 IMPASSE QUATRINA  </v>
      </c>
      <c r="I1548" s="12" t="s">
        <v>10376</v>
      </c>
      <c r="J1548" s="12"/>
      <c r="K1548" s="14"/>
      <c r="L1548" s="12" t="s">
        <v>6060</v>
      </c>
      <c r="M1548" s="12" t="s">
        <v>6061</v>
      </c>
      <c r="N1548" s="12" t="s">
        <v>54</v>
      </c>
      <c r="O1548" s="12" t="s">
        <v>33</v>
      </c>
      <c r="P1548" s="14"/>
      <c r="Q1548" s="10">
        <v>1</v>
      </c>
      <c r="R1548" s="10" t="s">
        <v>10</v>
      </c>
      <c r="S1548" s="12" t="s">
        <v>18220</v>
      </c>
    </row>
    <row r="1549" spans="1:19" x14ac:dyDescent="0.25">
      <c r="A1549" s="10">
        <v>2018</v>
      </c>
      <c r="B1549" s="11" t="s">
        <v>4</v>
      </c>
      <c r="C1549" s="12" t="s">
        <v>66</v>
      </c>
      <c r="D1549" s="12" t="s">
        <v>184</v>
      </c>
      <c r="E1549" s="12" t="s">
        <v>10377</v>
      </c>
      <c r="F1549" s="12" t="s">
        <v>10378</v>
      </c>
      <c r="G1549" s="12" t="s">
        <v>10379</v>
      </c>
      <c r="H1549" s="11" t="str">
        <f t="shared" si="24"/>
        <v xml:space="preserve"> 354 PLACE DU GENERAL DE GAULLE </v>
      </c>
      <c r="I1549" s="10"/>
      <c r="J1549" s="12" t="s">
        <v>10380</v>
      </c>
      <c r="K1549" s="12"/>
      <c r="L1549" s="12" t="s">
        <v>10177</v>
      </c>
      <c r="M1549" s="12" t="s">
        <v>10178</v>
      </c>
      <c r="N1549" s="12" t="s">
        <v>54</v>
      </c>
      <c r="O1549" s="12" t="s">
        <v>33</v>
      </c>
      <c r="P1549" s="13">
        <v>587020</v>
      </c>
      <c r="Q1549" s="10">
        <v>17</v>
      </c>
      <c r="R1549" s="10" t="s">
        <v>18208</v>
      </c>
      <c r="S1549" s="12" t="s">
        <v>18209</v>
      </c>
    </row>
    <row r="1550" spans="1:19" x14ac:dyDescent="0.25">
      <c r="A1550" s="10">
        <v>2018</v>
      </c>
      <c r="B1550" s="11" t="s">
        <v>4</v>
      </c>
      <c r="C1550" s="12" t="s">
        <v>66</v>
      </c>
      <c r="D1550" s="12" t="s">
        <v>5</v>
      </c>
      <c r="E1550" s="12" t="s">
        <v>10381</v>
      </c>
      <c r="F1550" s="12" t="s">
        <v>10382</v>
      </c>
      <c r="G1550" s="12" t="s">
        <v>10383</v>
      </c>
      <c r="H1550" s="11" t="str">
        <f t="shared" si="24"/>
        <v xml:space="preserve"> 605 AVENUE DE LA GARE </v>
      </c>
      <c r="I1550" s="10"/>
      <c r="J1550" s="12" t="s">
        <v>10384</v>
      </c>
      <c r="K1550" s="12"/>
      <c r="L1550" s="12" t="s">
        <v>342</v>
      </c>
      <c r="M1550" s="12" t="s">
        <v>343</v>
      </c>
      <c r="N1550" s="12" t="s">
        <v>54</v>
      </c>
      <c r="O1550" s="12" t="s">
        <v>33</v>
      </c>
      <c r="P1550" s="13">
        <v>105771</v>
      </c>
      <c r="Q1550" s="10">
        <v>4</v>
      </c>
      <c r="R1550" s="10" t="s">
        <v>10</v>
      </c>
      <c r="S1550" s="12" t="s">
        <v>18209</v>
      </c>
    </row>
    <row r="1551" spans="1:19" x14ac:dyDescent="0.25">
      <c r="A1551" s="10">
        <v>2018</v>
      </c>
      <c r="B1551" s="11" t="s">
        <v>4</v>
      </c>
      <c r="C1551" s="12" t="s">
        <v>66</v>
      </c>
      <c r="D1551" s="12" t="s">
        <v>5</v>
      </c>
      <c r="E1551" s="12" t="s">
        <v>10385</v>
      </c>
      <c r="F1551" s="12" t="s">
        <v>10386</v>
      </c>
      <c r="G1551" s="12" t="s">
        <v>10387</v>
      </c>
      <c r="H1551" s="11" t="str">
        <f t="shared" si="24"/>
        <v xml:space="preserve"> 664 GRANDE RUE RUAUX</v>
      </c>
      <c r="I1551" s="10"/>
      <c r="J1551" s="12" t="s">
        <v>10388</v>
      </c>
      <c r="K1551" s="12" t="s">
        <v>10389</v>
      </c>
      <c r="L1551" s="12" t="s">
        <v>10390</v>
      </c>
      <c r="M1551" s="12" t="s">
        <v>10391</v>
      </c>
      <c r="N1551" s="12" t="s">
        <v>54</v>
      </c>
      <c r="O1551" s="12" t="s">
        <v>9</v>
      </c>
      <c r="P1551" s="13">
        <v>118580</v>
      </c>
      <c r="Q1551" s="10">
        <v>6</v>
      </c>
      <c r="R1551" s="10" t="s">
        <v>10</v>
      </c>
      <c r="S1551" s="12" t="s">
        <v>18211</v>
      </c>
    </row>
    <row r="1552" spans="1:19" x14ac:dyDescent="0.25">
      <c r="A1552" s="10">
        <v>2018</v>
      </c>
      <c r="B1552" s="11" t="s">
        <v>4</v>
      </c>
      <c r="C1552" s="12" t="s">
        <v>66</v>
      </c>
      <c r="D1552" s="12" t="s">
        <v>487</v>
      </c>
      <c r="E1552" s="12" t="s">
        <v>10392</v>
      </c>
      <c r="F1552" s="12" t="s">
        <v>10393</v>
      </c>
      <c r="G1552" s="12" t="s">
        <v>10394</v>
      </c>
      <c r="H1552" s="11" t="str">
        <f t="shared" si="24"/>
        <v xml:space="preserve"> ROUTE DE SURGERES </v>
      </c>
      <c r="I1552" s="10"/>
      <c r="J1552" s="12" t="s">
        <v>10395</v>
      </c>
      <c r="K1552" s="10"/>
      <c r="L1552" s="12" t="s">
        <v>580</v>
      </c>
      <c r="M1552" s="12" t="s">
        <v>581</v>
      </c>
      <c r="N1552" s="12" t="s">
        <v>54</v>
      </c>
      <c r="O1552" s="12" t="s">
        <v>9</v>
      </c>
      <c r="P1552" s="13">
        <v>195558</v>
      </c>
      <c r="Q1552" s="10">
        <v>10</v>
      </c>
      <c r="R1552" s="10" t="s">
        <v>10</v>
      </c>
      <c r="S1552" s="12" t="s">
        <v>18211</v>
      </c>
    </row>
    <row r="1553" spans="1:19" x14ac:dyDescent="0.25">
      <c r="A1553" s="10">
        <v>2018</v>
      </c>
      <c r="B1553" s="11" t="s">
        <v>4</v>
      </c>
      <c r="C1553" s="12" t="s">
        <v>66</v>
      </c>
      <c r="D1553" s="12" t="s">
        <v>5</v>
      </c>
      <c r="E1553" s="12" t="s">
        <v>10031</v>
      </c>
      <c r="F1553" s="12" t="s">
        <v>10032</v>
      </c>
      <c r="G1553" s="12" t="s">
        <v>10033</v>
      </c>
      <c r="H1553" s="11" t="str">
        <f t="shared" si="24"/>
        <v xml:space="preserve"> 25 AVENUE DE L EUROPE </v>
      </c>
      <c r="I1553" s="10"/>
      <c r="J1553" s="12" t="s">
        <v>10034</v>
      </c>
      <c r="K1553" s="10"/>
      <c r="L1553" s="12" t="s">
        <v>1416</v>
      </c>
      <c r="M1553" s="12" t="s">
        <v>1417</v>
      </c>
      <c r="N1553" s="12" t="s">
        <v>54</v>
      </c>
      <c r="O1553" s="12" t="s">
        <v>9</v>
      </c>
      <c r="P1553" s="13">
        <v>95200</v>
      </c>
      <c r="Q1553" s="10">
        <v>1</v>
      </c>
      <c r="R1553" s="10" t="s">
        <v>10</v>
      </c>
      <c r="S1553" s="12" t="s">
        <v>18211</v>
      </c>
    </row>
    <row r="1554" spans="1:19" x14ac:dyDescent="0.25">
      <c r="A1554" s="10">
        <v>2018</v>
      </c>
      <c r="B1554" s="11" t="s">
        <v>4</v>
      </c>
      <c r="C1554" s="12" t="s">
        <v>66</v>
      </c>
      <c r="D1554" s="12" t="s">
        <v>5</v>
      </c>
      <c r="E1554" s="12" t="s">
        <v>17378</v>
      </c>
      <c r="F1554" s="12" t="s">
        <v>17379</v>
      </c>
      <c r="G1554" s="12" t="s">
        <v>17380</v>
      </c>
      <c r="H1554" s="11" t="str">
        <f t="shared" si="24"/>
        <v>PARC D ACTIVITES AFTALION RUE ALFRED SAUVY BP 20</v>
      </c>
      <c r="I1554" s="10" t="s">
        <v>17381</v>
      </c>
      <c r="J1554" s="12" t="s">
        <v>5697</v>
      </c>
      <c r="K1554" s="12" t="s">
        <v>2970</v>
      </c>
      <c r="L1554" s="12" t="s">
        <v>1289</v>
      </c>
      <c r="M1554" s="12" t="s">
        <v>1290</v>
      </c>
      <c r="N1554" s="12" t="s">
        <v>2368</v>
      </c>
      <c r="O1554" s="12" t="s">
        <v>33</v>
      </c>
      <c r="P1554" s="13">
        <v>30384</v>
      </c>
      <c r="Q1554" s="10">
        <v>1</v>
      </c>
      <c r="R1554" s="10" t="s">
        <v>10</v>
      </c>
      <c r="S1554" s="12" t="s">
        <v>18209</v>
      </c>
    </row>
    <row r="1555" spans="1:19" x14ac:dyDescent="0.25">
      <c r="A1555" s="10">
        <v>2018</v>
      </c>
      <c r="B1555" s="11" t="s">
        <v>4</v>
      </c>
      <c r="C1555" s="12" t="s">
        <v>66</v>
      </c>
      <c r="D1555" s="12" t="s">
        <v>5</v>
      </c>
      <c r="E1555" s="12" t="s">
        <v>10401</v>
      </c>
      <c r="F1555" s="12" t="s">
        <v>10402</v>
      </c>
      <c r="G1555" s="12" t="s">
        <v>10403</v>
      </c>
      <c r="H1555" s="11" t="str">
        <f t="shared" si="24"/>
        <v xml:space="preserve"> 1535 BOULEVARD FERNAND DARCHICOURT </v>
      </c>
      <c r="I1555" s="10"/>
      <c r="J1555" s="12" t="s">
        <v>4950</v>
      </c>
      <c r="K1555" s="10"/>
      <c r="L1555" s="12" t="s">
        <v>4951</v>
      </c>
      <c r="M1555" s="12" t="s">
        <v>4952</v>
      </c>
      <c r="N1555" s="12" t="s">
        <v>54</v>
      </c>
      <c r="O1555" s="12" t="s">
        <v>9</v>
      </c>
      <c r="P1555" s="13">
        <v>652689</v>
      </c>
      <c r="Q1555" s="10">
        <v>18</v>
      </c>
      <c r="R1555" s="10" t="s">
        <v>18208</v>
      </c>
      <c r="S1555" s="12" t="s">
        <v>18211</v>
      </c>
    </row>
    <row r="1556" spans="1:19" x14ac:dyDescent="0.25">
      <c r="A1556" s="10">
        <v>2018</v>
      </c>
      <c r="B1556" s="11" t="s">
        <v>4</v>
      </c>
      <c r="C1556" s="12" t="s">
        <v>66</v>
      </c>
      <c r="D1556" s="12" t="s">
        <v>5</v>
      </c>
      <c r="E1556" s="12" t="s">
        <v>3753</v>
      </c>
      <c r="F1556" s="12" t="s">
        <v>10404</v>
      </c>
      <c r="G1556" s="12" t="s">
        <v>3754</v>
      </c>
      <c r="H1556" s="11" t="str">
        <f t="shared" si="24"/>
        <v xml:space="preserve"> 4 RUE DE L ESCOUVRIER </v>
      </c>
      <c r="I1556" s="10"/>
      <c r="J1556" s="12" t="s">
        <v>10405</v>
      </c>
      <c r="K1556" s="12"/>
      <c r="L1556" s="12" t="s">
        <v>3963</v>
      </c>
      <c r="M1556" s="12" t="s">
        <v>3964</v>
      </c>
      <c r="N1556" s="12" t="s">
        <v>54</v>
      </c>
      <c r="O1556" s="12" t="s">
        <v>33</v>
      </c>
      <c r="P1556" s="13">
        <v>31155</v>
      </c>
      <c r="Q1556" s="10">
        <v>2</v>
      </c>
      <c r="R1556" s="10" t="s">
        <v>10</v>
      </c>
      <c r="S1556" s="12" t="s">
        <v>18209</v>
      </c>
    </row>
    <row r="1557" spans="1:19" x14ac:dyDescent="0.25">
      <c r="A1557" s="10">
        <v>2018</v>
      </c>
      <c r="B1557" s="11" t="s">
        <v>4</v>
      </c>
      <c r="C1557" s="12" t="s">
        <v>66</v>
      </c>
      <c r="D1557" s="12" t="s">
        <v>434</v>
      </c>
      <c r="E1557" s="12" t="s">
        <v>10406</v>
      </c>
      <c r="F1557" s="12" t="s">
        <v>10407</v>
      </c>
      <c r="G1557" s="12" t="s">
        <v>10408</v>
      </c>
      <c r="H1557" s="11" t="str">
        <f t="shared" si="24"/>
        <v xml:space="preserve"> 73 AVENUE DE SAINTES </v>
      </c>
      <c r="I1557" s="10"/>
      <c r="J1557" s="12" t="s">
        <v>10409</v>
      </c>
      <c r="K1557" s="12"/>
      <c r="L1557" s="12" t="s">
        <v>10410</v>
      </c>
      <c r="M1557" s="12" t="s">
        <v>10411</v>
      </c>
      <c r="N1557" s="12" t="s">
        <v>54</v>
      </c>
      <c r="O1557" s="12" t="s">
        <v>33</v>
      </c>
      <c r="P1557" s="13">
        <v>643292</v>
      </c>
      <c r="Q1557" s="10">
        <v>24</v>
      </c>
      <c r="R1557" s="10" t="s">
        <v>18208</v>
      </c>
      <c r="S1557" s="12" t="s">
        <v>18209</v>
      </c>
    </row>
    <row r="1558" spans="1:19" x14ac:dyDescent="0.25">
      <c r="A1558" s="10">
        <v>2018</v>
      </c>
      <c r="B1558" s="11" t="s">
        <v>4</v>
      </c>
      <c r="C1558" s="12" t="s">
        <v>66</v>
      </c>
      <c r="D1558" s="12" t="s">
        <v>434</v>
      </c>
      <c r="E1558" s="12" t="s">
        <v>3755</v>
      </c>
      <c r="F1558" s="12" t="s">
        <v>10412</v>
      </c>
      <c r="G1558" s="12" t="s">
        <v>3756</v>
      </c>
      <c r="H1558" s="11" t="str">
        <f t="shared" si="24"/>
        <v xml:space="preserve"> ROUTE D OLORON </v>
      </c>
      <c r="I1558" s="10"/>
      <c r="J1558" s="12" t="s">
        <v>10413</v>
      </c>
      <c r="K1558" s="12"/>
      <c r="L1558" s="12" t="s">
        <v>10414</v>
      </c>
      <c r="M1558" s="12" t="s">
        <v>10415</v>
      </c>
      <c r="N1558" s="12" t="s">
        <v>54</v>
      </c>
      <c r="O1558" s="12" t="s">
        <v>33</v>
      </c>
      <c r="P1558" s="13">
        <v>1426571</v>
      </c>
      <c r="Q1558" s="10">
        <v>44</v>
      </c>
      <c r="R1558" s="10" t="s">
        <v>18208</v>
      </c>
      <c r="S1558" s="12" t="s">
        <v>18209</v>
      </c>
    </row>
    <row r="1559" spans="1:19" x14ac:dyDescent="0.25">
      <c r="A1559" s="10">
        <v>2018</v>
      </c>
      <c r="B1559" s="11" t="s">
        <v>4</v>
      </c>
      <c r="C1559" s="12" t="s">
        <v>66</v>
      </c>
      <c r="D1559" s="12" t="s">
        <v>5</v>
      </c>
      <c r="E1559" s="12" t="s">
        <v>10416</v>
      </c>
      <c r="F1559" s="12" t="s">
        <v>10417</v>
      </c>
      <c r="G1559" s="12" t="s">
        <v>10418</v>
      </c>
      <c r="H1559" s="11" t="str">
        <f t="shared" si="24"/>
        <v xml:space="preserve"> 17 RUE FERDINAND HAMELIN </v>
      </c>
      <c r="I1559" s="10"/>
      <c r="J1559" s="12" t="s">
        <v>10419</v>
      </c>
      <c r="K1559" s="12"/>
      <c r="L1559" s="12" t="s">
        <v>10420</v>
      </c>
      <c r="M1559" s="12" t="s">
        <v>10421</v>
      </c>
      <c r="N1559" s="12" t="s">
        <v>54</v>
      </c>
      <c r="O1559" s="12" t="s">
        <v>33</v>
      </c>
      <c r="P1559" s="13">
        <v>365205</v>
      </c>
      <c r="Q1559" s="10">
        <v>8</v>
      </c>
      <c r="R1559" s="10" t="s">
        <v>10</v>
      </c>
      <c r="S1559" s="12" t="s">
        <v>18209</v>
      </c>
    </row>
    <row r="1560" spans="1:19" x14ac:dyDescent="0.25">
      <c r="A1560" s="10">
        <v>2018</v>
      </c>
      <c r="B1560" s="11" t="s">
        <v>4</v>
      </c>
      <c r="C1560" s="12" t="s">
        <v>66</v>
      </c>
      <c r="D1560" s="12" t="s">
        <v>5</v>
      </c>
      <c r="E1560" s="12" t="s">
        <v>10422</v>
      </c>
      <c r="F1560" s="12" t="s">
        <v>10423</v>
      </c>
      <c r="G1560" s="12" t="s">
        <v>10424</v>
      </c>
      <c r="H1560" s="11" t="str">
        <f t="shared" si="24"/>
        <v xml:space="preserve"> 3 RUE DU MUR DU PARC </v>
      </c>
      <c r="I1560" s="10"/>
      <c r="J1560" s="12" t="s">
        <v>10425</v>
      </c>
      <c r="K1560" s="12"/>
      <c r="L1560" s="12" t="s">
        <v>10426</v>
      </c>
      <c r="M1560" s="12" t="s">
        <v>10427</v>
      </c>
      <c r="N1560" s="12" t="s">
        <v>54</v>
      </c>
      <c r="O1560" s="12" t="s">
        <v>33</v>
      </c>
      <c r="P1560" s="13">
        <v>170946</v>
      </c>
      <c r="Q1560" s="10">
        <v>3</v>
      </c>
      <c r="R1560" s="10" t="s">
        <v>10</v>
      </c>
      <c r="S1560" s="12" t="s">
        <v>18209</v>
      </c>
    </row>
    <row r="1561" spans="1:19" x14ac:dyDescent="0.25">
      <c r="A1561" s="10">
        <v>2018</v>
      </c>
      <c r="B1561" s="11" t="s">
        <v>4</v>
      </c>
      <c r="C1561" s="12" t="s">
        <v>66</v>
      </c>
      <c r="D1561" s="12" t="s">
        <v>5</v>
      </c>
      <c r="E1561" s="12" t="s">
        <v>10428</v>
      </c>
      <c r="F1561" s="12" t="s">
        <v>10429</v>
      </c>
      <c r="G1561" s="12" t="s">
        <v>10430</v>
      </c>
      <c r="H1561" s="11" t="str">
        <f t="shared" si="24"/>
        <v xml:space="preserve"> ZI DU MOULIN CHE DEP 162 BP 162</v>
      </c>
      <c r="I1561" s="10"/>
      <c r="J1561" s="12" t="s">
        <v>10431</v>
      </c>
      <c r="K1561" s="12" t="s">
        <v>10432</v>
      </c>
      <c r="L1561" s="12" t="s">
        <v>10433</v>
      </c>
      <c r="M1561" s="12" t="s">
        <v>10434</v>
      </c>
      <c r="N1561" s="12" t="s">
        <v>54</v>
      </c>
      <c r="O1561" s="12" t="s">
        <v>33</v>
      </c>
      <c r="P1561" s="13">
        <v>2536499</v>
      </c>
      <c r="Q1561" s="10">
        <v>70</v>
      </c>
      <c r="R1561" s="10" t="s">
        <v>18208</v>
      </c>
      <c r="S1561" s="12" t="s">
        <v>18209</v>
      </c>
    </row>
    <row r="1562" spans="1:19" x14ac:dyDescent="0.25">
      <c r="A1562" s="10">
        <v>2018</v>
      </c>
      <c r="B1562" s="11" t="s">
        <v>18213</v>
      </c>
      <c r="C1562" s="12" t="s">
        <v>66</v>
      </c>
      <c r="D1562" s="12" t="s">
        <v>5</v>
      </c>
      <c r="E1562" s="12" t="s">
        <v>10435</v>
      </c>
      <c r="F1562" s="12" t="s">
        <v>18514</v>
      </c>
      <c r="G1562" s="12" t="s">
        <v>10436</v>
      </c>
      <c r="H1562" s="11" t="str">
        <f t="shared" si="24"/>
        <v>DOMAINE DU VAL RIANT 19 ALLEE DES MAGNOLIAS CIDEX 80</v>
      </c>
      <c r="I1562" s="10" t="s">
        <v>18515</v>
      </c>
      <c r="J1562" s="12" t="s">
        <v>18516</v>
      </c>
      <c r="K1562" s="12" t="s">
        <v>18517</v>
      </c>
      <c r="L1562" s="12" t="s">
        <v>18518</v>
      </c>
      <c r="M1562" s="12" t="s">
        <v>18519</v>
      </c>
      <c r="N1562" s="12" t="s">
        <v>54</v>
      </c>
      <c r="O1562" s="12" t="s">
        <v>33</v>
      </c>
      <c r="P1562" s="13">
        <v>17982</v>
      </c>
      <c r="Q1562" s="10">
        <v>2</v>
      </c>
      <c r="R1562" s="10" t="s">
        <v>10</v>
      </c>
      <c r="S1562" s="12" t="s">
        <v>18209</v>
      </c>
    </row>
    <row r="1563" spans="1:19" x14ac:dyDescent="0.25">
      <c r="A1563" s="10">
        <v>2018</v>
      </c>
      <c r="B1563" s="11" t="s">
        <v>4</v>
      </c>
      <c r="C1563" s="12" t="s">
        <v>66</v>
      </c>
      <c r="D1563" s="12" t="s">
        <v>5</v>
      </c>
      <c r="E1563" s="12" t="s">
        <v>16577</v>
      </c>
      <c r="F1563" s="12" t="s">
        <v>16578</v>
      </c>
      <c r="G1563" s="12" t="s">
        <v>16579</v>
      </c>
      <c r="H1563" s="11" t="str">
        <f t="shared" si="24"/>
        <v xml:space="preserve"> ROUTE DEPARTEMENTALE 988 LES BAULES BP 114</v>
      </c>
      <c r="I1563" s="10"/>
      <c r="J1563" s="12" t="s">
        <v>16580</v>
      </c>
      <c r="K1563" s="12" t="s">
        <v>16581</v>
      </c>
      <c r="L1563" s="12" t="s">
        <v>3857</v>
      </c>
      <c r="M1563" s="12" t="s">
        <v>16582</v>
      </c>
      <c r="N1563" s="12" t="s">
        <v>2218</v>
      </c>
      <c r="O1563" s="12" t="s">
        <v>33</v>
      </c>
      <c r="P1563" s="13">
        <v>129856</v>
      </c>
      <c r="Q1563" s="10">
        <v>2</v>
      </c>
      <c r="R1563" s="10" t="s">
        <v>10</v>
      </c>
      <c r="S1563" s="12" t="s">
        <v>18209</v>
      </c>
    </row>
    <row r="1564" spans="1:19" x14ac:dyDescent="0.25">
      <c r="A1564" s="10">
        <v>2018</v>
      </c>
      <c r="B1564" s="11" t="s">
        <v>18213</v>
      </c>
      <c r="C1564" s="12" t="s">
        <v>66</v>
      </c>
      <c r="D1564" s="12" t="s">
        <v>5</v>
      </c>
      <c r="E1564" s="12" t="s">
        <v>18521</v>
      </c>
      <c r="F1564" s="12" t="s">
        <v>18520</v>
      </c>
      <c r="G1564" s="12" t="s">
        <v>18522</v>
      </c>
      <c r="H1564" s="11" t="str">
        <f t="shared" si="24"/>
        <v xml:space="preserve"> 53 RUE JEAN JAURES </v>
      </c>
      <c r="I1564" s="10"/>
      <c r="J1564" s="12" t="s">
        <v>18523</v>
      </c>
      <c r="K1564" s="10"/>
      <c r="L1564" s="12" t="s">
        <v>979</v>
      </c>
      <c r="M1564" s="12" t="s">
        <v>980</v>
      </c>
      <c r="N1564" s="12" t="s">
        <v>54</v>
      </c>
      <c r="O1564" s="12" t="s">
        <v>9</v>
      </c>
      <c r="P1564" s="13">
        <v>5095</v>
      </c>
      <c r="Q1564" s="10">
        <v>1</v>
      </c>
      <c r="R1564" s="10" t="s">
        <v>10</v>
      </c>
      <c r="S1564" s="12" t="s">
        <v>18211</v>
      </c>
    </row>
    <row r="1565" spans="1:19" x14ac:dyDescent="0.25">
      <c r="A1565" s="10">
        <v>2018</v>
      </c>
      <c r="B1565" s="11" t="s">
        <v>4</v>
      </c>
      <c r="C1565" s="12" t="s">
        <v>66</v>
      </c>
      <c r="D1565" s="12" t="s">
        <v>5</v>
      </c>
      <c r="E1565" s="12" t="s">
        <v>4713</v>
      </c>
      <c r="F1565" s="12" t="s">
        <v>4714</v>
      </c>
      <c r="G1565" s="12" t="s">
        <v>4715</v>
      </c>
      <c r="H1565" s="11" t="str">
        <f t="shared" si="24"/>
        <v xml:space="preserve"> GRANDE RUE </v>
      </c>
      <c r="I1565" s="10"/>
      <c r="J1565" s="12" t="s">
        <v>4716</v>
      </c>
      <c r="K1565" s="12"/>
      <c r="L1565" s="12" t="s">
        <v>4717</v>
      </c>
      <c r="M1565" s="12" t="s">
        <v>4718</v>
      </c>
      <c r="N1565" s="12" t="s">
        <v>200</v>
      </c>
      <c r="O1565" s="12" t="s">
        <v>33</v>
      </c>
      <c r="P1565" s="13">
        <v>35520</v>
      </c>
      <c r="Q1565" s="10">
        <v>2</v>
      </c>
      <c r="R1565" s="10" t="s">
        <v>10</v>
      </c>
      <c r="S1565" s="12" t="s">
        <v>18209</v>
      </c>
    </row>
    <row r="1566" spans="1:19" x14ac:dyDescent="0.25">
      <c r="A1566" s="10">
        <v>2017</v>
      </c>
      <c r="B1566" s="12" t="s">
        <v>18219</v>
      </c>
      <c r="C1566" s="10" t="s">
        <v>66</v>
      </c>
      <c r="D1566" s="12" t="s">
        <v>5</v>
      </c>
      <c r="E1566" s="12" t="s">
        <v>2918</v>
      </c>
      <c r="F1566" s="12" t="s">
        <v>10437</v>
      </c>
      <c r="G1566" s="12" t="s">
        <v>2919</v>
      </c>
      <c r="H1566" s="11" t="str">
        <f t="shared" si="24"/>
        <v xml:space="preserve">10 AVENUE DES SPORTS  </v>
      </c>
      <c r="I1566" s="12" t="s">
        <v>10438</v>
      </c>
      <c r="J1566" s="12"/>
      <c r="K1566" s="14"/>
      <c r="L1566" s="12" t="s">
        <v>1616</v>
      </c>
      <c r="M1566" s="12" t="s">
        <v>1617</v>
      </c>
      <c r="N1566" s="12" t="s">
        <v>54</v>
      </c>
      <c r="O1566" s="12" t="s">
        <v>9</v>
      </c>
      <c r="P1566" s="14"/>
      <c r="Q1566" s="10">
        <v>30</v>
      </c>
      <c r="R1566" s="10" t="s">
        <v>18208</v>
      </c>
      <c r="S1566" s="12" t="s">
        <v>18220</v>
      </c>
    </row>
    <row r="1567" spans="1:19" x14ac:dyDescent="0.25">
      <c r="A1567" s="10">
        <v>2018</v>
      </c>
      <c r="B1567" s="11" t="s">
        <v>4</v>
      </c>
      <c r="C1567" s="12" t="s">
        <v>66</v>
      </c>
      <c r="D1567" s="12" t="s">
        <v>5</v>
      </c>
      <c r="E1567" s="12" t="s">
        <v>16143</v>
      </c>
      <c r="F1567" s="12" t="s">
        <v>16144</v>
      </c>
      <c r="G1567" s="12" t="s">
        <v>16145</v>
      </c>
      <c r="H1567" s="11" t="str">
        <f t="shared" si="24"/>
        <v xml:space="preserve">ZONE INDUSTRIELLE DE LA BONDE 26 RUE DU BUISSON AUX FRAISES </v>
      </c>
      <c r="I1567" s="10" t="s">
        <v>16146</v>
      </c>
      <c r="J1567" s="12" t="s">
        <v>16147</v>
      </c>
      <c r="K1567" s="12"/>
      <c r="L1567" s="12" t="s">
        <v>1495</v>
      </c>
      <c r="M1567" s="12" t="s">
        <v>1496</v>
      </c>
      <c r="N1567" s="12" t="s">
        <v>1605</v>
      </c>
      <c r="O1567" s="12" t="s">
        <v>33</v>
      </c>
      <c r="P1567" s="13">
        <v>209183</v>
      </c>
      <c r="Q1567" s="10">
        <v>7</v>
      </c>
      <c r="R1567" s="10" t="s">
        <v>10</v>
      </c>
      <c r="S1567" s="12" t="s">
        <v>18209</v>
      </c>
    </row>
    <row r="1568" spans="1:19" x14ac:dyDescent="0.25">
      <c r="A1568" s="10">
        <v>2018</v>
      </c>
      <c r="B1568" s="11" t="s">
        <v>4</v>
      </c>
      <c r="C1568" s="12" t="s">
        <v>66</v>
      </c>
      <c r="D1568" s="12" t="s">
        <v>5</v>
      </c>
      <c r="E1568" s="12" t="s">
        <v>16148</v>
      </c>
      <c r="F1568" s="12" t="s">
        <v>16149</v>
      </c>
      <c r="G1568" s="12" t="s">
        <v>16150</v>
      </c>
      <c r="H1568" s="11" t="str">
        <f t="shared" si="24"/>
        <v xml:space="preserve"> 9 AVENUE JEAN MONNET </v>
      </c>
      <c r="I1568" s="10"/>
      <c r="J1568" s="12" t="s">
        <v>16151</v>
      </c>
      <c r="K1568" s="12"/>
      <c r="L1568" s="12" t="s">
        <v>16152</v>
      </c>
      <c r="M1568" s="12" t="s">
        <v>16153</v>
      </c>
      <c r="N1568" s="12" t="s">
        <v>1605</v>
      </c>
      <c r="O1568" s="12" t="s">
        <v>33</v>
      </c>
      <c r="P1568" s="13">
        <v>28490</v>
      </c>
      <c r="Q1568" s="10">
        <v>1</v>
      </c>
      <c r="R1568" s="10" t="s">
        <v>10</v>
      </c>
      <c r="S1568" s="12" t="s">
        <v>18209</v>
      </c>
    </row>
    <row r="1569" spans="1:19" x14ac:dyDescent="0.25">
      <c r="A1569" s="10">
        <v>2018</v>
      </c>
      <c r="B1569" s="11" t="s">
        <v>4</v>
      </c>
      <c r="C1569" s="12" t="s">
        <v>66</v>
      </c>
      <c r="D1569" s="12" t="s">
        <v>448</v>
      </c>
      <c r="E1569" s="12" t="s">
        <v>10439</v>
      </c>
      <c r="F1569" s="12" t="s">
        <v>10440</v>
      </c>
      <c r="G1569" s="12" t="s">
        <v>10441</v>
      </c>
      <c r="H1569" s="11" t="str">
        <f t="shared" si="24"/>
        <v xml:space="preserve">RTE DE VANEMONT LE PRE CHATRON 1280 ROUTE DE CORCIEUX </v>
      </c>
      <c r="I1569" s="10" t="s">
        <v>10442</v>
      </c>
      <c r="J1569" s="12" t="s">
        <v>10443</v>
      </c>
      <c r="K1569" s="12"/>
      <c r="L1569" s="12" t="s">
        <v>10444</v>
      </c>
      <c r="M1569" s="12" t="s">
        <v>10445</v>
      </c>
      <c r="N1569" s="12" t="s">
        <v>54</v>
      </c>
      <c r="O1569" s="12" t="s">
        <v>33</v>
      </c>
      <c r="P1569" s="13">
        <v>64096</v>
      </c>
      <c r="Q1569" s="10">
        <v>3</v>
      </c>
      <c r="R1569" s="10" t="s">
        <v>10</v>
      </c>
      <c r="S1569" s="12" t="s">
        <v>18209</v>
      </c>
    </row>
    <row r="1570" spans="1:19" x14ac:dyDescent="0.25">
      <c r="A1570" s="10">
        <v>2017</v>
      </c>
      <c r="B1570" s="12" t="s">
        <v>18219</v>
      </c>
      <c r="C1570" s="10" t="s">
        <v>66</v>
      </c>
      <c r="D1570" s="12" t="s">
        <v>5</v>
      </c>
      <c r="E1570" s="12" t="s">
        <v>10446</v>
      </c>
      <c r="F1570" s="12" t="s">
        <v>10447</v>
      </c>
      <c r="G1570" s="12" t="s">
        <v>10448</v>
      </c>
      <c r="H1570" s="11" t="str">
        <f t="shared" si="24"/>
        <v xml:space="preserve">6 PLACE DE LA MADELEINE  </v>
      </c>
      <c r="I1570" s="12" t="s">
        <v>10449</v>
      </c>
      <c r="J1570" s="12"/>
      <c r="K1570" s="14"/>
      <c r="L1570" s="12" t="s">
        <v>2165</v>
      </c>
      <c r="M1570" s="12" t="s">
        <v>183</v>
      </c>
      <c r="N1570" s="12" t="s">
        <v>54</v>
      </c>
      <c r="O1570" s="12" t="s">
        <v>33</v>
      </c>
      <c r="P1570" s="14"/>
      <c r="Q1570" s="10">
        <v>10</v>
      </c>
      <c r="R1570" s="10" t="s">
        <v>10</v>
      </c>
      <c r="S1570" s="12" t="s">
        <v>18220</v>
      </c>
    </row>
    <row r="1571" spans="1:19" x14ac:dyDescent="0.25">
      <c r="A1571" s="10">
        <v>2017</v>
      </c>
      <c r="B1571" s="12" t="s">
        <v>18219</v>
      </c>
      <c r="C1571" s="10" t="s">
        <v>66</v>
      </c>
      <c r="D1571" s="12" t="s">
        <v>508</v>
      </c>
      <c r="E1571" s="12" t="s">
        <v>10450</v>
      </c>
      <c r="F1571" s="12" t="s">
        <v>10451</v>
      </c>
      <c r="G1571" s="12" t="s">
        <v>10452</v>
      </c>
      <c r="H1571" s="11" t="str">
        <f t="shared" si="24"/>
        <v xml:space="preserve">ZONE D ACTIVITE LE PETIT SOUPER  </v>
      </c>
      <c r="I1571" s="12" t="s">
        <v>10453</v>
      </c>
      <c r="J1571" s="12"/>
      <c r="K1571" s="14"/>
      <c r="L1571" s="12" t="s">
        <v>10454</v>
      </c>
      <c r="M1571" s="12" t="s">
        <v>10455</v>
      </c>
      <c r="N1571" s="12" t="s">
        <v>54</v>
      </c>
      <c r="O1571" s="12" t="s">
        <v>33</v>
      </c>
      <c r="P1571" s="14"/>
      <c r="Q1571" s="10">
        <v>10</v>
      </c>
      <c r="R1571" s="10" t="s">
        <v>10</v>
      </c>
      <c r="S1571" s="12" t="s">
        <v>18220</v>
      </c>
    </row>
    <row r="1572" spans="1:19" x14ac:dyDescent="0.25">
      <c r="A1572" s="10">
        <v>2018</v>
      </c>
      <c r="B1572" s="11" t="s">
        <v>4</v>
      </c>
      <c r="C1572" s="12" t="s">
        <v>66</v>
      </c>
      <c r="D1572" s="12" t="s">
        <v>5</v>
      </c>
      <c r="E1572" s="12" t="s">
        <v>16875</v>
      </c>
      <c r="F1572" s="12" t="s">
        <v>16876</v>
      </c>
      <c r="G1572" s="12" t="s">
        <v>16877</v>
      </c>
      <c r="H1572" s="11" t="str">
        <f t="shared" si="24"/>
        <v xml:space="preserve"> 54 RUE D EPINAL </v>
      </c>
      <c r="I1572" s="10"/>
      <c r="J1572" s="12" t="s">
        <v>16878</v>
      </c>
      <c r="K1572" s="12"/>
      <c r="L1572" s="12" t="s">
        <v>11176</v>
      </c>
      <c r="M1572" s="12" t="s">
        <v>11177</v>
      </c>
      <c r="N1572" s="12" t="s">
        <v>172</v>
      </c>
      <c r="O1572" s="12" t="s">
        <v>33</v>
      </c>
      <c r="P1572" s="13">
        <v>44750</v>
      </c>
      <c r="Q1572" s="10">
        <v>2</v>
      </c>
      <c r="R1572" s="10" t="s">
        <v>10</v>
      </c>
      <c r="S1572" s="12" t="s">
        <v>18209</v>
      </c>
    </row>
    <row r="1573" spans="1:19" x14ac:dyDescent="0.25">
      <c r="A1573" s="10">
        <v>2018</v>
      </c>
      <c r="B1573" s="11" t="s">
        <v>4</v>
      </c>
      <c r="C1573" s="12" t="s">
        <v>66</v>
      </c>
      <c r="D1573" s="12" t="s">
        <v>5</v>
      </c>
      <c r="E1573" s="12" t="s">
        <v>3757</v>
      </c>
      <c r="F1573" s="12" t="s">
        <v>16154</v>
      </c>
      <c r="G1573" s="12" t="s">
        <v>3758</v>
      </c>
      <c r="H1573" s="11" t="str">
        <f t="shared" si="24"/>
        <v xml:space="preserve"> 89 RUE DU FAUBOURG SAINT HONORE </v>
      </c>
      <c r="I1573" s="10"/>
      <c r="J1573" s="12" t="s">
        <v>16155</v>
      </c>
      <c r="K1573" s="12"/>
      <c r="L1573" s="12" t="s">
        <v>2165</v>
      </c>
      <c r="M1573" s="12" t="s">
        <v>183</v>
      </c>
      <c r="N1573" s="12" t="s">
        <v>1605</v>
      </c>
      <c r="O1573" s="12" t="s">
        <v>33</v>
      </c>
      <c r="P1573" s="13">
        <v>1734339</v>
      </c>
      <c r="Q1573" s="10">
        <v>29</v>
      </c>
      <c r="R1573" s="10" t="s">
        <v>18208</v>
      </c>
      <c r="S1573" s="12" t="s">
        <v>18209</v>
      </c>
    </row>
    <row r="1574" spans="1:19" x14ac:dyDescent="0.25">
      <c r="A1574" s="10">
        <v>2018</v>
      </c>
      <c r="B1574" s="11" t="s">
        <v>4</v>
      </c>
      <c r="C1574" s="12" t="s">
        <v>66</v>
      </c>
      <c r="D1574" s="12" t="s">
        <v>5</v>
      </c>
      <c r="E1574" s="12" t="s">
        <v>3759</v>
      </c>
      <c r="F1574" s="12" t="s">
        <v>10456</v>
      </c>
      <c r="G1574" s="12" t="s">
        <v>3760</v>
      </c>
      <c r="H1574" s="11" t="str">
        <f t="shared" si="24"/>
        <v>ZONE INDUSTRIELLE DE LA FORET 97 ROUTE D ANOR CS 10103</v>
      </c>
      <c r="I1574" s="10" t="s">
        <v>10457</v>
      </c>
      <c r="J1574" s="12" t="s">
        <v>10458</v>
      </c>
      <c r="K1574" s="12" t="s">
        <v>10459</v>
      </c>
      <c r="L1574" s="12" t="s">
        <v>10460</v>
      </c>
      <c r="M1574" s="12" t="s">
        <v>10461</v>
      </c>
      <c r="N1574" s="12" t="s">
        <v>54</v>
      </c>
      <c r="O1574" s="12" t="s">
        <v>33</v>
      </c>
      <c r="P1574" s="13">
        <v>2083896</v>
      </c>
      <c r="Q1574" s="10">
        <v>49</v>
      </c>
      <c r="R1574" s="10" t="s">
        <v>18208</v>
      </c>
      <c r="S1574" s="12" t="s">
        <v>18209</v>
      </c>
    </row>
    <row r="1575" spans="1:19" x14ac:dyDescent="0.25">
      <c r="A1575" s="10">
        <v>2018</v>
      </c>
      <c r="B1575" s="11" t="s">
        <v>4</v>
      </c>
      <c r="C1575" s="12" t="s">
        <v>66</v>
      </c>
      <c r="D1575" s="12" t="s">
        <v>259</v>
      </c>
      <c r="E1575" s="12" t="s">
        <v>3761</v>
      </c>
      <c r="F1575" s="12" t="s">
        <v>10462</v>
      </c>
      <c r="G1575" s="12" t="s">
        <v>3762</v>
      </c>
      <c r="H1575" s="11" t="str">
        <f t="shared" si="24"/>
        <v xml:space="preserve">ZA LA MARLIERE 20 RUE MARCEAU BATTEUX </v>
      </c>
      <c r="I1575" s="10" t="s">
        <v>10463</v>
      </c>
      <c r="J1575" s="12" t="s">
        <v>10464</v>
      </c>
      <c r="K1575" s="12"/>
      <c r="L1575" s="12" t="s">
        <v>10465</v>
      </c>
      <c r="M1575" s="12" t="s">
        <v>10466</v>
      </c>
      <c r="N1575" s="12" t="s">
        <v>54</v>
      </c>
      <c r="O1575" s="12" t="s">
        <v>33</v>
      </c>
      <c r="P1575" s="13">
        <v>830391</v>
      </c>
      <c r="Q1575" s="10">
        <v>34</v>
      </c>
      <c r="R1575" s="10" t="s">
        <v>18208</v>
      </c>
      <c r="S1575" s="12" t="s">
        <v>18209</v>
      </c>
    </row>
    <row r="1576" spans="1:19" x14ac:dyDescent="0.25">
      <c r="A1576" s="10">
        <v>2018</v>
      </c>
      <c r="B1576" s="11" t="s">
        <v>4</v>
      </c>
      <c r="C1576" s="12" t="s">
        <v>66</v>
      </c>
      <c r="D1576" s="12" t="s">
        <v>259</v>
      </c>
      <c r="E1576" s="12" t="s">
        <v>3765</v>
      </c>
      <c r="F1576" s="12" t="s">
        <v>10467</v>
      </c>
      <c r="G1576" s="12" t="s">
        <v>3766</v>
      </c>
      <c r="H1576" s="11" t="str">
        <f t="shared" si="24"/>
        <v xml:space="preserve">PARC DACTIVITES DE LONGENELLE NORD RUE FOLLENS </v>
      </c>
      <c r="I1576" s="10" t="s">
        <v>10468</v>
      </c>
      <c r="J1576" s="12" t="s">
        <v>10469</v>
      </c>
      <c r="K1576" s="12"/>
      <c r="L1576" s="12" t="s">
        <v>3767</v>
      </c>
      <c r="M1576" s="12" t="s">
        <v>3768</v>
      </c>
      <c r="N1576" s="12" t="s">
        <v>54</v>
      </c>
      <c r="O1576" s="12" t="s">
        <v>33</v>
      </c>
      <c r="P1576" s="13">
        <v>164967</v>
      </c>
      <c r="Q1576" s="10">
        <v>7</v>
      </c>
      <c r="R1576" s="10" t="s">
        <v>10</v>
      </c>
      <c r="S1576" s="12" t="s">
        <v>18209</v>
      </c>
    </row>
    <row r="1577" spans="1:19" x14ac:dyDescent="0.25">
      <c r="A1577" s="10">
        <v>2018</v>
      </c>
      <c r="B1577" s="11" t="s">
        <v>4</v>
      </c>
      <c r="C1577" s="12" t="s">
        <v>66</v>
      </c>
      <c r="D1577" s="12" t="s">
        <v>259</v>
      </c>
      <c r="E1577" s="12" t="s">
        <v>10470</v>
      </c>
      <c r="F1577" s="12" t="s">
        <v>10471</v>
      </c>
      <c r="G1577" s="12" t="s">
        <v>10472</v>
      </c>
      <c r="H1577" s="11" t="str">
        <f t="shared" si="24"/>
        <v xml:space="preserve"> 29 ROUTE D ETROEUNGT </v>
      </c>
      <c r="I1577" s="10"/>
      <c r="J1577" s="12" t="s">
        <v>10473</v>
      </c>
      <c r="K1577" s="12"/>
      <c r="L1577" s="12" t="s">
        <v>7777</v>
      </c>
      <c r="M1577" s="12" t="s">
        <v>10474</v>
      </c>
      <c r="N1577" s="12" t="s">
        <v>54</v>
      </c>
      <c r="O1577" s="12" t="s">
        <v>33</v>
      </c>
      <c r="P1577" s="13">
        <v>128132</v>
      </c>
      <c r="Q1577" s="10">
        <v>5</v>
      </c>
      <c r="R1577" s="10" t="s">
        <v>10</v>
      </c>
      <c r="S1577" s="12" t="s">
        <v>18209</v>
      </c>
    </row>
    <row r="1578" spans="1:19" x14ac:dyDescent="0.25">
      <c r="A1578" s="10">
        <v>2018</v>
      </c>
      <c r="B1578" s="11" t="s">
        <v>4</v>
      </c>
      <c r="C1578" s="12" t="s">
        <v>66</v>
      </c>
      <c r="D1578" s="12" t="s">
        <v>5</v>
      </c>
      <c r="E1578" s="12" t="s">
        <v>2920</v>
      </c>
      <c r="F1578" s="12" t="s">
        <v>10475</v>
      </c>
      <c r="G1578" s="12" t="s">
        <v>2921</v>
      </c>
      <c r="H1578" s="11" t="str">
        <f t="shared" si="24"/>
        <v xml:space="preserve">ZONE INDUSTRIELLE VAL DE SEINE 19 AVENUE NOBEL </v>
      </c>
      <c r="I1578" s="12" t="s">
        <v>10476</v>
      </c>
      <c r="J1578" s="12" t="s">
        <v>10477</v>
      </c>
      <c r="K1578" s="10"/>
      <c r="L1578" s="12" t="s">
        <v>3616</v>
      </c>
      <c r="M1578" s="12" t="s">
        <v>8746</v>
      </c>
      <c r="N1578" s="12" t="s">
        <v>54</v>
      </c>
      <c r="O1578" s="12" t="s">
        <v>9</v>
      </c>
      <c r="P1578" s="13">
        <v>98491</v>
      </c>
      <c r="Q1578" s="10">
        <v>3</v>
      </c>
      <c r="R1578" s="10" t="s">
        <v>10</v>
      </c>
      <c r="S1578" s="12" t="s">
        <v>18211</v>
      </c>
    </row>
    <row r="1579" spans="1:19" x14ac:dyDescent="0.25">
      <c r="A1579" s="10">
        <v>2018</v>
      </c>
      <c r="B1579" s="11" t="s">
        <v>4</v>
      </c>
      <c r="C1579" s="12" t="s">
        <v>66</v>
      </c>
      <c r="D1579" s="12" t="s">
        <v>5</v>
      </c>
      <c r="E1579" s="12" t="s">
        <v>5432</v>
      </c>
      <c r="F1579" s="12" t="s">
        <v>5433</v>
      </c>
      <c r="G1579" s="12" t="s">
        <v>5434</v>
      </c>
      <c r="H1579" s="11" t="str">
        <f t="shared" si="24"/>
        <v xml:space="preserve"> 22 RUE DES AULNES </v>
      </c>
      <c r="I1579" s="10"/>
      <c r="J1579" s="12" t="s">
        <v>5435</v>
      </c>
      <c r="K1579" s="12"/>
      <c r="L1579" s="12" t="s">
        <v>2096</v>
      </c>
      <c r="M1579" s="12" t="s">
        <v>2097</v>
      </c>
      <c r="N1579" s="12" t="s">
        <v>5418</v>
      </c>
      <c r="O1579" s="12" t="s">
        <v>33</v>
      </c>
      <c r="P1579" s="13">
        <v>168468</v>
      </c>
      <c r="Q1579" s="10">
        <v>5</v>
      </c>
      <c r="R1579" s="10" t="s">
        <v>10</v>
      </c>
      <c r="S1579" s="12" t="s">
        <v>18209</v>
      </c>
    </row>
    <row r="1580" spans="1:19" x14ac:dyDescent="0.25">
      <c r="A1580" s="10">
        <v>2018</v>
      </c>
      <c r="B1580" s="11" t="s">
        <v>4</v>
      </c>
      <c r="C1580" s="12" t="s">
        <v>66</v>
      </c>
      <c r="D1580" s="12" t="s">
        <v>184</v>
      </c>
      <c r="E1580" s="12" t="s">
        <v>17382</v>
      </c>
      <c r="F1580" s="12" t="s">
        <v>17383</v>
      </c>
      <c r="G1580" s="12" t="s">
        <v>17384</v>
      </c>
      <c r="H1580" s="11" t="str">
        <f t="shared" si="24"/>
        <v xml:space="preserve"> CHEMIN DE LA DINDE </v>
      </c>
      <c r="I1580" s="10"/>
      <c r="J1580" s="12" t="s">
        <v>9939</v>
      </c>
      <c r="K1580" s="12"/>
      <c r="L1580" s="12" t="s">
        <v>9940</v>
      </c>
      <c r="M1580" s="12" t="s">
        <v>9941</v>
      </c>
      <c r="N1580" s="12" t="s">
        <v>2368</v>
      </c>
      <c r="O1580" s="12" t="s">
        <v>33</v>
      </c>
      <c r="P1580" s="13">
        <v>90005</v>
      </c>
      <c r="Q1580" s="10">
        <v>1</v>
      </c>
      <c r="R1580" s="10" t="s">
        <v>10</v>
      </c>
      <c r="S1580" s="12" t="s">
        <v>18209</v>
      </c>
    </row>
    <row r="1581" spans="1:19" x14ac:dyDescent="0.25">
      <c r="A1581" s="10">
        <v>2018</v>
      </c>
      <c r="B1581" s="11" t="s">
        <v>4</v>
      </c>
      <c r="C1581" s="12" t="s">
        <v>66</v>
      </c>
      <c r="D1581" s="12" t="s">
        <v>5</v>
      </c>
      <c r="E1581" s="12" t="s">
        <v>1204</v>
      </c>
      <c r="F1581" s="12" t="s">
        <v>16156</v>
      </c>
      <c r="G1581" s="12" t="s">
        <v>1205</v>
      </c>
      <c r="H1581" s="11" t="str">
        <f t="shared" si="24"/>
        <v xml:space="preserve"> 1 RUE DE GROSSE PIERRE </v>
      </c>
      <c r="I1581" s="10"/>
      <c r="J1581" s="12" t="s">
        <v>16157</v>
      </c>
      <c r="K1581" s="12"/>
      <c r="L1581" s="12" t="s">
        <v>1208</v>
      </c>
      <c r="M1581" s="12" t="s">
        <v>1209</v>
      </c>
      <c r="N1581" s="12" t="s">
        <v>1605</v>
      </c>
      <c r="O1581" s="12" t="s">
        <v>33</v>
      </c>
      <c r="P1581" s="13">
        <v>37660</v>
      </c>
      <c r="Q1581" s="10">
        <v>1</v>
      </c>
      <c r="R1581" s="10" t="s">
        <v>10</v>
      </c>
      <c r="S1581" s="12" t="s">
        <v>18209</v>
      </c>
    </row>
    <row r="1582" spans="1:19" x14ac:dyDescent="0.25">
      <c r="A1582" s="10">
        <v>2018</v>
      </c>
      <c r="B1582" s="11" t="s">
        <v>4</v>
      </c>
      <c r="C1582" s="12" t="s">
        <v>66</v>
      </c>
      <c r="D1582" s="12" t="s">
        <v>184</v>
      </c>
      <c r="E1582" s="12" t="s">
        <v>17385</v>
      </c>
      <c r="F1582" s="12" t="s">
        <v>17386</v>
      </c>
      <c r="G1582" s="12" t="s">
        <v>17387</v>
      </c>
      <c r="H1582" s="11" t="str">
        <f t="shared" si="24"/>
        <v>PARC D ACTIVITES LA PROVENCALE 16 ALLEE HISPANO SUIZA BP 186</v>
      </c>
      <c r="I1582" s="10" t="s">
        <v>17388</v>
      </c>
      <c r="J1582" s="12" t="s">
        <v>13614</v>
      </c>
      <c r="K1582" s="12" t="s">
        <v>17389</v>
      </c>
      <c r="L1582" s="12" t="s">
        <v>1792</v>
      </c>
      <c r="M1582" s="12" t="s">
        <v>1793</v>
      </c>
      <c r="N1582" s="12" t="s">
        <v>2368</v>
      </c>
      <c r="O1582" s="12" t="s">
        <v>33</v>
      </c>
      <c r="P1582" s="13">
        <v>170828</v>
      </c>
      <c r="Q1582" s="10">
        <v>5</v>
      </c>
      <c r="R1582" s="10" t="s">
        <v>10</v>
      </c>
      <c r="S1582" s="12" t="s">
        <v>18209</v>
      </c>
    </row>
    <row r="1583" spans="1:19" x14ac:dyDescent="0.25">
      <c r="A1583" s="10">
        <v>2018</v>
      </c>
      <c r="B1583" s="11" t="s">
        <v>4</v>
      </c>
      <c r="C1583" s="12" t="s">
        <v>66</v>
      </c>
      <c r="D1583" s="12" t="s">
        <v>5</v>
      </c>
      <c r="E1583" s="12" t="s">
        <v>10478</v>
      </c>
      <c r="F1583" s="12" t="s">
        <v>10479</v>
      </c>
      <c r="G1583" s="12" t="s">
        <v>10480</v>
      </c>
      <c r="H1583" s="11" t="str">
        <f t="shared" si="24"/>
        <v xml:space="preserve"> 79 RUE NATIONALE </v>
      </c>
      <c r="I1583" s="10"/>
      <c r="J1583" s="12" t="s">
        <v>10481</v>
      </c>
      <c r="K1583" s="12"/>
      <c r="L1583" s="12" t="s">
        <v>2903</v>
      </c>
      <c r="M1583" s="12" t="s">
        <v>10482</v>
      </c>
      <c r="N1583" s="12" t="s">
        <v>54</v>
      </c>
      <c r="O1583" s="12" t="s">
        <v>33</v>
      </c>
      <c r="P1583" s="13">
        <v>242129</v>
      </c>
      <c r="Q1583" s="10">
        <v>8</v>
      </c>
      <c r="R1583" s="10" t="s">
        <v>10</v>
      </c>
      <c r="S1583" s="12" t="s">
        <v>18209</v>
      </c>
    </row>
    <row r="1584" spans="1:19" x14ac:dyDescent="0.25">
      <c r="A1584" s="10">
        <v>2018</v>
      </c>
      <c r="B1584" s="11" t="s">
        <v>4</v>
      </c>
      <c r="C1584" s="12" t="s">
        <v>66</v>
      </c>
      <c r="D1584" s="12" t="s">
        <v>5</v>
      </c>
      <c r="E1584" s="12" t="s">
        <v>10483</v>
      </c>
      <c r="F1584" s="12" t="s">
        <v>10484</v>
      </c>
      <c r="G1584" s="12" t="s">
        <v>10485</v>
      </c>
      <c r="H1584" s="11" t="str">
        <f t="shared" si="24"/>
        <v xml:space="preserve"> LIEU DIT SPEHIS </v>
      </c>
      <c r="I1584" s="10"/>
      <c r="J1584" s="12" t="s">
        <v>10486</v>
      </c>
      <c r="K1584" s="10"/>
      <c r="L1584" s="12" t="s">
        <v>409</v>
      </c>
      <c r="M1584" s="12" t="s">
        <v>10487</v>
      </c>
      <c r="N1584" s="12" t="s">
        <v>54</v>
      </c>
      <c r="O1584" s="12" t="s">
        <v>9</v>
      </c>
      <c r="P1584" s="13">
        <v>443027</v>
      </c>
      <c r="Q1584" s="10">
        <v>12</v>
      </c>
      <c r="R1584" s="10" t="s">
        <v>18208</v>
      </c>
      <c r="S1584" s="12" t="s">
        <v>18211</v>
      </c>
    </row>
    <row r="1585" spans="1:19" x14ac:dyDescent="0.25">
      <c r="A1585" s="10">
        <v>2018</v>
      </c>
      <c r="B1585" s="11" t="s">
        <v>4</v>
      </c>
      <c r="C1585" s="12" t="s">
        <v>66</v>
      </c>
      <c r="D1585" s="12" t="s">
        <v>5</v>
      </c>
      <c r="E1585" s="12" t="s">
        <v>1244</v>
      </c>
      <c r="F1585" s="12" t="s">
        <v>1414</v>
      </c>
      <c r="G1585" s="12" t="s">
        <v>1245</v>
      </c>
      <c r="H1585" s="11" t="str">
        <f t="shared" si="24"/>
        <v xml:space="preserve"> 3 ALLEE DE STOCKHOLM </v>
      </c>
      <c r="I1585" s="10"/>
      <c r="J1585" s="12" t="s">
        <v>1415</v>
      </c>
      <c r="K1585" s="12"/>
      <c r="L1585" s="12" t="s">
        <v>1416</v>
      </c>
      <c r="M1585" s="12" t="s">
        <v>1417</v>
      </c>
      <c r="N1585" s="12" t="s">
        <v>252</v>
      </c>
      <c r="O1585" s="12" t="s">
        <v>33</v>
      </c>
      <c r="P1585" s="13">
        <v>80626</v>
      </c>
      <c r="Q1585" s="10">
        <v>2</v>
      </c>
      <c r="R1585" s="10" t="s">
        <v>10</v>
      </c>
      <c r="S1585" s="12" t="s">
        <v>18209</v>
      </c>
    </row>
    <row r="1586" spans="1:19" x14ac:dyDescent="0.25">
      <c r="A1586" s="10">
        <v>2018</v>
      </c>
      <c r="B1586" s="11" t="s">
        <v>4</v>
      </c>
      <c r="C1586" s="12" t="s">
        <v>66</v>
      </c>
      <c r="D1586" s="12" t="s">
        <v>226</v>
      </c>
      <c r="E1586" s="12" t="s">
        <v>10488</v>
      </c>
      <c r="F1586" s="12" t="s">
        <v>10489</v>
      </c>
      <c r="G1586" s="12" t="s">
        <v>10490</v>
      </c>
      <c r="H1586" s="11" t="str">
        <f t="shared" si="24"/>
        <v xml:space="preserve"> 3 ROUTE DE LA CONGE </v>
      </c>
      <c r="I1586" s="10"/>
      <c r="J1586" s="12" t="s">
        <v>10491</v>
      </c>
      <c r="K1586" s="12"/>
      <c r="L1586" s="12" t="s">
        <v>8554</v>
      </c>
      <c r="M1586" s="12" t="s">
        <v>10492</v>
      </c>
      <c r="N1586" s="12" t="s">
        <v>54</v>
      </c>
      <c r="O1586" s="12" t="s">
        <v>33</v>
      </c>
      <c r="P1586" s="13">
        <v>225832</v>
      </c>
      <c r="Q1586" s="10">
        <v>7</v>
      </c>
      <c r="R1586" s="10" t="s">
        <v>10</v>
      </c>
      <c r="S1586" s="12" t="s">
        <v>18209</v>
      </c>
    </row>
    <row r="1587" spans="1:19" x14ac:dyDescent="0.25">
      <c r="A1587" s="10">
        <v>2018</v>
      </c>
      <c r="B1587" s="11" t="s">
        <v>4</v>
      </c>
      <c r="C1587" s="12" t="s">
        <v>66</v>
      </c>
      <c r="D1587" s="12" t="s">
        <v>5</v>
      </c>
      <c r="E1587" s="12" t="s">
        <v>17390</v>
      </c>
      <c r="F1587" s="12" t="s">
        <v>17391</v>
      </c>
      <c r="G1587" s="12" t="s">
        <v>17392</v>
      </c>
      <c r="H1587" s="11" t="str">
        <f t="shared" si="24"/>
        <v xml:space="preserve"> 30 RUE ALFRED DE VIGNY </v>
      </c>
      <c r="I1587" s="10"/>
      <c r="J1587" s="12" t="s">
        <v>17393</v>
      </c>
      <c r="K1587" s="12"/>
      <c r="L1587" s="12" t="s">
        <v>7979</v>
      </c>
      <c r="M1587" s="12" t="s">
        <v>7980</v>
      </c>
      <c r="N1587" s="12" t="s">
        <v>2368</v>
      </c>
      <c r="O1587" s="12" t="s">
        <v>33</v>
      </c>
      <c r="P1587" s="13">
        <v>13426</v>
      </c>
      <c r="Q1587" s="10">
        <v>2</v>
      </c>
      <c r="R1587" s="10" t="s">
        <v>10</v>
      </c>
      <c r="S1587" s="12" t="s">
        <v>18209</v>
      </c>
    </row>
    <row r="1588" spans="1:19" x14ac:dyDescent="0.25">
      <c r="A1588" s="10">
        <v>2018</v>
      </c>
      <c r="B1588" s="11" t="s">
        <v>4</v>
      </c>
      <c r="C1588" s="12" t="s">
        <v>66</v>
      </c>
      <c r="D1588" s="12" t="s">
        <v>513</v>
      </c>
      <c r="E1588" s="12" t="s">
        <v>2161</v>
      </c>
      <c r="F1588" s="12" t="s">
        <v>10493</v>
      </c>
      <c r="G1588" s="12" t="s">
        <v>2162</v>
      </c>
      <c r="H1588" s="11" t="str">
        <f t="shared" si="24"/>
        <v xml:space="preserve"> 74 RUE DU PAPE VELD </v>
      </c>
      <c r="I1588" s="10"/>
      <c r="J1588" s="12" t="s">
        <v>10494</v>
      </c>
      <c r="K1588" s="12"/>
      <c r="L1588" s="12" t="s">
        <v>10495</v>
      </c>
      <c r="M1588" s="12" t="s">
        <v>10496</v>
      </c>
      <c r="N1588" s="12" t="s">
        <v>54</v>
      </c>
      <c r="O1588" s="12" t="s">
        <v>33</v>
      </c>
      <c r="P1588" s="13">
        <v>147246</v>
      </c>
      <c r="Q1588" s="10">
        <v>5</v>
      </c>
      <c r="R1588" s="10" t="s">
        <v>10</v>
      </c>
      <c r="S1588" s="12" t="s">
        <v>18209</v>
      </c>
    </row>
    <row r="1589" spans="1:19" x14ac:dyDescent="0.25">
      <c r="A1589" s="10">
        <v>2018</v>
      </c>
      <c r="B1589" s="12" t="s">
        <v>18210</v>
      </c>
      <c r="C1589" s="12" t="s">
        <v>66</v>
      </c>
      <c r="D1589" s="12" t="s">
        <v>28</v>
      </c>
      <c r="E1589" s="12" t="s">
        <v>18113</v>
      </c>
      <c r="F1589" s="12" t="s">
        <v>18114</v>
      </c>
      <c r="G1589" s="12" t="s">
        <v>18115</v>
      </c>
      <c r="H1589" s="11" t="str">
        <f t="shared" si="24"/>
        <v xml:space="preserve">16 AVENUE FRANCOIS MITTERRAND  </v>
      </c>
      <c r="I1589" s="12" t="s">
        <v>18116</v>
      </c>
      <c r="J1589" s="12"/>
      <c r="K1589" s="14"/>
      <c r="L1589" s="12" t="s">
        <v>18117</v>
      </c>
      <c r="M1589" s="12" t="s">
        <v>18118</v>
      </c>
      <c r="N1589" s="12" t="s">
        <v>54</v>
      </c>
      <c r="O1589" s="12" t="s">
        <v>33</v>
      </c>
      <c r="P1589" s="13">
        <v>207617</v>
      </c>
      <c r="Q1589" s="10">
        <v>10</v>
      </c>
      <c r="R1589" s="10" t="s">
        <v>10</v>
      </c>
      <c r="S1589" s="12" t="s">
        <v>18209</v>
      </c>
    </row>
    <row r="1590" spans="1:19" x14ac:dyDescent="0.25">
      <c r="A1590" s="10">
        <v>2018</v>
      </c>
      <c r="B1590" s="11" t="s">
        <v>4</v>
      </c>
      <c r="C1590" s="12" t="s">
        <v>66</v>
      </c>
      <c r="D1590" s="12" t="s">
        <v>5</v>
      </c>
      <c r="E1590" s="12" t="s">
        <v>10497</v>
      </c>
      <c r="F1590" s="12" t="s">
        <v>10498</v>
      </c>
      <c r="G1590" s="12" t="s">
        <v>10499</v>
      </c>
      <c r="H1590" s="11" t="str">
        <f t="shared" si="24"/>
        <v xml:space="preserve"> 2 PLACE DE LA GARE </v>
      </c>
      <c r="I1590" s="10"/>
      <c r="J1590" s="12" t="s">
        <v>10500</v>
      </c>
      <c r="K1590" s="12"/>
      <c r="L1590" s="12" t="s">
        <v>10501</v>
      </c>
      <c r="M1590" s="12" t="s">
        <v>10502</v>
      </c>
      <c r="N1590" s="12" t="s">
        <v>54</v>
      </c>
      <c r="O1590" s="12" t="s">
        <v>33</v>
      </c>
      <c r="P1590" s="13">
        <v>175852</v>
      </c>
      <c r="Q1590" s="10">
        <v>5</v>
      </c>
      <c r="R1590" s="10" t="s">
        <v>10</v>
      </c>
      <c r="S1590" s="12" t="s">
        <v>18209</v>
      </c>
    </row>
    <row r="1591" spans="1:19" x14ac:dyDescent="0.25">
      <c r="A1591" s="10">
        <v>2018</v>
      </c>
      <c r="B1591" s="11" t="s">
        <v>4</v>
      </c>
      <c r="C1591" s="12" t="s">
        <v>66</v>
      </c>
      <c r="D1591" s="12" t="s">
        <v>5</v>
      </c>
      <c r="E1591" s="12" t="s">
        <v>10503</v>
      </c>
      <c r="F1591" s="12" t="s">
        <v>10504</v>
      </c>
      <c r="G1591" s="12" t="s">
        <v>10505</v>
      </c>
      <c r="H1591" s="11" t="str">
        <f t="shared" si="24"/>
        <v xml:space="preserve"> ZONE ARTISANALE VAL DE SEINE </v>
      </c>
      <c r="I1591" s="10"/>
      <c r="J1591" s="12" t="s">
        <v>10506</v>
      </c>
      <c r="K1591" s="12"/>
      <c r="L1591" s="12" t="s">
        <v>10507</v>
      </c>
      <c r="M1591" s="12" t="s">
        <v>10508</v>
      </c>
      <c r="N1591" s="12" t="s">
        <v>54</v>
      </c>
      <c r="O1591" s="12" t="s">
        <v>33</v>
      </c>
      <c r="P1591" s="13">
        <v>290568</v>
      </c>
      <c r="Q1591" s="10">
        <v>9</v>
      </c>
      <c r="R1591" s="10" t="s">
        <v>10</v>
      </c>
      <c r="S1591" s="12" t="s">
        <v>18209</v>
      </c>
    </row>
    <row r="1592" spans="1:19" x14ac:dyDescent="0.25">
      <c r="A1592" s="10">
        <v>2018</v>
      </c>
      <c r="B1592" s="11" t="s">
        <v>4</v>
      </c>
      <c r="C1592" s="12" t="s">
        <v>66</v>
      </c>
      <c r="D1592" s="12" t="s">
        <v>5</v>
      </c>
      <c r="E1592" s="12" t="s">
        <v>10509</v>
      </c>
      <c r="F1592" s="12" t="s">
        <v>10510</v>
      </c>
      <c r="G1592" s="12" t="s">
        <v>10511</v>
      </c>
      <c r="H1592" s="11" t="str">
        <f t="shared" si="24"/>
        <v xml:space="preserve"> 98 AVENUE DE LA GARONNE </v>
      </c>
      <c r="I1592" s="10"/>
      <c r="J1592" s="12" t="s">
        <v>10512</v>
      </c>
      <c r="K1592" s="10"/>
      <c r="L1592" s="12" t="s">
        <v>8111</v>
      </c>
      <c r="M1592" s="12" t="s">
        <v>10513</v>
      </c>
      <c r="N1592" s="12" t="s">
        <v>54</v>
      </c>
      <c r="O1592" s="12" t="s">
        <v>9</v>
      </c>
      <c r="P1592" s="13">
        <v>154758</v>
      </c>
      <c r="Q1592" s="10">
        <v>7</v>
      </c>
      <c r="R1592" s="10" t="s">
        <v>10</v>
      </c>
      <c r="S1592" s="12" t="s">
        <v>18211</v>
      </c>
    </row>
    <row r="1593" spans="1:19" x14ac:dyDescent="0.25">
      <c r="A1593" s="10">
        <v>2018</v>
      </c>
      <c r="B1593" s="11" t="s">
        <v>4</v>
      </c>
      <c r="C1593" s="12" t="s">
        <v>66</v>
      </c>
      <c r="D1593" s="12" t="s">
        <v>5</v>
      </c>
      <c r="E1593" s="12" t="s">
        <v>16158</v>
      </c>
      <c r="F1593" s="12" t="s">
        <v>16159</v>
      </c>
      <c r="G1593" s="12" t="s">
        <v>16160</v>
      </c>
      <c r="H1593" s="11" t="str">
        <f t="shared" si="24"/>
        <v xml:space="preserve">22 ZA LEGRAND RUE LE GRAND </v>
      </c>
      <c r="I1593" s="10" t="s">
        <v>16161</v>
      </c>
      <c r="J1593" s="12" t="s">
        <v>16162</v>
      </c>
      <c r="K1593" s="12"/>
      <c r="L1593" s="12" t="s">
        <v>2433</v>
      </c>
      <c r="M1593" s="12" t="s">
        <v>3871</v>
      </c>
      <c r="N1593" s="12" t="s">
        <v>1605</v>
      </c>
      <c r="O1593" s="12" t="s">
        <v>33</v>
      </c>
      <c r="P1593" s="13">
        <v>200173</v>
      </c>
      <c r="Q1593" s="10">
        <v>7</v>
      </c>
      <c r="R1593" s="10" t="s">
        <v>10</v>
      </c>
      <c r="S1593" s="12" t="s">
        <v>18209</v>
      </c>
    </row>
    <row r="1594" spans="1:19" x14ac:dyDescent="0.25">
      <c r="A1594" s="10">
        <v>2018</v>
      </c>
      <c r="B1594" s="11" t="s">
        <v>4</v>
      </c>
      <c r="C1594" s="12" t="s">
        <v>66</v>
      </c>
      <c r="D1594" s="12" t="s">
        <v>28</v>
      </c>
      <c r="E1594" s="12" t="s">
        <v>10514</v>
      </c>
      <c r="F1594" s="12" t="s">
        <v>10515</v>
      </c>
      <c r="G1594" s="12" t="s">
        <v>10516</v>
      </c>
      <c r="H1594" s="11" t="str">
        <f t="shared" si="24"/>
        <v xml:space="preserve"> RUE PASTEBUCH </v>
      </c>
      <c r="I1594" s="10"/>
      <c r="J1594" s="12" t="s">
        <v>10517</v>
      </c>
      <c r="K1594" s="12"/>
      <c r="L1594" s="12" t="s">
        <v>2501</v>
      </c>
      <c r="M1594" s="12" t="s">
        <v>2502</v>
      </c>
      <c r="N1594" s="12" t="s">
        <v>54</v>
      </c>
      <c r="O1594" s="12" t="s">
        <v>33</v>
      </c>
      <c r="P1594" s="13">
        <v>230732</v>
      </c>
      <c r="Q1594" s="10">
        <v>7</v>
      </c>
      <c r="R1594" s="10" t="s">
        <v>10</v>
      </c>
      <c r="S1594" s="12" t="s">
        <v>18209</v>
      </c>
    </row>
    <row r="1595" spans="1:19" x14ac:dyDescent="0.25">
      <c r="A1595" s="10">
        <v>2018</v>
      </c>
      <c r="B1595" s="11" t="s">
        <v>4</v>
      </c>
      <c r="C1595" s="12" t="s">
        <v>66</v>
      </c>
      <c r="D1595" s="12" t="s">
        <v>5</v>
      </c>
      <c r="E1595" s="12" t="s">
        <v>10518</v>
      </c>
      <c r="F1595" s="12" t="s">
        <v>10519</v>
      </c>
      <c r="G1595" s="12" t="s">
        <v>10520</v>
      </c>
      <c r="H1595" s="11" t="str">
        <f t="shared" si="24"/>
        <v xml:space="preserve"> 156 CLOS DES VIGNES </v>
      </c>
      <c r="I1595" s="10"/>
      <c r="J1595" s="12" t="s">
        <v>10521</v>
      </c>
      <c r="K1595" s="12"/>
      <c r="L1595" s="12" t="s">
        <v>354</v>
      </c>
      <c r="M1595" s="12" t="s">
        <v>10522</v>
      </c>
      <c r="N1595" s="12" t="s">
        <v>54</v>
      </c>
      <c r="O1595" s="12" t="s">
        <v>33</v>
      </c>
      <c r="P1595" s="13">
        <v>47706</v>
      </c>
      <c r="Q1595" s="10">
        <v>2</v>
      </c>
      <c r="R1595" s="10" t="s">
        <v>10</v>
      </c>
      <c r="S1595" s="12" t="s">
        <v>18209</v>
      </c>
    </row>
    <row r="1596" spans="1:19" x14ac:dyDescent="0.25">
      <c r="A1596" s="10">
        <v>2018</v>
      </c>
      <c r="B1596" s="11" t="s">
        <v>18213</v>
      </c>
      <c r="C1596" s="12" t="s">
        <v>66</v>
      </c>
      <c r="D1596" s="12" t="s">
        <v>5</v>
      </c>
      <c r="E1596" s="12" t="s">
        <v>18525</v>
      </c>
      <c r="F1596" s="12" t="s">
        <v>18524</v>
      </c>
      <c r="G1596" s="12" t="s">
        <v>18526</v>
      </c>
      <c r="H1596" s="11" t="str">
        <f t="shared" si="24"/>
        <v xml:space="preserve">ZAC SAINTE ANNE SAINTE ANNE ROUTE DE VEDENE </v>
      </c>
      <c r="I1596" s="10" t="s">
        <v>18527</v>
      </c>
      <c r="J1596" s="12" t="s">
        <v>18528</v>
      </c>
      <c r="K1596" s="12"/>
      <c r="L1596" s="12" t="s">
        <v>3268</v>
      </c>
      <c r="M1596" s="12" t="s">
        <v>3269</v>
      </c>
      <c r="N1596" s="12" t="s">
        <v>54</v>
      </c>
      <c r="O1596" s="12" t="s">
        <v>33</v>
      </c>
      <c r="P1596" s="13">
        <v>18911</v>
      </c>
      <c r="Q1596" s="10">
        <v>1</v>
      </c>
      <c r="R1596" s="10" t="s">
        <v>10</v>
      </c>
      <c r="S1596" s="12" t="s">
        <v>18209</v>
      </c>
    </row>
    <row r="1597" spans="1:19" x14ac:dyDescent="0.25">
      <c r="A1597" s="10">
        <v>2018</v>
      </c>
      <c r="B1597" s="11" t="s">
        <v>4</v>
      </c>
      <c r="C1597" s="12" t="s">
        <v>66</v>
      </c>
      <c r="D1597" s="12" t="s">
        <v>28</v>
      </c>
      <c r="E1597" s="12" t="s">
        <v>17394</v>
      </c>
      <c r="F1597" s="12" t="s">
        <v>17395</v>
      </c>
      <c r="G1597" s="12" t="s">
        <v>17396</v>
      </c>
      <c r="H1597" s="11" t="str">
        <f t="shared" si="24"/>
        <v xml:space="preserve">MENASSOL HAM DE COUSTELLET </v>
      </c>
      <c r="I1597" s="10" t="s">
        <v>17397</v>
      </c>
      <c r="J1597" s="12" t="s">
        <v>18529</v>
      </c>
      <c r="K1597" s="12"/>
      <c r="L1597" s="12" t="s">
        <v>5619</v>
      </c>
      <c r="M1597" s="12" t="s">
        <v>13397</v>
      </c>
      <c r="N1597" s="12" t="s">
        <v>2368</v>
      </c>
      <c r="O1597" s="12" t="s">
        <v>33</v>
      </c>
      <c r="P1597" s="13">
        <v>931931</v>
      </c>
      <c r="Q1597" s="10">
        <v>18</v>
      </c>
      <c r="R1597" s="10" t="s">
        <v>18208</v>
      </c>
      <c r="S1597" s="12" t="s">
        <v>18209</v>
      </c>
    </row>
    <row r="1598" spans="1:19" x14ac:dyDescent="0.25">
      <c r="A1598" s="10">
        <v>2018</v>
      </c>
      <c r="B1598" s="11" t="s">
        <v>4</v>
      </c>
      <c r="C1598" s="12" t="s">
        <v>66</v>
      </c>
      <c r="D1598" s="12" t="s">
        <v>5</v>
      </c>
      <c r="E1598" s="12" t="s">
        <v>1212</v>
      </c>
      <c r="F1598" s="12" t="s">
        <v>10523</v>
      </c>
      <c r="G1598" s="12" t="s">
        <v>1213</v>
      </c>
      <c r="H1598" s="11" t="str">
        <f t="shared" si="24"/>
        <v xml:space="preserve"> 153 CHEMIN DES PRES BOUVEAUX CRAN GEVRIER</v>
      </c>
      <c r="I1598" s="10"/>
      <c r="J1598" s="12" t="s">
        <v>10524</v>
      </c>
      <c r="K1598" s="12" t="s">
        <v>10525</v>
      </c>
      <c r="L1598" s="12" t="s">
        <v>376</v>
      </c>
      <c r="M1598" s="12" t="s">
        <v>2766</v>
      </c>
      <c r="N1598" s="12" t="s">
        <v>54</v>
      </c>
      <c r="O1598" s="12" t="s">
        <v>33</v>
      </c>
      <c r="P1598" s="13">
        <v>311492</v>
      </c>
      <c r="Q1598" s="10">
        <v>9</v>
      </c>
      <c r="R1598" s="10" t="s">
        <v>10</v>
      </c>
      <c r="S1598" s="12" t="s">
        <v>18209</v>
      </c>
    </row>
    <row r="1599" spans="1:19" x14ac:dyDescent="0.25">
      <c r="A1599" s="10">
        <v>2017</v>
      </c>
      <c r="B1599" s="12" t="s">
        <v>18219</v>
      </c>
      <c r="C1599" s="10" t="s">
        <v>66</v>
      </c>
      <c r="D1599" s="12" t="s">
        <v>5</v>
      </c>
      <c r="E1599" s="12" t="s">
        <v>10526</v>
      </c>
      <c r="F1599" s="12" t="s">
        <v>10527</v>
      </c>
      <c r="G1599" s="12" t="s">
        <v>10528</v>
      </c>
      <c r="H1599" s="11" t="str">
        <f t="shared" si="24"/>
        <v xml:space="preserve">LIEU DIT LE BUZET ST FLORENT LE VIEIL </v>
      </c>
      <c r="I1599" s="12" t="s">
        <v>10529</v>
      </c>
      <c r="J1599" s="12" t="s">
        <v>10530</v>
      </c>
      <c r="K1599" s="14"/>
      <c r="L1599" s="12" t="s">
        <v>10531</v>
      </c>
      <c r="M1599" s="12" t="s">
        <v>10532</v>
      </c>
      <c r="N1599" s="12" t="s">
        <v>54</v>
      </c>
      <c r="O1599" s="12" t="s">
        <v>33</v>
      </c>
      <c r="P1599" s="14"/>
      <c r="Q1599" s="10">
        <v>3</v>
      </c>
      <c r="R1599" s="10" t="s">
        <v>10</v>
      </c>
      <c r="S1599" s="12" t="s">
        <v>18220</v>
      </c>
    </row>
    <row r="1600" spans="1:19" x14ac:dyDescent="0.25">
      <c r="A1600" s="10">
        <v>2018</v>
      </c>
      <c r="B1600" s="11" t="s">
        <v>4</v>
      </c>
      <c r="C1600" s="12" t="s">
        <v>66</v>
      </c>
      <c r="D1600" s="12" t="s">
        <v>5</v>
      </c>
      <c r="E1600" s="12" t="s">
        <v>1214</v>
      </c>
      <c r="F1600" s="12" t="s">
        <v>10533</v>
      </c>
      <c r="G1600" s="12" t="s">
        <v>1215</v>
      </c>
      <c r="H1600" s="11" t="str">
        <f t="shared" si="24"/>
        <v xml:space="preserve"> AVENUE DE CASTELNAUDARY </v>
      </c>
      <c r="I1600" s="10"/>
      <c r="J1600" s="12" t="s">
        <v>10534</v>
      </c>
      <c r="K1600" s="12"/>
      <c r="L1600" s="12" t="s">
        <v>2040</v>
      </c>
      <c r="M1600" s="12" t="s">
        <v>3856</v>
      </c>
      <c r="N1600" s="12" t="s">
        <v>54</v>
      </c>
      <c r="O1600" s="12" t="s">
        <v>33</v>
      </c>
      <c r="P1600" s="13">
        <v>186630</v>
      </c>
      <c r="Q1600" s="10">
        <v>5</v>
      </c>
      <c r="R1600" s="10" t="s">
        <v>10</v>
      </c>
      <c r="S1600" s="12" t="s">
        <v>18209</v>
      </c>
    </row>
    <row r="1601" spans="1:19" x14ac:dyDescent="0.25">
      <c r="A1601" s="10">
        <v>2017</v>
      </c>
      <c r="B1601" s="12" t="s">
        <v>18219</v>
      </c>
      <c r="C1601" s="10" t="s">
        <v>66</v>
      </c>
      <c r="D1601" s="12" t="s">
        <v>5</v>
      </c>
      <c r="E1601" s="12" t="s">
        <v>10535</v>
      </c>
      <c r="F1601" s="12" t="s">
        <v>10536</v>
      </c>
      <c r="G1601" s="12" t="s">
        <v>10537</v>
      </c>
      <c r="H1601" s="11" t="str">
        <f t="shared" si="24"/>
        <v xml:space="preserve">LIEU DIT LE DEVOIS ZA DE L AVENIR </v>
      </c>
      <c r="I1601" s="12" t="s">
        <v>10539</v>
      </c>
      <c r="J1601" s="10" t="s">
        <v>10538</v>
      </c>
      <c r="K1601" s="14"/>
      <c r="L1601" s="12" t="s">
        <v>6683</v>
      </c>
      <c r="M1601" s="12" t="s">
        <v>10540</v>
      </c>
      <c r="N1601" s="12" t="s">
        <v>54</v>
      </c>
      <c r="O1601" s="12" t="s">
        <v>33</v>
      </c>
      <c r="P1601" s="14"/>
      <c r="Q1601" s="10">
        <v>7</v>
      </c>
      <c r="R1601" s="10" t="s">
        <v>10</v>
      </c>
      <c r="S1601" s="12" t="s">
        <v>18220</v>
      </c>
    </row>
    <row r="1602" spans="1:19" x14ac:dyDescent="0.25">
      <c r="A1602" s="10">
        <v>2018</v>
      </c>
      <c r="B1602" s="11" t="s">
        <v>4</v>
      </c>
      <c r="C1602" s="12" t="s">
        <v>66</v>
      </c>
      <c r="D1602" s="12" t="s">
        <v>5</v>
      </c>
      <c r="E1602" s="12" t="s">
        <v>10541</v>
      </c>
      <c r="F1602" s="12" t="s">
        <v>10542</v>
      </c>
      <c r="G1602" s="12" t="s">
        <v>10543</v>
      </c>
      <c r="H1602" s="11" t="str">
        <f t="shared" si="24"/>
        <v xml:space="preserve">ZONE INDUSTRIELLE ROUTE DE CAZALIS </v>
      </c>
      <c r="I1602" s="12" t="s">
        <v>22</v>
      </c>
      <c r="J1602" s="12" t="s">
        <v>10544</v>
      </c>
      <c r="K1602" s="10"/>
      <c r="L1602" s="12" t="s">
        <v>4137</v>
      </c>
      <c r="M1602" s="12" t="s">
        <v>4138</v>
      </c>
      <c r="N1602" s="12" t="s">
        <v>54</v>
      </c>
      <c r="O1602" s="12" t="s">
        <v>9</v>
      </c>
      <c r="P1602" s="13">
        <v>31487</v>
      </c>
      <c r="Q1602" s="10">
        <v>1</v>
      </c>
      <c r="R1602" s="10" t="s">
        <v>10</v>
      </c>
      <c r="S1602" s="12" t="s">
        <v>18211</v>
      </c>
    </row>
    <row r="1603" spans="1:19" x14ac:dyDescent="0.25">
      <c r="A1603" s="10">
        <v>2018</v>
      </c>
      <c r="B1603" s="11" t="s">
        <v>4</v>
      </c>
      <c r="C1603" s="12" t="s">
        <v>66</v>
      </c>
      <c r="D1603" s="12" t="s">
        <v>5</v>
      </c>
      <c r="E1603" s="12" t="s">
        <v>2922</v>
      </c>
      <c r="F1603" s="12" t="s">
        <v>10545</v>
      </c>
      <c r="G1603" s="12" t="s">
        <v>2923</v>
      </c>
      <c r="H1603" s="11" t="str">
        <f t="shared" ref="H1603:H1666" si="25">CONCATENATE(I1603," ",J1603," ",K1603)</f>
        <v xml:space="preserve"> ROUTE DE CHEZ DIOSSAZ </v>
      </c>
      <c r="I1603" s="10"/>
      <c r="J1603" s="12" t="s">
        <v>10546</v>
      </c>
      <c r="K1603" s="10"/>
      <c r="L1603" s="12" t="s">
        <v>10547</v>
      </c>
      <c r="M1603" s="12" t="s">
        <v>10548</v>
      </c>
      <c r="N1603" s="12" t="s">
        <v>54</v>
      </c>
      <c r="O1603" s="12" t="s">
        <v>9</v>
      </c>
      <c r="P1603" s="13">
        <v>42972</v>
      </c>
      <c r="Q1603" s="10">
        <v>1</v>
      </c>
      <c r="R1603" s="10" t="s">
        <v>10</v>
      </c>
      <c r="S1603" s="12" t="s">
        <v>18211</v>
      </c>
    </row>
    <row r="1604" spans="1:19" x14ac:dyDescent="0.25">
      <c r="A1604" s="10">
        <v>2018</v>
      </c>
      <c r="B1604" s="11" t="s">
        <v>4</v>
      </c>
      <c r="C1604" s="12" t="s">
        <v>66</v>
      </c>
      <c r="D1604" s="12" t="s">
        <v>5</v>
      </c>
      <c r="E1604" s="12" t="s">
        <v>5261</v>
      </c>
      <c r="F1604" s="12" t="s">
        <v>5262</v>
      </c>
      <c r="G1604" s="12" t="s">
        <v>5263</v>
      </c>
      <c r="H1604" s="11" t="str">
        <f t="shared" si="25"/>
        <v>BATIMANDEL ALLEE DU PONT DES JARDINS BAT B</v>
      </c>
      <c r="I1604" s="10" t="s">
        <v>5264</v>
      </c>
      <c r="J1604" s="12" t="s">
        <v>5265</v>
      </c>
      <c r="K1604" s="12" t="s">
        <v>5266</v>
      </c>
      <c r="L1604" s="12" t="s">
        <v>5267</v>
      </c>
      <c r="M1604" s="12" t="s">
        <v>5268</v>
      </c>
      <c r="N1604" s="12" t="s">
        <v>5269</v>
      </c>
      <c r="O1604" s="12" t="s">
        <v>33</v>
      </c>
      <c r="P1604" s="13">
        <v>223792</v>
      </c>
      <c r="Q1604" s="10">
        <v>6</v>
      </c>
      <c r="R1604" s="10" t="s">
        <v>10</v>
      </c>
      <c r="S1604" s="12" t="s">
        <v>18209</v>
      </c>
    </row>
    <row r="1605" spans="1:19" x14ac:dyDescent="0.25">
      <c r="A1605" s="10">
        <v>2018</v>
      </c>
      <c r="B1605" s="11" t="s">
        <v>18213</v>
      </c>
      <c r="C1605" s="12" t="s">
        <v>66</v>
      </c>
      <c r="D1605" s="12" t="s">
        <v>5</v>
      </c>
      <c r="E1605" s="12" t="s">
        <v>18531</v>
      </c>
      <c r="F1605" s="12" t="s">
        <v>18530</v>
      </c>
      <c r="G1605" s="12" t="s">
        <v>18532</v>
      </c>
      <c r="H1605" s="11" t="str">
        <f t="shared" si="25"/>
        <v xml:space="preserve"> RUE DE LA VIE DE CHATELME </v>
      </c>
      <c r="I1605" s="10"/>
      <c r="J1605" s="12" t="s">
        <v>18533</v>
      </c>
      <c r="K1605" s="12"/>
      <c r="L1605" s="12" t="s">
        <v>1080</v>
      </c>
      <c r="M1605" s="12" t="s">
        <v>18534</v>
      </c>
      <c r="N1605" s="12" t="s">
        <v>54</v>
      </c>
      <c r="O1605" s="12" t="s">
        <v>33</v>
      </c>
      <c r="P1605" s="13">
        <v>19623</v>
      </c>
      <c r="Q1605" s="10">
        <v>2</v>
      </c>
      <c r="R1605" s="10" t="s">
        <v>10</v>
      </c>
      <c r="S1605" s="12" t="s">
        <v>18209</v>
      </c>
    </row>
    <row r="1606" spans="1:19" x14ac:dyDescent="0.25">
      <c r="A1606" s="10">
        <v>2018</v>
      </c>
      <c r="B1606" s="11" t="s">
        <v>4</v>
      </c>
      <c r="C1606" s="12" t="s">
        <v>66</v>
      </c>
      <c r="D1606" s="12" t="s">
        <v>5</v>
      </c>
      <c r="E1606" s="12" t="s">
        <v>5495</v>
      </c>
      <c r="F1606" s="12" t="s">
        <v>5496</v>
      </c>
      <c r="G1606" s="12" t="s">
        <v>5497</v>
      </c>
      <c r="H1606" s="11" t="str">
        <f t="shared" si="25"/>
        <v xml:space="preserve">82 B CHEMIN DE LA PLAINE ROUTE DEPARTEMENTALE 820 </v>
      </c>
      <c r="I1606" s="10" t="s">
        <v>5498</v>
      </c>
      <c r="J1606" s="12" t="s">
        <v>5499</v>
      </c>
      <c r="K1606" s="12"/>
      <c r="L1606" s="12" t="s">
        <v>5500</v>
      </c>
      <c r="M1606" s="12" t="s">
        <v>5501</v>
      </c>
      <c r="N1606" s="12" t="s">
        <v>326</v>
      </c>
      <c r="O1606" s="12" t="s">
        <v>33</v>
      </c>
      <c r="P1606" s="13">
        <v>47897</v>
      </c>
      <c r="Q1606" s="10">
        <v>2</v>
      </c>
      <c r="R1606" s="10" t="s">
        <v>10</v>
      </c>
      <c r="S1606" s="12" t="s">
        <v>18209</v>
      </c>
    </row>
    <row r="1607" spans="1:19" x14ac:dyDescent="0.25">
      <c r="A1607" s="10">
        <v>2018</v>
      </c>
      <c r="B1607" s="11" t="s">
        <v>4</v>
      </c>
      <c r="C1607" s="12" t="s">
        <v>66</v>
      </c>
      <c r="D1607" s="12" t="s">
        <v>5</v>
      </c>
      <c r="E1607" s="12" t="s">
        <v>10549</v>
      </c>
      <c r="F1607" s="12" t="s">
        <v>10550</v>
      </c>
      <c r="G1607" s="12" t="s">
        <v>10551</v>
      </c>
      <c r="H1607" s="11" t="str">
        <f t="shared" si="25"/>
        <v xml:space="preserve"> 11 RUE PIERRE CROYAL </v>
      </c>
      <c r="I1607" s="10"/>
      <c r="J1607" s="12" t="s">
        <v>10552</v>
      </c>
      <c r="K1607" s="12"/>
      <c r="L1607" s="12" t="s">
        <v>20</v>
      </c>
      <c r="M1607" s="12" t="s">
        <v>4366</v>
      </c>
      <c r="N1607" s="12" t="s">
        <v>54</v>
      </c>
      <c r="O1607" s="12" t="s">
        <v>33</v>
      </c>
      <c r="P1607" s="13">
        <v>118992</v>
      </c>
      <c r="Q1607" s="10">
        <v>3</v>
      </c>
      <c r="R1607" s="10" t="s">
        <v>10</v>
      </c>
      <c r="S1607" s="12" t="s">
        <v>18209</v>
      </c>
    </row>
    <row r="1608" spans="1:19" x14ac:dyDescent="0.25">
      <c r="A1608" s="10">
        <v>2018</v>
      </c>
      <c r="B1608" s="11" t="s">
        <v>18213</v>
      </c>
      <c r="C1608" s="12" t="s">
        <v>66</v>
      </c>
      <c r="D1608" s="12" t="s">
        <v>5</v>
      </c>
      <c r="E1608" s="12" t="s">
        <v>18536</v>
      </c>
      <c r="F1608" s="12" t="s">
        <v>18535</v>
      </c>
      <c r="G1608" s="12" t="s">
        <v>18537</v>
      </c>
      <c r="H1608" s="11" t="str">
        <f t="shared" si="25"/>
        <v xml:space="preserve"> 8 AVENUE DU PRESIDENT HOOVER </v>
      </c>
      <c r="I1608" s="10"/>
      <c r="J1608" s="12" t="s">
        <v>18538</v>
      </c>
      <c r="K1608" s="12"/>
      <c r="L1608" s="12" t="s">
        <v>1067</v>
      </c>
      <c r="M1608" s="12" t="s">
        <v>980</v>
      </c>
      <c r="N1608" s="12" t="s">
        <v>54</v>
      </c>
      <c r="O1608" s="12" t="s">
        <v>33</v>
      </c>
      <c r="P1608" s="13">
        <v>111527</v>
      </c>
      <c r="Q1608" s="10">
        <v>8</v>
      </c>
      <c r="R1608" s="10" t="s">
        <v>10</v>
      </c>
      <c r="S1608" s="12" t="s">
        <v>18209</v>
      </c>
    </row>
    <row r="1609" spans="1:19" x14ac:dyDescent="0.25">
      <c r="A1609" s="10">
        <v>2017</v>
      </c>
      <c r="B1609" s="12" t="s">
        <v>18219</v>
      </c>
      <c r="C1609" s="10" t="s">
        <v>66</v>
      </c>
      <c r="D1609" s="12" t="s">
        <v>448</v>
      </c>
      <c r="E1609" s="12" t="s">
        <v>10553</v>
      </c>
      <c r="F1609" s="12" t="s">
        <v>10554</v>
      </c>
      <c r="G1609" s="12" t="s">
        <v>10555</v>
      </c>
      <c r="H1609" s="11" t="str">
        <f t="shared" si="25"/>
        <v xml:space="preserve">LA GARE DE MOUTIERS  </v>
      </c>
      <c r="I1609" s="12" t="s">
        <v>10556</v>
      </c>
      <c r="J1609" s="12"/>
      <c r="K1609" s="14"/>
      <c r="L1609" s="12" t="s">
        <v>10557</v>
      </c>
      <c r="M1609" s="12" t="s">
        <v>10558</v>
      </c>
      <c r="N1609" s="12" t="s">
        <v>54</v>
      </c>
      <c r="O1609" s="12" t="s">
        <v>33</v>
      </c>
      <c r="P1609" s="14"/>
      <c r="Q1609" s="10">
        <v>4</v>
      </c>
      <c r="R1609" s="10" t="s">
        <v>10</v>
      </c>
      <c r="S1609" s="12" t="s">
        <v>18220</v>
      </c>
    </row>
    <row r="1610" spans="1:19" x14ac:dyDescent="0.25">
      <c r="A1610" s="10">
        <v>2018</v>
      </c>
      <c r="B1610" s="11" t="s">
        <v>4</v>
      </c>
      <c r="C1610" s="12" t="s">
        <v>66</v>
      </c>
      <c r="D1610" s="12" t="s">
        <v>5</v>
      </c>
      <c r="E1610" s="12" t="s">
        <v>9659</v>
      </c>
      <c r="F1610" s="12" t="s">
        <v>9725</v>
      </c>
      <c r="G1610" s="12" t="s">
        <v>9660</v>
      </c>
      <c r="H1610" s="11" t="str">
        <f t="shared" si="25"/>
        <v xml:space="preserve"> 6 RUE FREDERIC CHOPIN </v>
      </c>
      <c r="I1610" s="10"/>
      <c r="J1610" s="12" t="s">
        <v>1172</v>
      </c>
      <c r="K1610" s="12"/>
      <c r="L1610" s="12" t="s">
        <v>4027</v>
      </c>
      <c r="M1610" s="12" t="s">
        <v>4028</v>
      </c>
      <c r="N1610" s="12" t="s">
        <v>54</v>
      </c>
      <c r="O1610" s="12" t="s">
        <v>33</v>
      </c>
      <c r="P1610" s="13">
        <v>129071</v>
      </c>
      <c r="Q1610" s="10">
        <v>6</v>
      </c>
      <c r="R1610" s="10" t="s">
        <v>10</v>
      </c>
      <c r="S1610" s="12" t="s">
        <v>18209</v>
      </c>
    </row>
    <row r="1611" spans="1:19" x14ac:dyDescent="0.25">
      <c r="A1611" s="10">
        <v>2018</v>
      </c>
      <c r="B1611" s="11" t="s">
        <v>4</v>
      </c>
      <c r="C1611" s="12" t="s">
        <v>66</v>
      </c>
      <c r="D1611" s="12" t="s">
        <v>5</v>
      </c>
      <c r="E1611" s="12" t="s">
        <v>2163</v>
      </c>
      <c r="F1611" s="12" t="s">
        <v>16163</v>
      </c>
      <c r="G1611" s="12" t="s">
        <v>2164</v>
      </c>
      <c r="H1611" s="11" t="str">
        <f t="shared" si="25"/>
        <v xml:space="preserve"> 32 RUE WASHINGTON </v>
      </c>
      <c r="I1611" s="10"/>
      <c r="J1611" s="12" t="s">
        <v>16164</v>
      </c>
      <c r="K1611" s="12"/>
      <c r="L1611" s="12" t="s">
        <v>2165</v>
      </c>
      <c r="M1611" s="12" t="s">
        <v>183</v>
      </c>
      <c r="N1611" s="12" t="s">
        <v>1605</v>
      </c>
      <c r="O1611" s="12" t="s">
        <v>33</v>
      </c>
      <c r="P1611" s="13">
        <v>591770</v>
      </c>
      <c r="Q1611" s="10">
        <v>17</v>
      </c>
      <c r="R1611" s="10" t="s">
        <v>18208</v>
      </c>
      <c r="S1611" s="12" t="s">
        <v>18209</v>
      </c>
    </row>
    <row r="1612" spans="1:19" x14ac:dyDescent="0.25">
      <c r="A1612" s="10">
        <v>2018</v>
      </c>
      <c r="B1612" s="11" t="s">
        <v>4</v>
      </c>
      <c r="C1612" s="12" t="s">
        <v>66</v>
      </c>
      <c r="D1612" s="12" t="s">
        <v>5</v>
      </c>
      <c r="E1612" s="12" t="s">
        <v>10560</v>
      </c>
      <c r="F1612" s="12" t="s">
        <v>10561</v>
      </c>
      <c r="G1612" s="12" t="s">
        <v>10562</v>
      </c>
      <c r="H1612" s="11" t="str">
        <f t="shared" si="25"/>
        <v xml:space="preserve"> 5 CHEMIN DE CUCURNIS </v>
      </c>
      <c r="I1612" s="10"/>
      <c r="J1612" s="12" t="s">
        <v>10563</v>
      </c>
      <c r="K1612" s="12"/>
      <c r="L1612" s="12" t="s">
        <v>2172</v>
      </c>
      <c r="M1612" s="12" t="s">
        <v>2173</v>
      </c>
      <c r="N1612" s="12" t="s">
        <v>54</v>
      </c>
      <c r="O1612" s="12" t="s">
        <v>33</v>
      </c>
      <c r="P1612" s="13">
        <v>139430</v>
      </c>
      <c r="Q1612" s="10">
        <v>4</v>
      </c>
      <c r="R1612" s="10" t="s">
        <v>10</v>
      </c>
      <c r="S1612" s="12" t="s">
        <v>18209</v>
      </c>
    </row>
    <row r="1613" spans="1:19" x14ac:dyDescent="0.25">
      <c r="A1613" s="10">
        <v>2018</v>
      </c>
      <c r="B1613" s="11" t="s">
        <v>4</v>
      </c>
      <c r="C1613" s="12" t="s">
        <v>66</v>
      </c>
      <c r="D1613" s="12" t="s">
        <v>28</v>
      </c>
      <c r="E1613" s="12" t="s">
        <v>17398</v>
      </c>
      <c r="F1613" s="12" t="s">
        <v>17399</v>
      </c>
      <c r="G1613" s="12" t="s">
        <v>17400</v>
      </c>
      <c r="H1613" s="11" t="str">
        <f t="shared" si="25"/>
        <v xml:space="preserve"> ROUTE DE PAU </v>
      </c>
      <c r="I1613" s="10"/>
      <c r="J1613" s="12" t="s">
        <v>17401</v>
      </c>
      <c r="K1613" s="12"/>
      <c r="L1613" s="12" t="s">
        <v>5675</v>
      </c>
      <c r="M1613" s="12" t="s">
        <v>5676</v>
      </c>
      <c r="N1613" s="12" t="s">
        <v>2368</v>
      </c>
      <c r="O1613" s="12" t="s">
        <v>33</v>
      </c>
      <c r="P1613" s="13">
        <v>87703</v>
      </c>
      <c r="Q1613" s="10">
        <v>2</v>
      </c>
      <c r="R1613" s="10" t="s">
        <v>10</v>
      </c>
      <c r="S1613" s="12" t="s">
        <v>18209</v>
      </c>
    </row>
    <row r="1614" spans="1:19" x14ac:dyDescent="0.25">
      <c r="A1614" s="10">
        <v>2018</v>
      </c>
      <c r="B1614" s="11" t="s">
        <v>239</v>
      </c>
      <c r="C1614" s="12" t="s">
        <v>66</v>
      </c>
      <c r="D1614" s="12" t="s">
        <v>2547</v>
      </c>
      <c r="E1614" s="12" t="s">
        <v>10564</v>
      </c>
      <c r="F1614" s="12" t="s">
        <v>10565</v>
      </c>
      <c r="G1614" s="12" t="s">
        <v>10566</v>
      </c>
      <c r="H1614" s="11" t="str">
        <f t="shared" si="25"/>
        <v xml:space="preserve"> BAGLIONI </v>
      </c>
      <c r="I1614" s="10"/>
      <c r="J1614" s="12" t="s">
        <v>10567</v>
      </c>
      <c r="K1614" s="12"/>
      <c r="L1614" s="12" t="s">
        <v>4503</v>
      </c>
      <c r="M1614" s="12" t="s">
        <v>10568</v>
      </c>
      <c r="N1614" s="12" t="s">
        <v>54</v>
      </c>
      <c r="O1614" s="12" t="s">
        <v>33</v>
      </c>
      <c r="P1614" s="13">
        <v>119076</v>
      </c>
      <c r="Q1614" s="10">
        <v>3</v>
      </c>
      <c r="R1614" s="10" t="s">
        <v>10</v>
      </c>
      <c r="S1614" s="12" t="s">
        <v>18209</v>
      </c>
    </row>
    <row r="1615" spans="1:19" x14ac:dyDescent="0.25">
      <c r="A1615" s="10">
        <v>2018</v>
      </c>
      <c r="B1615" s="11" t="s">
        <v>4</v>
      </c>
      <c r="C1615" s="12" t="s">
        <v>66</v>
      </c>
      <c r="D1615" s="12" t="s">
        <v>5</v>
      </c>
      <c r="E1615" s="12" t="s">
        <v>10569</v>
      </c>
      <c r="F1615" s="12" t="s">
        <v>10570</v>
      </c>
      <c r="G1615" s="12" t="s">
        <v>18539</v>
      </c>
      <c r="H1615" s="11" t="str">
        <f t="shared" si="25"/>
        <v xml:space="preserve"> AU VILLAGE </v>
      </c>
      <c r="I1615" s="10"/>
      <c r="J1615" s="12" t="s">
        <v>10043</v>
      </c>
      <c r="K1615" s="12"/>
      <c r="L1615" s="12" t="s">
        <v>3566</v>
      </c>
      <c r="M1615" s="12" t="s">
        <v>10571</v>
      </c>
      <c r="N1615" s="12" t="s">
        <v>54</v>
      </c>
      <c r="O1615" s="12" t="s">
        <v>33</v>
      </c>
      <c r="P1615" s="13">
        <v>81342</v>
      </c>
      <c r="Q1615" s="10">
        <v>3</v>
      </c>
      <c r="R1615" s="10" t="s">
        <v>10</v>
      </c>
      <c r="S1615" s="12" t="s">
        <v>18209</v>
      </c>
    </row>
    <row r="1616" spans="1:19" x14ac:dyDescent="0.25">
      <c r="A1616" s="10">
        <v>2018</v>
      </c>
      <c r="B1616" s="11" t="s">
        <v>4</v>
      </c>
      <c r="C1616" s="12" t="s">
        <v>66</v>
      </c>
      <c r="D1616" s="12" t="s">
        <v>5</v>
      </c>
      <c r="E1616" s="12" t="s">
        <v>10572</v>
      </c>
      <c r="F1616" s="12" t="s">
        <v>10573</v>
      </c>
      <c r="G1616" s="12" t="s">
        <v>10574</v>
      </c>
      <c r="H1616" s="11" t="str">
        <f t="shared" si="25"/>
        <v xml:space="preserve">ZA LA CROIX ROUGE 23 FAUBOURG DE CASSEL </v>
      </c>
      <c r="I1616" s="10" t="s">
        <v>10575</v>
      </c>
      <c r="J1616" s="12" t="s">
        <v>10576</v>
      </c>
      <c r="K1616" s="12"/>
      <c r="L1616" s="12" t="s">
        <v>3838</v>
      </c>
      <c r="M1616" s="12" t="s">
        <v>10577</v>
      </c>
      <c r="N1616" s="12" t="s">
        <v>54</v>
      </c>
      <c r="O1616" s="12" t="s">
        <v>33</v>
      </c>
      <c r="P1616" s="13">
        <v>87376</v>
      </c>
      <c r="Q1616" s="10">
        <v>2</v>
      </c>
      <c r="R1616" s="10" t="s">
        <v>10</v>
      </c>
      <c r="S1616" s="12" t="s">
        <v>18209</v>
      </c>
    </row>
    <row r="1617" spans="1:19" x14ac:dyDescent="0.25">
      <c r="A1617" s="10">
        <v>2018</v>
      </c>
      <c r="B1617" s="11" t="s">
        <v>4</v>
      </c>
      <c r="C1617" s="12" t="s">
        <v>66</v>
      </c>
      <c r="D1617" s="12" t="s">
        <v>259</v>
      </c>
      <c r="E1617" s="12" t="s">
        <v>10578</v>
      </c>
      <c r="F1617" s="12" t="s">
        <v>10579</v>
      </c>
      <c r="G1617" s="12" t="s">
        <v>10580</v>
      </c>
      <c r="H1617" s="11" t="str">
        <f t="shared" si="25"/>
        <v xml:space="preserve"> ROUTE DE TARBES </v>
      </c>
      <c r="I1617" s="10"/>
      <c r="J1617" s="12" t="s">
        <v>3565</v>
      </c>
      <c r="K1617" s="12"/>
      <c r="L1617" s="12" t="s">
        <v>1060</v>
      </c>
      <c r="M1617" s="12" t="s">
        <v>10581</v>
      </c>
      <c r="N1617" s="12" t="s">
        <v>54</v>
      </c>
      <c r="O1617" s="12" t="s">
        <v>33</v>
      </c>
      <c r="P1617" s="13">
        <v>866942</v>
      </c>
      <c r="Q1617" s="10">
        <v>30</v>
      </c>
      <c r="R1617" s="10" t="s">
        <v>18208</v>
      </c>
      <c r="S1617" s="12" t="s">
        <v>18209</v>
      </c>
    </row>
    <row r="1618" spans="1:19" x14ac:dyDescent="0.25">
      <c r="A1618" s="10">
        <v>2018</v>
      </c>
      <c r="B1618" s="11" t="s">
        <v>4</v>
      </c>
      <c r="C1618" s="12" t="s">
        <v>66</v>
      </c>
      <c r="D1618" s="12" t="s">
        <v>279</v>
      </c>
      <c r="E1618" s="12" t="s">
        <v>10582</v>
      </c>
      <c r="F1618" s="12" t="s">
        <v>10583</v>
      </c>
      <c r="G1618" s="12" t="s">
        <v>10584</v>
      </c>
      <c r="H1618" s="11" t="str">
        <f t="shared" si="25"/>
        <v xml:space="preserve"> ZONE INDUSTRIELLE PETITE DIMERIE </v>
      </c>
      <c r="I1618" s="10"/>
      <c r="J1618" s="12" t="s">
        <v>10585</v>
      </c>
      <c r="K1618" s="12"/>
      <c r="L1618" s="12" t="s">
        <v>7518</v>
      </c>
      <c r="M1618" s="12" t="s">
        <v>10586</v>
      </c>
      <c r="N1618" s="12" t="s">
        <v>54</v>
      </c>
      <c r="O1618" s="12" t="s">
        <v>33</v>
      </c>
      <c r="P1618" s="13">
        <v>887318</v>
      </c>
      <c r="Q1618" s="10">
        <v>22</v>
      </c>
      <c r="R1618" s="10" t="s">
        <v>18208</v>
      </c>
      <c r="S1618" s="12" t="s">
        <v>18209</v>
      </c>
    </row>
    <row r="1619" spans="1:19" x14ac:dyDescent="0.25">
      <c r="A1619" s="10">
        <v>2018</v>
      </c>
      <c r="B1619" s="11" t="s">
        <v>4</v>
      </c>
      <c r="C1619" s="12" t="s">
        <v>66</v>
      </c>
      <c r="D1619" s="12" t="s">
        <v>5</v>
      </c>
      <c r="E1619" s="12" t="s">
        <v>2581</v>
      </c>
      <c r="F1619" s="12" t="s">
        <v>10587</v>
      </c>
      <c r="G1619" s="12" t="s">
        <v>2582</v>
      </c>
      <c r="H1619" s="11" t="str">
        <f t="shared" si="25"/>
        <v xml:space="preserve"> 3 IMPASSE DIDEROT </v>
      </c>
      <c r="I1619" s="10"/>
      <c r="J1619" s="12" t="s">
        <v>10588</v>
      </c>
      <c r="K1619" s="12"/>
      <c r="L1619" s="12" t="s">
        <v>360</v>
      </c>
      <c r="M1619" s="12" t="s">
        <v>361</v>
      </c>
      <c r="N1619" s="12" t="s">
        <v>54</v>
      </c>
      <c r="O1619" s="12" t="s">
        <v>33</v>
      </c>
      <c r="P1619" s="13">
        <v>122963</v>
      </c>
      <c r="Q1619" s="10">
        <v>7</v>
      </c>
      <c r="R1619" s="10" t="s">
        <v>10</v>
      </c>
      <c r="S1619" s="12" t="s">
        <v>18209</v>
      </c>
    </row>
    <row r="1620" spans="1:19" x14ac:dyDescent="0.25">
      <c r="A1620" s="10">
        <v>2018</v>
      </c>
      <c r="B1620" s="11" t="s">
        <v>4</v>
      </c>
      <c r="C1620" s="12" t="s">
        <v>66</v>
      </c>
      <c r="D1620" s="12" t="s">
        <v>5</v>
      </c>
      <c r="E1620" s="12" t="s">
        <v>3769</v>
      </c>
      <c r="F1620" s="12" t="s">
        <v>10589</v>
      </c>
      <c r="G1620" s="12" t="s">
        <v>3770</v>
      </c>
      <c r="H1620" s="11" t="str">
        <f t="shared" si="25"/>
        <v xml:space="preserve"> LIEU DIT LACOMBE </v>
      </c>
      <c r="I1620" s="10"/>
      <c r="J1620" s="12" t="s">
        <v>3771</v>
      </c>
      <c r="K1620" s="12"/>
      <c r="L1620" s="12" t="s">
        <v>3772</v>
      </c>
      <c r="M1620" s="12" t="s">
        <v>3773</v>
      </c>
      <c r="N1620" s="12" t="s">
        <v>54</v>
      </c>
      <c r="O1620" s="12" t="s">
        <v>33</v>
      </c>
      <c r="P1620" s="13">
        <v>30887</v>
      </c>
      <c r="Q1620" s="10">
        <v>1</v>
      </c>
      <c r="R1620" s="10" t="s">
        <v>10</v>
      </c>
      <c r="S1620" s="12" t="s">
        <v>18209</v>
      </c>
    </row>
    <row r="1621" spans="1:19" x14ac:dyDescent="0.25">
      <c r="A1621" s="10">
        <v>2018</v>
      </c>
      <c r="B1621" s="11" t="s">
        <v>4</v>
      </c>
      <c r="C1621" s="12" t="s">
        <v>66</v>
      </c>
      <c r="D1621" s="12" t="s">
        <v>5</v>
      </c>
      <c r="E1621" s="12" t="s">
        <v>16165</v>
      </c>
      <c r="F1621" s="12" t="s">
        <v>16166</v>
      </c>
      <c r="G1621" s="12" t="s">
        <v>16167</v>
      </c>
      <c r="H1621" s="11" t="str">
        <f t="shared" si="25"/>
        <v xml:space="preserve">ZONE INDUSTRIELLE LA PALU 455 RUE RUDOLF DIESEL </v>
      </c>
      <c r="I1621" s="10" t="s">
        <v>16168</v>
      </c>
      <c r="J1621" s="12" t="s">
        <v>16169</v>
      </c>
      <c r="K1621" s="12"/>
      <c r="L1621" s="12" t="s">
        <v>897</v>
      </c>
      <c r="M1621" s="12" t="s">
        <v>898</v>
      </c>
      <c r="N1621" s="12" t="s">
        <v>1605</v>
      </c>
      <c r="O1621" s="12" t="s">
        <v>33</v>
      </c>
      <c r="P1621" s="13">
        <v>73828</v>
      </c>
      <c r="Q1621" s="10">
        <v>3</v>
      </c>
      <c r="R1621" s="10" t="s">
        <v>10</v>
      </c>
      <c r="S1621" s="12" t="s">
        <v>18209</v>
      </c>
    </row>
    <row r="1622" spans="1:19" x14ac:dyDescent="0.25">
      <c r="A1622" s="10">
        <v>2018</v>
      </c>
      <c r="B1622" s="11" t="s">
        <v>4</v>
      </c>
      <c r="C1622" s="12" t="s">
        <v>66</v>
      </c>
      <c r="D1622" s="12" t="s">
        <v>5</v>
      </c>
      <c r="E1622" s="12" t="s">
        <v>2166</v>
      </c>
      <c r="F1622" s="12" t="s">
        <v>16731</v>
      </c>
      <c r="G1622" s="12" t="s">
        <v>2167</v>
      </c>
      <c r="H1622" s="11" t="str">
        <f t="shared" si="25"/>
        <v xml:space="preserve"> 4 RUE DES CITES </v>
      </c>
      <c r="I1622" s="10"/>
      <c r="J1622" s="12" t="s">
        <v>2168</v>
      </c>
      <c r="K1622" s="12"/>
      <c r="L1622" s="12" t="s">
        <v>285</v>
      </c>
      <c r="M1622" s="12" t="s">
        <v>286</v>
      </c>
      <c r="N1622" s="12" t="s">
        <v>1429</v>
      </c>
      <c r="O1622" s="12" t="s">
        <v>33</v>
      </c>
      <c r="P1622" s="13">
        <v>678483</v>
      </c>
      <c r="Q1622" s="10">
        <v>25</v>
      </c>
      <c r="R1622" s="10" t="s">
        <v>18208</v>
      </c>
      <c r="S1622" s="12" t="s">
        <v>18209</v>
      </c>
    </row>
    <row r="1623" spans="1:19" x14ac:dyDescent="0.25">
      <c r="A1623" s="10">
        <v>2018</v>
      </c>
      <c r="B1623" s="11" t="s">
        <v>18213</v>
      </c>
      <c r="C1623" s="12" t="s">
        <v>66</v>
      </c>
      <c r="D1623" s="12" t="s">
        <v>5</v>
      </c>
      <c r="E1623" s="12" t="s">
        <v>18541</v>
      </c>
      <c r="F1623" s="12" t="s">
        <v>18540</v>
      </c>
      <c r="G1623" s="12" t="s">
        <v>18542</v>
      </c>
      <c r="H1623" s="11" t="str">
        <f t="shared" si="25"/>
        <v xml:space="preserve"> 60 CHEMIN DE FICOLOGNE </v>
      </c>
      <c r="I1623" s="10"/>
      <c r="J1623" s="12" t="s">
        <v>18543</v>
      </c>
      <c r="K1623" s="12"/>
      <c r="L1623" s="12" t="s">
        <v>1502</v>
      </c>
      <c r="M1623" s="12" t="s">
        <v>1503</v>
      </c>
      <c r="N1623" s="12" t="s">
        <v>2577</v>
      </c>
      <c r="O1623" s="12" t="s">
        <v>33</v>
      </c>
      <c r="P1623" s="13">
        <v>202781</v>
      </c>
      <c r="Q1623" s="10">
        <v>6</v>
      </c>
      <c r="R1623" s="10" t="s">
        <v>10</v>
      </c>
      <c r="S1623" s="12" t="s">
        <v>18209</v>
      </c>
    </row>
    <row r="1624" spans="1:19" x14ac:dyDescent="0.25">
      <c r="A1624" s="10">
        <v>2018</v>
      </c>
      <c r="B1624" s="11" t="s">
        <v>4</v>
      </c>
      <c r="C1624" s="12" t="s">
        <v>66</v>
      </c>
      <c r="D1624" s="12" t="s">
        <v>5</v>
      </c>
      <c r="E1624" s="12" t="s">
        <v>10590</v>
      </c>
      <c r="F1624" s="12" t="s">
        <v>10591</v>
      </c>
      <c r="G1624" s="12" t="s">
        <v>10592</v>
      </c>
      <c r="H1624" s="11" t="str">
        <f t="shared" si="25"/>
        <v xml:space="preserve"> 58 ROUTE DE PARIS </v>
      </c>
      <c r="I1624" s="10"/>
      <c r="J1624" s="12" t="s">
        <v>10593</v>
      </c>
      <c r="K1624" s="10"/>
      <c r="L1624" s="12" t="s">
        <v>10594</v>
      </c>
      <c r="M1624" s="12" t="s">
        <v>10595</v>
      </c>
      <c r="N1624" s="12" t="s">
        <v>54</v>
      </c>
      <c r="O1624" s="12" t="s">
        <v>9</v>
      </c>
      <c r="P1624" s="13">
        <v>132074</v>
      </c>
      <c r="Q1624" s="10">
        <v>4</v>
      </c>
      <c r="R1624" s="10" t="s">
        <v>10</v>
      </c>
      <c r="S1624" s="12" t="s">
        <v>18211</v>
      </c>
    </row>
    <row r="1625" spans="1:19" x14ac:dyDescent="0.25">
      <c r="A1625" s="10">
        <v>2017</v>
      </c>
      <c r="B1625" s="12" t="s">
        <v>18219</v>
      </c>
      <c r="C1625" s="10" t="s">
        <v>66</v>
      </c>
      <c r="D1625" s="12" t="s">
        <v>5</v>
      </c>
      <c r="E1625" s="12" t="s">
        <v>16170</v>
      </c>
      <c r="F1625" s="12" t="s">
        <v>16171</v>
      </c>
      <c r="G1625" s="12" t="s">
        <v>16172</v>
      </c>
      <c r="H1625" s="11" t="str">
        <f t="shared" si="25"/>
        <v xml:space="preserve">SAN LORENZO  </v>
      </c>
      <c r="I1625" s="12" t="s">
        <v>5329</v>
      </c>
      <c r="J1625" s="12"/>
      <c r="K1625" s="14"/>
      <c r="L1625" s="12" t="s">
        <v>1705</v>
      </c>
      <c r="M1625" s="12" t="s">
        <v>1706</v>
      </c>
      <c r="N1625" s="12" t="s">
        <v>1605</v>
      </c>
      <c r="O1625" s="12" t="s">
        <v>33</v>
      </c>
      <c r="P1625" s="14"/>
      <c r="Q1625" s="10">
        <v>6</v>
      </c>
      <c r="R1625" s="10" t="s">
        <v>10</v>
      </c>
      <c r="S1625" s="12" t="s">
        <v>18220</v>
      </c>
    </row>
    <row r="1626" spans="1:19" x14ac:dyDescent="0.25">
      <c r="A1626" s="10">
        <v>2018</v>
      </c>
      <c r="B1626" s="11" t="s">
        <v>4</v>
      </c>
      <c r="C1626" s="12" t="s">
        <v>66</v>
      </c>
      <c r="D1626" s="12" t="s">
        <v>487</v>
      </c>
      <c r="E1626" s="12" t="s">
        <v>10596</v>
      </c>
      <c r="F1626" s="12" t="s">
        <v>10597</v>
      </c>
      <c r="G1626" s="12" t="s">
        <v>10598</v>
      </c>
      <c r="H1626" s="11" t="str">
        <f t="shared" si="25"/>
        <v xml:space="preserve"> 11 B AV DU MEILLEUR OUVRIER DE FRANCE </v>
      </c>
      <c r="I1626" s="10"/>
      <c r="J1626" s="12" t="s">
        <v>10599</v>
      </c>
      <c r="K1626" s="10"/>
      <c r="L1626" s="12" t="s">
        <v>400</v>
      </c>
      <c r="M1626" s="12" t="s">
        <v>401</v>
      </c>
      <c r="N1626" s="12" t="s">
        <v>54</v>
      </c>
      <c r="O1626" s="12" t="s">
        <v>9</v>
      </c>
      <c r="P1626" s="13">
        <v>244603</v>
      </c>
      <c r="Q1626" s="10">
        <v>5</v>
      </c>
      <c r="R1626" s="10" t="s">
        <v>10</v>
      </c>
      <c r="S1626" s="12" t="s">
        <v>18211</v>
      </c>
    </row>
    <row r="1627" spans="1:19" x14ac:dyDescent="0.25">
      <c r="A1627" s="10">
        <v>2018</v>
      </c>
      <c r="B1627" s="11" t="s">
        <v>4</v>
      </c>
      <c r="C1627" s="12" t="s">
        <v>66</v>
      </c>
      <c r="D1627" s="12" t="s">
        <v>5</v>
      </c>
      <c r="E1627" s="12" t="s">
        <v>1220</v>
      </c>
      <c r="F1627" s="12" t="s">
        <v>10600</v>
      </c>
      <c r="G1627" s="12" t="s">
        <v>1221</v>
      </c>
      <c r="H1627" s="11" t="str">
        <f t="shared" si="25"/>
        <v xml:space="preserve"> 10 RUE DE LA VAUGINE </v>
      </c>
      <c r="I1627" s="10"/>
      <c r="J1627" s="12" t="s">
        <v>10601</v>
      </c>
      <c r="K1627" s="12"/>
      <c r="L1627" s="12" t="s">
        <v>1925</v>
      </c>
      <c r="M1627" s="12" t="s">
        <v>1926</v>
      </c>
      <c r="N1627" s="12" t="s">
        <v>54</v>
      </c>
      <c r="O1627" s="12" t="s">
        <v>33</v>
      </c>
      <c r="P1627" s="13">
        <v>203207</v>
      </c>
      <c r="Q1627" s="10">
        <v>4</v>
      </c>
      <c r="R1627" s="10" t="s">
        <v>10</v>
      </c>
      <c r="S1627" s="12" t="s">
        <v>18209</v>
      </c>
    </row>
    <row r="1628" spans="1:19" x14ac:dyDescent="0.25">
      <c r="A1628" s="10">
        <v>2018</v>
      </c>
      <c r="B1628" s="11" t="s">
        <v>4</v>
      </c>
      <c r="C1628" s="12" t="s">
        <v>66</v>
      </c>
      <c r="D1628" s="12" t="s">
        <v>28</v>
      </c>
      <c r="E1628" s="12" t="s">
        <v>10602</v>
      </c>
      <c r="F1628" s="12" t="s">
        <v>10603</v>
      </c>
      <c r="G1628" s="12" t="s">
        <v>10604</v>
      </c>
      <c r="H1628" s="11" t="str">
        <f t="shared" si="25"/>
        <v xml:space="preserve">ZONE INDUSTRIELLE RUE DES DATS </v>
      </c>
      <c r="I1628" s="12" t="s">
        <v>22</v>
      </c>
      <c r="J1628" s="12" t="s">
        <v>10605</v>
      </c>
      <c r="K1628" s="10"/>
      <c r="L1628" s="12" t="s">
        <v>8663</v>
      </c>
      <c r="M1628" s="12" t="s">
        <v>10606</v>
      </c>
      <c r="N1628" s="12" t="s">
        <v>54</v>
      </c>
      <c r="O1628" s="12" t="s">
        <v>9</v>
      </c>
      <c r="P1628" s="13">
        <v>98412</v>
      </c>
      <c r="Q1628" s="10">
        <v>3</v>
      </c>
      <c r="R1628" s="10" t="s">
        <v>10</v>
      </c>
      <c r="S1628" s="12" t="s">
        <v>18211</v>
      </c>
    </row>
    <row r="1629" spans="1:19" x14ac:dyDescent="0.25">
      <c r="A1629" s="10">
        <v>2018</v>
      </c>
      <c r="B1629" s="11" t="s">
        <v>4</v>
      </c>
      <c r="C1629" s="12" t="s">
        <v>66</v>
      </c>
      <c r="D1629" s="12" t="s">
        <v>5</v>
      </c>
      <c r="E1629" s="12" t="s">
        <v>10607</v>
      </c>
      <c r="F1629" s="12" t="s">
        <v>10608</v>
      </c>
      <c r="G1629" s="12" t="s">
        <v>10609</v>
      </c>
      <c r="H1629" s="11" t="str">
        <f t="shared" si="25"/>
        <v xml:space="preserve"> 95 AVENUE DU GENERAL LECLERC </v>
      </c>
      <c r="I1629" s="10"/>
      <c r="J1629" s="12" t="s">
        <v>10610</v>
      </c>
      <c r="K1629" s="12"/>
      <c r="L1629" s="12" t="s">
        <v>2234</v>
      </c>
      <c r="M1629" s="12" t="s">
        <v>2235</v>
      </c>
      <c r="N1629" s="12" t="s">
        <v>54</v>
      </c>
      <c r="O1629" s="12" t="s">
        <v>33</v>
      </c>
      <c r="P1629" s="13">
        <v>81413</v>
      </c>
      <c r="Q1629" s="10">
        <v>3</v>
      </c>
      <c r="R1629" s="10" t="s">
        <v>10</v>
      </c>
      <c r="S1629" s="12" t="s">
        <v>18209</v>
      </c>
    </row>
    <row r="1630" spans="1:19" x14ac:dyDescent="0.25">
      <c r="A1630" s="10">
        <v>2018</v>
      </c>
      <c r="B1630" s="11" t="s">
        <v>4</v>
      </c>
      <c r="C1630" s="12" t="s">
        <v>66</v>
      </c>
      <c r="D1630" s="12" t="s">
        <v>5</v>
      </c>
      <c r="E1630" s="12" t="s">
        <v>10611</v>
      </c>
      <c r="F1630" s="12" t="s">
        <v>10612</v>
      </c>
      <c r="G1630" s="12" t="s">
        <v>10613</v>
      </c>
      <c r="H1630" s="11" t="str">
        <f t="shared" si="25"/>
        <v xml:space="preserve"> AVENUE DES TABERNOTTES </v>
      </c>
      <c r="I1630" s="10"/>
      <c r="J1630" s="12" t="s">
        <v>10614</v>
      </c>
      <c r="K1630" s="10"/>
      <c r="L1630" s="12" t="s">
        <v>2493</v>
      </c>
      <c r="M1630" s="12" t="s">
        <v>10615</v>
      </c>
      <c r="N1630" s="12" t="s">
        <v>54</v>
      </c>
      <c r="O1630" s="12" t="s">
        <v>9</v>
      </c>
      <c r="P1630" s="13">
        <v>46106</v>
      </c>
      <c r="Q1630" s="10">
        <v>3</v>
      </c>
      <c r="R1630" s="10" t="s">
        <v>10</v>
      </c>
      <c r="S1630" s="12" t="s">
        <v>18211</v>
      </c>
    </row>
    <row r="1631" spans="1:19" x14ac:dyDescent="0.25">
      <c r="A1631" s="10">
        <v>2018</v>
      </c>
      <c r="B1631" s="11" t="s">
        <v>4</v>
      </c>
      <c r="C1631" s="12" t="s">
        <v>66</v>
      </c>
      <c r="D1631" s="12" t="s">
        <v>5</v>
      </c>
      <c r="E1631" s="12" t="s">
        <v>10616</v>
      </c>
      <c r="F1631" s="12" t="s">
        <v>10617</v>
      </c>
      <c r="G1631" s="12" t="s">
        <v>10618</v>
      </c>
      <c r="H1631" s="11" t="str">
        <f t="shared" si="25"/>
        <v xml:space="preserve">EKOLUX 597 RUE DARDELAIN </v>
      </c>
      <c r="I1631" s="10" t="s">
        <v>10619</v>
      </c>
      <c r="J1631" s="12" t="s">
        <v>10620</v>
      </c>
      <c r="K1631" s="12"/>
      <c r="L1631" s="12" t="s">
        <v>910</v>
      </c>
      <c r="M1631" s="12" t="s">
        <v>911</v>
      </c>
      <c r="N1631" s="12" t="s">
        <v>54</v>
      </c>
      <c r="O1631" s="12" t="s">
        <v>33</v>
      </c>
      <c r="P1631" s="13">
        <v>53283</v>
      </c>
      <c r="Q1631" s="10">
        <v>6</v>
      </c>
      <c r="R1631" s="10" t="s">
        <v>10</v>
      </c>
      <c r="S1631" s="12" t="s">
        <v>18209</v>
      </c>
    </row>
    <row r="1632" spans="1:19" x14ac:dyDescent="0.25">
      <c r="A1632" s="10">
        <v>2018</v>
      </c>
      <c r="B1632" s="11" t="s">
        <v>4</v>
      </c>
      <c r="C1632" s="12" t="s">
        <v>66</v>
      </c>
      <c r="D1632" s="12" t="s">
        <v>487</v>
      </c>
      <c r="E1632" s="12" t="s">
        <v>4208</v>
      </c>
      <c r="F1632" s="12" t="s">
        <v>17402</v>
      </c>
      <c r="G1632" s="12" t="s">
        <v>4209</v>
      </c>
      <c r="H1632" s="11" t="str">
        <f t="shared" si="25"/>
        <v xml:space="preserve">ZONE D ACTIVITE DE MAIGNON 2 CHEMIN DE LA CARRIERE </v>
      </c>
      <c r="I1632" s="12" t="s">
        <v>17403</v>
      </c>
      <c r="J1632" s="12" t="s">
        <v>13530</v>
      </c>
      <c r="K1632" s="10"/>
      <c r="L1632" s="12" t="s">
        <v>2947</v>
      </c>
      <c r="M1632" s="12" t="s">
        <v>225</v>
      </c>
      <c r="N1632" s="12" t="s">
        <v>2368</v>
      </c>
      <c r="O1632" s="12" t="s">
        <v>9</v>
      </c>
      <c r="P1632" s="13">
        <v>287034</v>
      </c>
      <c r="Q1632" s="10">
        <v>5</v>
      </c>
      <c r="R1632" s="10" t="s">
        <v>10</v>
      </c>
      <c r="S1632" s="12" t="s">
        <v>18211</v>
      </c>
    </row>
    <row r="1633" spans="1:19" x14ac:dyDescent="0.25">
      <c r="A1633" s="10">
        <v>2018</v>
      </c>
      <c r="B1633" s="11" t="s">
        <v>4</v>
      </c>
      <c r="C1633" s="12" t="s">
        <v>66</v>
      </c>
      <c r="D1633" s="12" t="s">
        <v>28</v>
      </c>
      <c r="E1633" s="12" t="s">
        <v>10621</v>
      </c>
      <c r="F1633" s="12" t="s">
        <v>10622</v>
      </c>
      <c r="G1633" s="12" t="s">
        <v>10623</v>
      </c>
      <c r="H1633" s="11" t="str">
        <f t="shared" si="25"/>
        <v xml:space="preserve">SORTIE 42 5 RUE DE LAS BORIAS </v>
      </c>
      <c r="I1633" s="10" t="s">
        <v>10624</v>
      </c>
      <c r="J1633" s="12" t="s">
        <v>10625</v>
      </c>
      <c r="K1633" s="12"/>
      <c r="L1633" s="12" t="s">
        <v>5153</v>
      </c>
      <c r="M1633" s="12" t="s">
        <v>5154</v>
      </c>
      <c r="N1633" s="12" t="s">
        <v>54</v>
      </c>
      <c r="O1633" s="12" t="s">
        <v>33</v>
      </c>
      <c r="P1633" s="13">
        <v>57550</v>
      </c>
      <c r="Q1633" s="10">
        <v>2</v>
      </c>
      <c r="R1633" s="10" t="s">
        <v>10</v>
      </c>
      <c r="S1633" s="12" t="s">
        <v>18209</v>
      </c>
    </row>
    <row r="1634" spans="1:19" x14ac:dyDescent="0.25">
      <c r="A1634" s="10">
        <v>2017</v>
      </c>
      <c r="B1634" s="12" t="s">
        <v>18219</v>
      </c>
      <c r="C1634" s="10" t="s">
        <v>66</v>
      </c>
      <c r="D1634" s="12" t="s">
        <v>5</v>
      </c>
      <c r="E1634" s="12" t="s">
        <v>10626</v>
      </c>
      <c r="F1634" s="12" t="s">
        <v>10627</v>
      </c>
      <c r="G1634" s="12" t="s">
        <v>10628</v>
      </c>
      <c r="H1634" s="11" t="str">
        <f t="shared" si="25"/>
        <v xml:space="preserve">66 AVENUE DU 8 MAI 1945  </v>
      </c>
      <c r="I1634" s="12" t="s">
        <v>10629</v>
      </c>
      <c r="J1634" s="12"/>
      <c r="K1634" s="14"/>
      <c r="L1634" s="12" t="s">
        <v>2029</v>
      </c>
      <c r="M1634" s="12" t="s">
        <v>2030</v>
      </c>
      <c r="N1634" s="12" t="s">
        <v>54</v>
      </c>
      <c r="O1634" s="12" t="s">
        <v>33</v>
      </c>
      <c r="P1634" s="14"/>
      <c r="Q1634" s="10">
        <v>1</v>
      </c>
      <c r="R1634" s="10" t="s">
        <v>10</v>
      </c>
      <c r="S1634" s="12" t="s">
        <v>18220</v>
      </c>
    </row>
    <row r="1635" spans="1:19" x14ac:dyDescent="0.25">
      <c r="A1635" s="10">
        <v>2018</v>
      </c>
      <c r="B1635" s="11" t="s">
        <v>4</v>
      </c>
      <c r="C1635" s="12" t="s">
        <v>66</v>
      </c>
      <c r="D1635" s="12" t="s">
        <v>5</v>
      </c>
      <c r="E1635" s="12" t="s">
        <v>10630</v>
      </c>
      <c r="F1635" s="12" t="s">
        <v>10631</v>
      </c>
      <c r="G1635" s="12" t="s">
        <v>10632</v>
      </c>
      <c r="H1635" s="11" t="str">
        <f t="shared" si="25"/>
        <v xml:space="preserve"> 471 RUE BEAU DE ROCHAS </v>
      </c>
      <c r="I1635" s="10"/>
      <c r="J1635" s="12" t="s">
        <v>10633</v>
      </c>
      <c r="K1635" s="12"/>
      <c r="L1635" s="12" t="s">
        <v>712</v>
      </c>
      <c r="M1635" s="12" t="s">
        <v>713</v>
      </c>
      <c r="N1635" s="12" t="s">
        <v>54</v>
      </c>
      <c r="O1635" s="12" t="s">
        <v>33</v>
      </c>
      <c r="P1635" s="13">
        <v>414315</v>
      </c>
      <c r="Q1635" s="10">
        <v>11</v>
      </c>
      <c r="R1635" s="10" t="s">
        <v>18208</v>
      </c>
      <c r="S1635" s="12" t="s">
        <v>18209</v>
      </c>
    </row>
    <row r="1636" spans="1:19" x14ac:dyDescent="0.25">
      <c r="A1636" s="10">
        <v>2018</v>
      </c>
      <c r="B1636" s="11" t="s">
        <v>18212</v>
      </c>
      <c r="C1636" s="12" t="s">
        <v>66</v>
      </c>
      <c r="D1636" s="12" t="s">
        <v>5</v>
      </c>
      <c r="E1636" s="12" t="s">
        <v>17943</v>
      </c>
      <c r="F1636" s="12" t="s">
        <v>17944</v>
      </c>
      <c r="G1636" s="12" t="s">
        <v>17945</v>
      </c>
      <c r="H1636" s="11" t="str">
        <f t="shared" si="25"/>
        <v>MAISON DU POLE BOIS AV DU DOCTEUR ALBERT SCHWEITZER BP 30</v>
      </c>
      <c r="I1636" s="12" t="s">
        <v>17946</v>
      </c>
      <c r="J1636" s="12" t="s">
        <v>17947</v>
      </c>
      <c r="K1636" s="12" t="s">
        <v>2613</v>
      </c>
      <c r="L1636" s="12" t="s">
        <v>17948</v>
      </c>
      <c r="M1636" s="12" t="s">
        <v>17949</v>
      </c>
      <c r="N1636" s="12" t="s">
        <v>17950</v>
      </c>
      <c r="O1636" s="12" t="s">
        <v>9</v>
      </c>
      <c r="P1636" s="13">
        <v>157113</v>
      </c>
      <c r="Q1636" s="10">
        <v>5</v>
      </c>
      <c r="R1636" s="10" t="s">
        <v>10</v>
      </c>
      <c r="S1636" s="12" t="s">
        <v>18211</v>
      </c>
    </row>
    <row r="1637" spans="1:19" x14ac:dyDescent="0.25">
      <c r="A1637" s="10">
        <v>2018</v>
      </c>
      <c r="B1637" s="11" t="s">
        <v>4</v>
      </c>
      <c r="C1637" s="12" t="s">
        <v>66</v>
      </c>
      <c r="D1637" s="12" t="s">
        <v>5</v>
      </c>
      <c r="E1637" s="12" t="s">
        <v>10634</v>
      </c>
      <c r="F1637" s="12" t="s">
        <v>10635</v>
      </c>
      <c r="G1637" s="12" t="s">
        <v>10636</v>
      </c>
      <c r="H1637" s="11" t="str">
        <f t="shared" si="25"/>
        <v xml:space="preserve"> 770 CHEMIN DE LA VIE CHARRETTE </v>
      </c>
      <c r="I1637" s="10"/>
      <c r="J1637" s="12" t="s">
        <v>10637</v>
      </c>
      <c r="K1637" s="12"/>
      <c r="L1637" s="12" t="s">
        <v>1899</v>
      </c>
      <c r="M1637" s="12" t="s">
        <v>10638</v>
      </c>
      <c r="N1637" s="12" t="s">
        <v>54</v>
      </c>
      <c r="O1637" s="12" t="s">
        <v>33</v>
      </c>
      <c r="P1637" s="13">
        <v>29370</v>
      </c>
      <c r="Q1637" s="10">
        <v>1</v>
      </c>
      <c r="R1637" s="10" t="s">
        <v>10</v>
      </c>
      <c r="S1637" s="12" t="s">
        <v>18209</v>
      </c>
    </row>
    <row r="1638" spans="1:19" x14ac:dyDescent="0.25">
      <c r="A1638" s="10">
        <v>2018</v>
      </c>
      <c r="B1638" s="11" t="s">
        <v>4</v>
      </c>
      <c r="C1638" s="12" t="s">
        <v>66</v>
      </c>
      <c r="D1638" s="12" t="s">
        <v>184</v>
      </c>
      <c r="E1638" s="12" t="s">
        <v>10639</v>
      </c>
      <c r="F1638" s="12" t="s">
        <v>10640</v>
      </c>
      <c r="G1638" s="12" t="s">
        <v>10641</v>
      </c>
      <c r="H1638" s="11" t="str">
        <f t="shared" si="25"/>
        <v xml:space="preserve"> 33 RUE DU GENERAL LECLERC </v>
      </c>
      <c r="I1638" s="10"/>
      <c r="J1638" s="12" t="s">
        <v>10642</v>
      </c>
      <c r="K1638" s="12"/>
      <c r="L1638" s="12" t="s">
        <v>2448</v>
      </c>
      <c r="M1638" s="12" t="s">
        <v>10643</v>
      </c>
      <c r="N1638" s="12" t="s">
        <v>54</v>
      </c>
      <c r="O1638" s="12" t="s">
        <v>33</v>
      </c>
      <c r="P1638" s="13">
        <v>319104</v>
      </c>
      <c r="Q1638" s="10">
        <v>12</v>
      </c>
      <c r="R1638" s="10" t="s">
        <v>18208</v>
      </c>
      <c r="S1638" s="12" t="s">
        <v>18209</v>
      </c>
    </row>
    <row r="1639" spans="1:19" x14ac:dyDescent="0.25">
      <c r="A1639" s="10">
        <v>2018</v>
      </c>
      <c r="B1639" s="11" t="s">
        <v>4</v>
      </c>
      <c r="C1639" s="12" t="s">
        <v>66</v>
      </c>
      <c r="D1639" s="12" t="s">
        <v>259</v>
      </c>
      <c r="E1639" s="12" t="s">
        <v>17404</v>
      </c>
      <c r="F1639" s="12" t="s">
        <v>17405</v>
      </c>
      <c r="G1639" s="12" t="s">
        <v>17406</v>
      </c>
      <c r="H1639" s="11" t="str">
        <f t="shared" si="25"/>
        <v xml:space="preserve"> RUE DES VINEUX BP 8</v>
      </c>
      <c r="I1639" s="10"/>
      <c r="J1639" s="12" t="s">
        <v>12712</v>
      </c>
      <c r="K1639" s="12" t="s">
        <v>2367</v>
      </c>
      <c r="L1639" s="12" t="s">
        <v>12713</v>
      </c>
      <c r="M1639" s="12" t="s">
        <v>12714</v>
      </c>
      <c r="N1639" s="12" t="s">
        <v>2368</v>
      </c>
      <c r="O1639" s="12" t="s">
        <v>33</v>
      </c>
      <c r="P1639" s="13">
        <v>352011</v>
      </c>
      <c r="Q1639" s="10">
        <v>8</v>
      </c>
      <c r="R1639" s="10" t="s">
        <v>10</v>
      </c>
      <c r="S1639" s="12" t="s">
        <v>18209</v>
      </c>
    </row>
    <row r="1640" spans="1:19" x14ac:dyDescent="0.25">
      <c r="A1640" s="10">
        <v>2018</v>
      </c>
      <c r="B1640" s="11" t="s">
        <v>4</v>
      </c>
      <c r="C1640" s="12" t="s">
        <v>66</v>
      </c>
      <c r="D1640" s="12" t="s">
        <v>5</v>
      </c>
      <c r="E1640" s="12" t="s">
        <v>10644</v>
      </c>
      <c r="F1640" s="12" t="s">
        <v>10645</v>
      </c>
      <c r="G1640" s="12" t="s">
        <v>10646</v>
      </c>
      <c r="H1640" s="11" t="str">
        <f t="shared" si="25"/>
        <v xml:space="preserve"> GARE DE BRASSY GACOGNE </v>
      </c>
      <c r="I1640" s="10"/>
      <c r="J1640" s="12" t="s">
        <v>10647</v>
      </c>
      <c r="K1640" s="12"/>
      <c r="L1640" s="12" t="s">
        <v>10648</v>
      </c>
      <c r="M1640" s="12" t="s">
        <v>10649</v>
      </c>
      <c r="N1640" s="12" t="s">
        <v>54</v>
      </c>
      <c r="O1640" s="12" t="s">
        <v>33</v>
      </c>
      <c r="P1640" s="13">
        <v>8033</v>
      </c>
      <c r="Q1640" s="10">
        <v>2</v>
      </c>
      <c r="R1640" s="10" t="s">
        <v>10</v>
      </c>
      <c r="S1640" s="12" t="s">
        <v>18209</v>
      </c>
    </row>
    <row r="1641" spans="1:19" x14ac:dyDescent="0.25">
      <c r="A1641" s="10">
        <v>2018</v>
      </c>
      <c r="B1641" s="11" t="s">
        <v>4</v>
      </c>
      <c r="C1641" s="12" t="s">
        <v>66</v>
      </c>
      <c r="D1641" s="12" t="s">
        <v>5</v>
      </c>
      <c r="E1641" s="12" t="s">
        <v>10650</v>
      </c>
      <c r="F1641" s="12" t="s">
        <v>10651</v>
      </c>
      <c r="G1641" s="12" t="s">
        <v>10652</v>
      </c>
      <c r="H1641" s="11" t="str">
        <f t="shared" si="25"/>
        <v xml:space="preserve"> 24 RUE JEAN MERMOZ </v>
      </c>
      <c r="I1641" s="10"/>
      <c r="J1641" s="12" t="s">
        <v>10653</v>
      </c>
      <c r="K1641" s="12"/>
      <c r="L1641" s="12" t="s">
        <v>2001</v>
      </c>
      <c r="M1641" s="12" t="s">
        <v>2002</v>
      </c>
      <c r="N1641" s="12" t="s">
        <v>54</v>
      </c>
      <c r="O1641" s="12" t="s">
        <v>33</v>
      </c>
      <c r="P1641" s="13">
        <v>64821</v>
      </c>
      <c r="Q1641" s="10">
        <v>2</v>
      </c>
      <c r="R1641" s="10" t="s">
        <v>10</v>
      </c>
      <c r="S1641" s="12" t="s">
        <v>18209</v>
      </c>
    </row>
    <row r="1642" spans="1:19" x14ac:dyDescent="0.25">
      <c r="A1642" s="10">
        <v>2018</v>
      </c>
      <c r="B1642" s="11" t="s">
        <v>4</v>
      </c>
      <c r="C1642" s="12" t="s">
        <v>66</v>
      </c>
      <c r="D1642" s="12" t="s">
        <v>5</v>
      </c>
      <c r="E1642" s="12" t="s">
        <v>1223</v>
      </c>
      <c r="F1642" s="12" t="s">
        <v>10654</v>
      </c>
      <c r="G1642" s="12" t="s">
        <v>1224</v>
      </c>
      <c r="H1642" s="11" t="str">
        <f t="shared" si="25"/>
        <v xml:space="preserve">TECHNOPOLE SAINT BRIEUC ARMOR 5 RUE SOPHIE GERMAIN </v>
      </c>
      <c r="I1642" s="10" t="s">
        <v>10655</v>
      </c>
      <c r="J1642" s="12" t="s">
        <v>10656</v>
      </c>
      <c r="K1642" s="12"/>
      <c r="L1642" s="12" t="s">
        <v>311</v>
      </c>
      <c r="M1642" s="12" t="s">
        <v>312</v>
      </c>
      <c r="N1642" s="12" t="s">
        <v>54</v>
      </c>
      <c r="O1642" s="12" t="s">
        <v>33</v>
      </c>
      <c r="P1642" s="13">
        <v>439618</v>
      </c>
      <c r="Q1642" s="10">
        <v>8</v>
      </c>
      <c r="R1642" s="10" t="s">
        <v>10</v>
      </c>
      <c r="S1642" s="12" t="s">
        <v>18209</v>
      </c>
    </row>
    <row r="1643" spans="1:19" x14ac:dyDescent="0.25">
      <c r="A1643" s="10">
        <v>2018</v>
      </c>
      <c r="B1643" s="11" t="s">
        <v>4</v>
      </c>
      <c r="C1643" s="12" t="s">
        <v>66</v>
      </c>
      <c r="D1643" s="12" t="s">
        <v>5</v>
      </c>
      <c r="E1643" s="12" t="s">
        <v>16879</v>
      </c>
      <c r="F1643" s="12" t="s">
        <v>16880</v>
      </c>
      <c r="G1643" s="12" t="s">
        <v>16881</v>
      </c>
      <c r="H1643" s="11" t="str">
        <f t="shared" si="25"/>
        <v xml:space="preserve"> 168 ROUTE DE SAINT REMY </v>
      </c>
      <c r="I1643" s="10"/>
      <c r="J1643" s="12" t="s">
        <v>16882</v>
      </c>
      <c r="K1643" s="12"/>
      <c r="L1643" s="12" t="s">
        <v>5605</v>
      </c>
      <c r="M1643" s="12" t="s">
        <v>5606</v>
      </c>
      <c r="N1643" s="12" t="s">
        <v>172</v>
      </c>
      <c r="O1643" s="12" t="s">
        <v>33</v>
      </c>
      <c r="P1643" s="13">
        <v>24047</v>
      </c>
      <c r="Q1643" s="10">
        <v>1</v>
      </c>
      <c r="R1643" s="10" t="s">
        <v>10</v>
      </c>
      <c r="S1643" s="12" t="s">
        <v>18209</v>
      </c>
    </row>
    <row r="1644" spans="1:19" x14ac:dyDescent="0.25">
      <c r="A1644" s="10">
        <v>2018</v>
      </c>
      <c r="B1644" s="11" t="s">
        <v>4</v>
      </c>
      <c r="C1644" s="12" t="s">
        <v>66</v>
      </c>
      <c r="D1644" s="12" t="s">
        <v>10657</v>
      </c>
      <c r="E1644" s="12" t="s">
        <v>10658</v>
      </c>
      <c r="F1644" s="12" t="s">
        <v>10659</v>
      </c>
      <c r="G1644" s="12" t="s">
        <v>10657</v>
      </c>
      <c r="H1644" s="11" t="str">
        <f t="shared" si="25"/>
        <v xml:space="preserve">PARC D ACTIVITES DU MOULI 236 AVENUE CLEMENT ADER </v>
      </c>
      <c r="I1644" s="10" t="s">
        <v>10660</v>
      </c>
      <c r="J1644" s="12" t="s">
        <v>5217</v>
      </c>
      <c r="K1644" s="12"/>
      <c r="L1644" s="12" t="s">
        <v>3791</v>
      </c>
      <c r="M1644" s="12" t="s">
        <v>3792</v>
      </c>
      <c r="N1644" s="12" t="s">
        <v>54</v>
      </c>
      <c r="O1644" s="12" t="s">
        <v>33</v>
      </c>
      <c r="P1644" s="13">
        <v>828843</v>
      </c>
      <c r="Q1644" s="10">
        <v>19</v>
      </c>
      <c r="R1644" s="10" t="s">
        <v>18208</v>
      </c>
      <c r="S1644" s="12" t="s">
        <v>18209</v>
      </c>
    </row>
    <row r="1645" spans="1:19" x14ac:dyDescent="0.25">
      <c r="A1645" s="10">
        <v>2018</v>
      </c>
      <c r="B1645" s="11" t="s">
        <v>4</v>
      </c>
      <c r="C1645" s="12" t="s">
        <v>66</v>
      </c>
      <c r="D1645" s="12" t="s">
        <v>5</v>
      </c>
      <c r="E1645" s="12" t="s">
        <v>1228</v>
      </c>
      <c r="F1645" s="12" t="s">
        <v>10661</v>
      </c>
      <c r="G1645" s="12" t="s">
        <v>1229</v>
      </c>
      <c r="H1645" s="11" t="str">
        <f t="shared" si="25"/>
        <v xml:space="preserve"> 3 RUE JEAN JAURES </v>
      </c>
      <c r="I1645" s="10"/>
      <c r="J1645" s="12" t="s">
        <v>10662</v>
      </c>
      <c r="K1645" s="12"/>
      <c r="L1645" s="12" t="s">
        <v>10663</v>
      </c>
      <c r="M1645" s="12" t="s">
        <v>10664</v>
      </c>
      <c r="N1645" s="12" t="s">
        <v>54</v>
      </c>
      <c r="O1645" s="12" t="s">
        <v>33</v>
      </c>
      <c r="P1645" s="13">
        <v>210204</v>
      </c>
      <c r="Q1645" s="10">
        <v>6</v>
      </c>
      <c r="R1645" s="10" t="s">
        <v>10</v>
      </c>
      <c r="S1645" s="12" t="s">
        <v>18209</v>
      </c>
    </row>
    <row r="1646" spans="1:19" x14ac:dyDescent="0.25">
      <c r="A1646" s="10">
        <v>2018</v>
      </c>
      <c r="B1646" s="11" t="s">
        <v>4</v>
      </c>
      <c r="C1646" s="12" t="s">
        <v>66</v>
      </c>
      <c r="D1646" s="12" t="s">
        <v>259</v>
      </c>
      <c r="E1646" s="12" t="s">
        <v>3774</v>
      </c>
      <c r="F1646" s="12" t="s">
        <v>10665</v>
      </c>
      <c r="G1646" s="12" t="s">
        <v>3775</v>
      </c>
      <c r="H1646" s="11" t="str">
        <f t="shared" si="25"/>
        <v xml:space="preserve"> 3 RUE DE MORLAIX </v>
      </c>
      <c r="I1646" s="10"/>
      <c r="J1646" s="12" t="s">
        <v>10666</v>
      </c>
      <c r="K1646" s="12"/>
      <c r="L1646" s="12" t="s">
        <v>2724</v>
      </c>
      <c r="M1646" s="12" t="s">
        <v>2725</v>
      </c>
      <c r="N1646" s="12" t="s">
        <v>54</v>
      </c>
      <c r="O1646" s="12" t="s">
        <v>33</v>
      </c>
      <c r="P1646" s="13">
        <v>909140</v>
      </c>
      <c r="Q1646" s="10">
        <v>37</v>
      </c>
      <c r="R1646" s="10" t="s">
        <v>18208</v>
      </c>
      <c r="S1646" s="12" t="s">
        <v>18209</v>
      </c>
    </row>
    <row r="1647" spans="1:19" x14ac:dyDescent="0.25">
      <c r="A1647" s="10">
        <v>2018</v>
      </c>
      <c r="B1647" s="11" t="s">
        <v>4</v>
      </c>
      <c r="C1647" s="12" t="s">
        <v>66</v>
      </c>
      <c r="D1647" s="12" t="s">
        <v>5</v>
      </c>
      <c r="E1647" s="12" t="s">
        <v>10667</v>
      </c>
      <c r="F1647" s="12" t="s">
        <v>10668</v>
      </c>
      <c r="G1647" s="12" t="s">
        <v>10669</v>
      </c>
      <c r="H1647" s="11" t="str">
        <f t="shared" si="25"/>
        <v xml:space="preserve"> 2 PLACE DE L EGLISE </v>
      </c>
      <c r="I1647" s="10"/>
      <c r="J1647" s="12" t="s">
        <v>10670</v>
      </c>
      <c r="K1647" s="12"/>
      <c r="L1647" s="12" t="s">
        <v>10671</v>
      </c>
      <c r="M1647" s="12" t="s">
        <v>10672</v>
      </c>
      <c r="N1647" s="12" t="s">
        <v>54</v>
      </c>
      <c r="O1647" s="12" t="s">
        <v>33</v>
      </c>
      <c r="P1647" s="13">
        <v>173978</v>
      </c>
      <c r="Q1647" s="10">
        <v>6</v>
      </c>
      <c r="R1647" s="10" t="s">
        <v>10</v>
      </c>
      <c r="S1647" s="12" t="s">
        <v>18209</v>
      </c>
    </row>
    <row r="1648" spans="1:19" x14ac:dyDescent="0.25">
      <c r="A1648" s="10">
        <v>2018</v>
      </c>
      <c r="B1648" s="11" t="s">
        <v>4</v>
      </c>
      <c r="C1648" s="12" t="s">
        <v>66</v>
      </c>
      <c r="D1648" s="12" t="s">
        <v>5</v>
      </c>
      <c r="E1648" s="12" t="s">
        <v>16173</v>
      </c>
      <c r="F1648" s="12" t="s">
        <v>16174</v>
      </c>
      <c r="G1648" s="12" t="s">
        <v>16175</v>
      </c>
      <c r="H1648" s="11" t="str">
        <f t="shared" si="25"/>
        <v xml:space="preserve"> 2 B CHEM DU ROND POINT DES VERDEAUX </v>
      </c>
      <c r="I1648" s="10"/>
      <c r="J1648" s="12" t="s">
        <v>16176</v>
      </c>
      <c r="K1648" s="12"/>
      <c r="L1648" s="12" t="s">
        <v>2027</v>
      </c>
      <c r="M1648" s="12" t="s">
        <v>2028</v>
      </c>
      <c r="N1648" s="12" t="s">
        <v>1605</v>
      </c>
      <c r="O1648" s="12" t="s">
        <v>33</v>
      </c>
      <c r="P1648" s="13">
        <v>17368</v>
      </c>
      <c r="Q1648" s="10">
        <v>1</v>
      </c>
      <c r="R1648" s="10" t="s">
        <v>10</v>
      </c>
      <c r="S1648" s="12" t="s">
        <v>18209</v>
      </c>
    </row>
    <row r="1649" spans="1:19" x14ac:dyDescent="0.25">
      <c r="A1649" s="10">
        <v>2018</v>
      </c>
      <c r="B1649" s="11" t="s">
        <v>4</v>
      </c>
      <c r="C1649" s="12" t="s">
        <v>66</v>
      </c>
      <c r="D1649" s="12" t="s">
        <v>5</v>
      </c>
      <c r="E1649" s="12" t="s">
        <v>1232</v>
      </c>
      <c r="F1649" s="12" t="s">
        <v>10673</v>
      </c>
      <c r="G1649" s="12" t="s">
        <v>1233</v>
      </c>
      <c r="H1649" s="11" t="str">
        <f t="shared" si="25"/>
        <v xml:space="preserve">BATIMENT B 23 PARC TERTIAIRE DU ROTOIS 137 RUE ROGER SALENGRO </v>
      </c>
      <c r="I1649" s="12" t="s">
        <v>10674</v>
      </c>
      <c r="J1649" s="12" t="s">
        <v>10675</v>
      </c>
      <c r="K1649" s="10"/>
      <c r="L1649" s="12" t="s">
        <v>1234</v>
      </c>
      <c r="M1649" s="12" t="s">
        <v>1235</v>
      </c>
      <c r="N1649" s="12" t="s">
        <v>54</v>
      </c>
      <c r="O1649" s="12" t="s">
        <v>9</v>
      </c>
      <c r="P1649" s="13">
        <v>738505</v>
      </c>
      <c r="Q1649" s="10">
        <v>16</v>
      </c>
      <c r="R1649" s="10" t="s">
        <v>18208</v>
      </c>
      <c r="S1649" s="12" t="s">
        <v>18211</v>
      </c>
    </row>
    <row r="1650" spans="1:19" x14ac:dyDescent="0.25">
      <c r="A1650" s="10">
        <v>2018</v>
      </c>
      <c r="B1650" s="11" t="s">
        <v>4</v>
      </c>
      <c r="C1650" s="12" t="s">
        <v>66</v>
      </c>
      <c r="D1650" s="12" t="s">
        <v>5</v>
      </c>
      <c r="E1650" s="12" t="s">
        <v>16177</v>
      </c>
      <c r="F1650" s="12" t="s">
        <v>16178</v>
      </c>
      <c r="G1650" s="12" t="s">
        <v>16179</v>
      </c>
      <c r="H1650" s="11" t="str">
        <f t="shared" si="25"/>
        <v xml:space="preserve"> 29 RUE DE POISSY </v>
      </c>
      <c r="I1650" s="10"/>
      <c r="J1650" s="12" t="s">
        <v>16180</v>
      </c>
      <c r="K1650" s="12"/>
      <c r="L1650" s="12" t="s">
        <v>16181</v>
      </c>
      <c r="M1650" s="12" t="s">
        <v>16182</v>
      </c>
      <c r="N1650" s="12" t="s">
        <v>1605</v>
      </c>
      <c r="O1650" s="12" t="s">
        <v>33</v>
      </c>
      <c r="P1650" s="13">
        <v>45637</v>
      </c>
      <c r="Q1650" s="10">
        <v>1</v>
      </c>
      <c r="R1650" s="10" t="s">
        <v>10</v>
      </c>
      <c r="S1650" s="12" t="s">
        <v>18209</v>
      </c>
    </row>
    <row r="1651" spans="1:19" x14ac:dyDescent="0.25">
      <c r="A1651" s="10">
        <v>2018</v>
      </c>
      <c r="B1651" s="11" t="s">
        <v>4</v>
      </c>
      <c r="C1651" s="12" t="s">
        <v>66</v>
      </c>
      <c r="D1651" s="12" t="s">
        <v>5</v>
      </c>
      <c r="E1651" s="12" t="s">
        <v>1236</v>
      </c>
      <c r="F1651" s="12" t="s">
        <v>10676</v>
      </c>
      <c r="G1651" s="12" t="s">
        <v>1237</v>
      </c>
      <c r="H1651" s="11" t="str">
        <f t="shared" si="25"/>
        <v xml:space="preserve"> 1 RUE DES METIERS </v>
      </c>
      <c r="I1651" s="10"/>
      <c r="J1651" s="12" t="s">
        <v>10677</v>
      </c>
      <c r="K1651" s="10"/>
      <c r="L1651" s="12" t="s">
        <v>1238</v>
      </c>
      <c r="M1651" s="12" t="s">
        <v>1239</v>
      </c>
      <c r="N1651" s="12" t="s">
        <v>54</v>
      </c>
      <c r="O1651" s="12" t="s">
        <v>9</v>
      </c>
      <c r="P1651" s="13">
        <v>81987</v>
      </c>
      <c r="Q1651" s="10">
        <v>2</v>
      </c>
      <c r="R1651" s="10" t="s">
        <v>10</v>
      </c>
      <c r="S1651" s="12" t="s">
        <v>18211</v>
      </c>
    </row>
    <row r="1652" spans="1:19" x14ac:dyDescent="0.25">
      <c r="A1652" s="10">
        <v>2017</v>
      </c>
      <c r="B1652" s="12" t="s">
        <v>18219</v>
      </c>
      <c r="C1652" s="10" t="s">
        <v>66</v>
      </c>
      <c r="D1652" s="12" t="s">
        <v>5</v>
      </c>
      <c r="E1652" s="12" t="s">
        <v>12620</v>
      </c>
      <c r="F1652" s="12" t="s">
        <v>12621</v>
      </c>
      <c r="G1652" s="12" t="s">
        <v>12622</v>
      </c>
      <c r="H1652" s="11" t="str">
        <f t="shared" si="25"/>
        <v xml:space="preserve">22 RUE DES TULIPES  </v>
      </c>
      <c r="I1652" s="12" t="s">
        <v>12623</v>
      </c>
      <c r="J1652" s="12"/>
      <c r="K1652" s="14"/>
      <c r="L1652" s="12" t="s">
        <v>1630</v>
      </c>
      <c r="M1652" s="12" t="s">
        <v>12624</v>
      </c>
      <c r="N1652" s="12" t="s">
        <v>54</v>
      </c>
      <c r="O1652" s="12" t="s">
        <v>33</v>
      </c>
      <c r="P1652" s="14"/>
      <c r="Q1652" s="10">
        <v>2</v>
      </c>
      <c r="R1652" s="10" t="s">
        <v>10</v>
      </c>
      <c r="S1652" s="12" t="s">
        <v>18220</v>
      </c>
    </row>
    <row r="1653" spans="1:19" x14ac:dyDescent="0.25">
      <c r="A1653" s="10">
        <v>2018</v>
      </c>
      <c r="B1653" s="11" t="s">
        <v>4</v>
      </c>
      <c r="C1653" s="12" t="s">
        <v>66</v>
      </c>
      <c r="D1653" s="12" t="s">
        <v>5</v>
      </c>
      <c r="E1653" s="12" t="s">
        <v>1240</v>
      </c>
      <c r="F1653" s="12" t="s">
        <v>10682</v>
      </c>
      <c r="G1653" s="12" t="s">
        <v>1241</v>
      </c>
      <c r="H1653" s="11" t="str">
        <f t="shared" si="25"/>
        <v xml:space="preserve"> 4 B RUE JEAN COCTEAU </v>
      </c>
      <c r="I1653" s="10"/>
      <c r="J1653" s="12" t="s">
        <v>10683</v>
      </c>
      <c r="K1653" s="12"/>
      <c r="L1653" s="12" t="s">
        <v>1242</v>
      </c>
      <c r="M1653" s="12" t="s">
        <v>1243</v>
      </c>
      <c r="N1653" s="12" t="s">
        <v>54</v>
      </c>
      <c r="O1653" s="12" t="s">
        <v>33</v>
      </c>
      <c r="P1653" s="13">
        <v>31787</v>
      </c>
      <c r="Q1653" s="10">
        <v>2</v>
      </c>
      <c r="R1653" s="10" t="s">
        <v>10</v>
      </c>
      <c r="S1653" s="12" t="s">
        <v>18209</v>
      </c>
    </row>
    <row r="1654" spans="1:19" x14ac:dyDescent="0.25">
      <c r="A1654" s="10">
        <v>2018</v>
      </c>
      <c r="B1654" s="11" t="s">
        <v>4</v>
      </c>
      <c r="C1654" s="12" t="s">
        <v>66</v>
      </c>
      <c r="D1654" s="12" t="s">
        <v>5</v>
      </c>
      <c r="E1654" s="12" t="s">
        <v>16183</v>
      </c>
      <c r="F1654" s="12" t="s">
        <v>16184</v>
      </c>
      <c r="G1654" s="12" t="s">
        <v>16185</v>
      </c>
      <c r="H1654" s="11" t="str">
        <f t="shared" si="25"/>
        <v xml:space="preserve"> 10 RUE VICTOR HUGO </v>
      </c>
      <c r="I1654" s="10"/>
      <c r="J1654" s="12" t="s">
        <v>16186</v>
      </c>
      <c r="K1654" s="12"/>
      <c r="L1654" s="12" t="s">
        <v>16187</v>
      </c>
      <c r="M1654" s="12" t="s">
        <v>16188</v>
      </c>
      <c r="N1654" s="12" t="s">
        <v>1605</v>
      </c>
      <c r="O1654" s="12" t="s">
        <v>33</v>
      </c>
      <c r="P1654" s="13">
        <v>73231</v>
      </c>
      <c r="Q1654" s="10">
        <v>2</v>
      </c>
      <c r="R1654" s="10" t="s">
        <v>10</v>
      </c>
      <c r="S1654" s="12" t="s">
        <v>18209</v>
      </c>
    </row>
    <row r="1655" spans="1:19" x14ac:dyDescent="0.25">
      <c r="A1655" s="10">
        <v>2018</v>
      </c>
      <c r="B1655" s="11" t="s">
        <v>4</v>
      </c>
      <c r="C1655" s="12" t="s">
        <v>66</v>
      </c>
      <c r="D1655" s="12" t="s">
        <v>5</v>
      </c>
      <c r="E1655" s="12" t="s">
        <v>10684</v>
      </c>
      <c r="F1655" s="12" t="s">
        <v>10685</v>
      </c>
      <c r="G1655" s="12" t="s">
        <v>10686</v>
      </c>
      <c r="H1655" s="11" t="str">
        <f t="shared" si="25"/>
        <v xml:space="preserve"> 32 RUE DE LA CAPITALE DU BAS POITOU BP 80152</v>
      </c>
      <c r="I1655" s="10"/>
      <c r="J1655" s="12" t="s">
        <v>10687</v>
      </c>
      <c r="K1655" s="12" t="s">
        <v>10688</v>
      </c>
      <c r="L1655" s="12" t="s">
        <v>2560</v>
      </c>
      <c r="M1655" s="12" t="s">
        <v>2561</v>
      </c>
      <c r="N1655" s="12" t="s">
        <v>54</v>
      </c>
      <c r="O1655" s="12" t="s">
        <v>33</v>
      </c>
      <c r="P1655" s="13">
        <v>131479</v>
      </c>
      <c r="Q1655" s="10">
        <v>6</v>
      </c>
      <c r="R1655" s="10" t="s">
        <v>10</v>
      </c>
      <c r="S1655" s="12" t="s">
        <v>18209</v>
      </c>
    </row>
    <row r="1656" spans="1:19" x14ac:dyDescent="0.25">
      <c r="A1656" s="10">
        <v>2018</v>
      </c>
      <c r="B1656" s="11" t="s">
        <v>4</v>
      </c>
      <c r="C1656" s="12" t="s">
        <v>66</v>
      </c>
      <c r="D1656" s="12" t="s">
        <v>5</v>
      </c>
      <c r="E1656" s="12" t="s">
        <v>10689</v>
      </c>
      <c r="F1656" s="12" t="s">
        <v>10690</v>
      </c>
      <c r="G1656" s="12" t="s">
        <v>10691</v>
      </c>
      <c r="H1656" s="11" t="str">
        <f t="shared" si="25"/>
        <v xml:space="preserve"> 62 ROUTE DE FRANGY </v>
      </c>
      <c r="I1656" s="10"/>
      <c r="J1656" s="12" t="s">
        <v>10692</v>
      </c>
      <c r="K1656" s="12"/>
      <c r="L1656" s="12" t="s">
        <v>376</v>
      </c>
      <c r="M1656" s="12" t="s">
        <v>377</v>
      </c>
      <c r="N1656" s="12" t="s">
        <v>54</v>
      </c>
      <c r="O1656" s="12" t="s">
        <v>33</v>
      </c>
      <c r="P1656" s="13">
        <v>503992</v>
      </c>
      <c r="Q1656" s="10">
        <v>12</v>
      </c>
      <c r="R1656" s="10" t="s">
        <v>18208</v>
      </c>
      <c r="S1656" s="12" t="s">
        <v>18209</v>
      </c>
    </row>
    <row r="1657" spans="1:19" x14ac:dyDescent="0.25">
      <c r="A1657" s="10">
        <v>2018</v>
      </c>
      <c r="B1657" s="11" t="s">
        <v>4</v>
      </c>
      <c r="C1657" s="12" t="s">
        <v>66</v>
      </c>
      <c r="D1657" s="12" t="s">
        <v>5</v>
      </c>
      <c r="E1657" s="12" t="s">
        <v>10693</v>
      </c>
      <c r="F1657" s="12" t="s">
        <v>10694</v>
      </c>
      <c r="G1657" s="12" t="s">
        <v>10695</v>
      </c>
      <c r="H1657" s="11" t="str">
        <f t="shared" si="25"/>
        <v xml:space="preserve"> 20 PLACE DU FOIRAIL </v>
      </c>
      <c r="I1657" s="10"/>
      <c r="J1657" s="12" t="s">
        <v>10696</v>
      </c>
      <c r="K1657" s="12"/>
      <c r="L1657" s="12" t="s">
        <v>4127</v>
      </c>
      <c r="M1657" s="12" t="s">
        <v>4128</v>
      </c>
      <c r="N1657" s="12" t="s">
        <v>54</v>
      </c>
      <c r="O1657" s="12" t="s">
        <v>33</v>
      </c>
      <c r="P1657" s="13">
        <v>29954</v>
      </c>
      <c r="Q1657" s="10">
        <v>2</v>
      </c>
      <c r="R1657" s="10" t="s">
        <v>10</v>
      </c>
      <c r="S1657" s="12" t="s">
        <v>18209</v>
      </c>
    </row>
    <row r="1658" spans="1:19" x14ac:dyDescent="0.25">
      <c r="A1658" s="10">
        <v>2018</v>
      </c>
      <c r="B1658" s="11" t="s">
        <v>4</v>
      </c>
      <c r="C1658" s="12" t="s">
        <v>66</v>
      </c>
      <c r="D1658" s="12" t="s">
        <v>2169</v>
      </c>
      <c r="E1658" s="12" t="s">
        <v>2170</v>
      </c>
      <c r="F1658" s="12" t="s">
        <v>10697</v>
      </c>
      <c r="G1658" s="12" t="s">
        <v>2171</v>
      </c>
      <c r="H1658" s="11" t="str">
        <f t="shared" si="25"/>
        <v xml:space="preserve">ZONE INDUSTRIELLE DE L HIPPODROME 18 AV MEILLEUR OUVRIER FRANCE </v>
      </c>
      <c r="I1658" s="10" t="s">
        <v>10698</v>
      </c>
      <c r="J1658" s="12" t="s">
        <v>10699</v>
      </c>
      <c r="K1658" s="12"/>
      <c r="L1658" s="12" t="s">
        <v>400</v>
      </c>
      <c r="M1658" s="12" t="s">
        <v>401</v>
      </c>
      <c r="N1658" s="12" t="s">
        <v>54</v>
      </c>
      <c r="O1658" s="12" t="s">
        <v>33</v>
      </c>
      <c r="P1658" s="13">
        <v>417884</v>
      </c>
      <c r="Q1658" s="10">
        <v>10</v>
      </c>
      <c r="R1658" s="10" t="s">
        <v>10</v>
      </c>
      <c r="S1658" s="12" t="s">
        <v>18209</v>
      </c>
    </row>
    <row r="1659" spans="1:19" x14ac:dyDescent="0.25">
      <c r="A1659" s="10">
        <v>2018</v>
      </c>
      <c r="B1659" s="11" t="s">
        <v>18213</v>
      </c>
      <c r="C1659" s="12" t="s">
        <v>66</v>
      </c>
      <c r="D1659" s="12" t="s">
        <v>5</v>
      </c>
      <c r="E1659" s="12" t="s">
        <v>18545</v>
      </c>
      <c r="F1659" s="12" t="s">
        <v>18544</v>
      </c>
      <c r="G1659" s="12" t="s">
        <v>18546</v>
      </c>
      <c r="H1659" s="11" t="str">
        <f t="shared" si="25"/>
        <v xml:space="preserve"> 50 AVENUE ROSA LUXEMBURG </v>
      </c>
      <c r="I1659" s="10"/>
      <c r="J1659" s="12" t="s">
        <v>18547</v>
      </c>
      <c r="K1659" s="12"/>
      <c r="L1659" s="12" t="s">
        <v>18548</v>
      </c>
      <c r="M1659" s="12" t="s">
        <v>18549</v>
      </c>
      <c r="N1659" s="12" t="s">
        <v>172</v>
      </c>
      <c r="O1659" s="12" t="s">
        <v>33</v>
      </c>
      <c r="P1659" s="13">
        <v>185734</v>
      </c>
      <c r="Q1659" s="10">
        <v>7</v>
      </c>
      <c r="R1659" s="10" t="s">
        <v>10</v>
      </c>
      <c r="S1659" s="12" t="s">
        <v>18209</v>
      </c>
    </row>
    <row r="1660" spans="1:19" x14ac:dyDescent="0.25">
      <c r="A1660" s="10">
        <v>2018</v>
      </c>
      <c r="B1660" s="11" t="s">
        <v>4</v>
      </c>
      <c r="C1660" s="12" t="s">
        <v>66</v>
      </c>
      <c r="D1660" s="12" t="s">
        <v>5</v>
      </c>
      <c r="E1660" s="12" t="s">
        <v>10700</v>
      </c>
      <c r="F1660" s="12" t="s">
        <v>10701</v>
      </c>
      <c r="G1660" s="12" t="s">
        <v>10702</v>
      </c>
      <c r="H1660" s="11" t="str">
        <f t="shared" si="25"/>
        <v xml:space="preserve"> 41 B AVENUE DE BRANNE </v>
      </c>
      <c r="I1660" s="10"/>
      <c r="J1660" s="12" t="s">
        <v>10703</v>
      </c>
      <c r="K1660" s="12"/>
      <c r="L1660" s="12" t="s">
        <v>2493</v>
      </c>
      <c r="M1660" s="12" t="s">
        <v>3622</v>
      </c>
      <c r="N1660" s="12" t="s">
        <v>54</v>
      </c>
      <c r="O1660" s="12" t="s">
        <v>33</v>
      </c>
      <c r="P1660" s="13">
        <v>211812</v>
      </c>
      <c r="Q1660" s="10">
        <v>7</v>
      </c>
      <c r="R1660" s="10" t="s">
        <v>10</v>
      </c>
      <c r="S1660" s="12" t="s">
        <v>18209</v>
      </c>
    </row>
    <row r="1661" spans="1:19" x14ac:dyDescent="0.25">
      <c r="A1661" s="10">
        <v>2017</v>
      </c>
      <c r="B1661" s="12" t="s">
        <v>18219</v>
      </c>
      <c r="C1661" s="10" t="s">
        <v>66</v>
      </c>
      <c r="D1661" s="12" t="s">
        <v>5</v>
      </c>
      <c r="E1661" s="12" t="s">
        <v>4719</v>
      </c>
      <c r="F1661" s="12" t="s">
        <v>4720</v>
      </c>
      <c r="G1661" s="12" t="s">
        <v>4721</v>
      </c>
      <c r="H1661" s="11" t="str">
        <f t="shared" si="25"/>
        <v xml:space="preserve">ZONE ARTISANALE DES TUNIERES  </v>
      </c>
      <c r="I1661" s="12" t="s">
        <v>4722</v>
      </c>
      <c r="J1661" s="12"/>
      <c r="K1661" s="14"/>
      <c r="L1661" s="12" t="s">
        <v>3373</v>
      </c>
      <c r="M1661" s="12" t="s">
        <v>4723</v>
      </c>
      <c r="N1661" s="12" t="s">
        <v>200</v>
      </c>
      <c r="O1661" s="12" t="s">
        <v>33</v>
      </c>
      <c r="P1661" s="14"/>
      <c r="Q1661" s="10">
        <v>5</v>
      </c>
      <c r="R1661" s="10" t="s">
        <v>10</v>
      </c>
      <c r="S1661" s="12" t="s">
        <v>18220</v>
      </c>
    </row>
    <row r="1662" spans="1:19" x14ac:dyDescent="0.25">
      <c r="A1662" s="10">
        <v>2018</v>
      </c>
      <c r="B1662" s="11" t="s">
        <v>4</v>
      </c>
      <c r="C1662" s="12" t="s">
        <v>66</v>
      </c>
      <c r="D1662" s="12" t="s">
        <v>28</v>
      </c>
      <c r="E1662" s="12" t="s">
        <v>10704</v>
      </c>
      <c r="F1662" s="12" t="s">
        <v>10705</v>
      </c>
      <c r="G1662" s="12" t="s">
        <v>10706</v>
      </c>
      <c r="H1662" s="11" t="str">
        <f t="shared" si="25"/>
        <v xml:space="preserve"> 15 RUE DU MARCHE </v>
      </c>
      <c r="I1662" s="10"/>
      <c r="J1662" s="12" t="s">
        <v>10707</v>
      </c>
      <c r="K1662" s="12"/>
      <c r="L1662" s="12" t="s">
        <v>5977</v>
      </c>
      <c r="M1662" s="12" t="s">
        <v>5978</v>
      </c>
      <c r="N1662" s="12" t="s">
        <v>54</v>
      </c>
      <c r="O1662" s="12" t="s">
        <v>33</v>
      </c>
      <c r="P1662" s="13">
        <v>164751</v>
      </c>
      <c r="Q1662" s="10">
        <v>6</v>
      </c>
      <c r="R1662" s="10" t="s">
        <v>10</v>
      </c>
      <c r="S1662" s="12" t="s">
        <v>18209</v>
      </c>
    </row>
    <row r="1663" spans="1:19" x14ac:dyDescent="0.25">
      <c r="A1663" s="10">
        <v>2018</v>
      </c>
      <c r="B1663" s="11" t="s">
        <v>4</v>
      </c>
      <c r="C1663" s="12" t="s">
        <v>66</v>
      </c>
      <c r="D1663" s="12" t="s">
        <v>5</v>
      </c>
      <c r="E1663" s="12" t="s">
        <v>3776</v>
      </c>
      <c r="F1663" s="12" t="s">
        <v>10708</v>
      </c>
      <c r="G1663" s="12" t="s">
        <v>3777</v>
      </c>
      <c r="H1663" s="11" t="str">
        <f t="shared" si="25"/>
        <v xml:space="preserve">ZA LES ZIVAGES RUE DE L ESPERANCE </v>
      </c>
      <c r="I1663" s="10" t="s">
        <v>10709</v>
      </c>
      <c r="J1663" s="12" t="s">
        <v>10710</v>
      </c>
      <c r="K1663" s="12"/>
      <c r="L1663" s="12" t="s">
        <v>2954</v>
      </c>
      <c r="M1663" s="12" t="s">
        <v>2955</v>
      </c>
      <c r="N1663" s="12" t="s">
        <v>54</v>
      </c>
      <c r="O1663" s="12" t="s">
        <v>33</v>
      </c>
      <c r="P1663" s="13">
        <v>48100</v>
      </c>
      <c r="Q1663" s="10">
        <v>3</v>
      </c>
      <c r="R1663" s="10" t="s">
        <v>10</v>
      </c>
      <c r="S1663" s="12" t="s">
        <v>18209</v>
      </c>
    </row>
    <row r="1664" spans="1:19" x14ac:dyDescent="0.25">
      <c r="A1664" s="10">
        <v>2018</v>
      </c>
      <c r="B1664" s="11" t="s">
        <v>4</v>
      </c>
      <c r="C1664" s="12" t="s">
        <v>66</v>
      </c>
      <c r="D1664" s="12" t="s">
        <v>5</v>
      </c>
      <c r="E1664" s="12" t="s">
        <v>5158</v>
      </c>
      <c r="F1664" s="12" t="s">
        <v>5159</v>
      </c>
      <c r="G1664" s="12" t="s">
        <v>5160</v>
      </c>
      <c r="H1664" s="11" t="str">
        <f t="shared" si="25"/>
        <v xml:space="preserve"> ROUTE VILLEFRANCHE DE ROUERGUE BP 2</v>
      </c>
      <c r="I1664" s="10"/>
      <c r="J1664" s="12" t="s">
        <v>5161</v>
      </c>
      <c r="K1664" s="12" t="s">
        <v>263</v>
      </c>
      <c r="L1664" s="12" t="s">
        <v>5162</v>
      </c>
      <c r="M1664" s="12" t="s">
        <v>5163</v>
      </c>
      <c r="N1664" s="12" t="s">
        <v>262</v>
      </c>
      <c r="O1664" s="12" t="s">
        <v>33</v>
      </c>
      <c r="P1664" s="13">
        <v>44780</v>
      </c>
      <c r="Q1664" s="10">
        <v>2</v>
      </c>
      <c r="R1664" s="10" t="s">
        <v>10</v>
      </c>
      <c r="S1664" s="12" t="s">
        <v>18209</v>
      </c>
    </row>
    <row r="1665" spans="1:19" x14ac:dyDescent="0.25">
      <c r="A1665" s="10">
        <v>2018</v>
      </c>
      <c r="B1665" s="11" t="s">
        <v>4</v>
      </c>
      <c r="C1665" s="12" t="s">
        <v>66</v>
      </c>
      <c r="D1665" s="12" t="s">
        <v>5</v>
      </c>
      <c r="E1665" s="12" t="s">
        <v>2438</v>
      </c>
      <c r="F1665" s="12" t="s">
        <v>10711</v>
      </c>
      <c r="G1665" s="12" t="s">
        <v>2439</v>
      </c>
      <c r="H1665" s="11" t="str">
        <f t="shared" si="25"/>
        <v xml:space="preserve">ZA LA MALADIERE 93 RUE DE L AVENIR </v>
      </c>
      <c r="I1665" s="10" t="s">
        <v>10712</v>
      </c>
      <c r="J1665" s="12" t="s">
        <v>10713</v>
      </c>
      <c r="K1665" s="12"/>
      <c r="L1665" s="12" t="s">
        <v>5577</v>
      </c>
      <c r="M1665" s="12" t="s">
        <v>5578</v>
      </c>
      <c r="N1665" s="12" t="s">
        <v>54</v>
      </c>
      <c r="O1665" s="12" t="s">
        <v>33</v>
      </c>
      <c r="P1665" s="13">
        <v>109632</v>
      </c>
      <c r="Q1665" s="10">
        <v>4</v>
      </c>
      <c r="R1665" s="10" t="s">
        <v>10</v>
      </c>
      <c r="S1665" s="12" t="s">
        <v>18209</v>
      </c>
    </row>
    <row r="1666" spans="1:19" x14ac:dyDescent="0.25">
      <c r="A1666" s="10">
        <v>2018</v>
      </c>
      <c r="B1666" s="11" t="s">
        <v>4</v>
      </c>
      <c r="C1666" s="12" t="s">
        <v>66</v>
      </c>
      <c r="D1666" s="12" t="s">
        <v>259</v>
      </c>
      <c r="E1666" s="12" t="s">
        <v>10714</v>
      </c>
      <c r="F1666" s="12" t="s">
        <v>10715</v>
      </c>
      <c r="G1666" s="12" t="s">
        <v>10716</v>
      </c>
      <c r="H1666" s="11" t="str">
        <f t="shared" si="25"/>
        <v xml:space="preserve"> LIEU DIT SOUS LAS BROUILLAS </v>
      </c>
      <c r="I1666" s="10"/>
      <c r="J1666" s="12" t="s">
        <v>10717</v>
      </c>
      <c r="K1666" s="12"/>
      <c r="L1666" s="12" t="s">
        <v>10718</v>
      </c>
      <c r="M1666" s="12" t="s">
        <v>10719</v>
      </c>
      <c r="N1666" s="12" t="s">
        <v>54</v>
      </c>
      <c r="O1666" s="12" t="s">
        <v>33</v>
      </c>
      <c r="P1666" s="13">
        <v>136540</v>
      </c>
      <c r="Q1666" s="10">
        <v>7</v>
      </c>
      <c r="R1666" s="10" t="s">
        <v>10</v>
      </c>
      <c r="S1666" s="12" t="s">
        <v>18209</v>
      </c>
    </row>
    <row r="1667" spans="1:19" x14ac:dyDescent="0.25">
      <c r="A1667" s="10">
        <v>2018</v>
      </c>
      <c r="B1667" s="11" t="s">
        <v>4</v>
      </c>
      <c r="C1667" s="12" t="s">
        <v>66</v>
      </c>
      <c r="D1667" s="12" t="s">
        <v>5</v>
      </c>
      <c r="E1667" s="12" t="s">
        <v>10720</v>
      </c>
      <c r="F1667" s="12" t="s">
        <v>10721</v>
      </c>
      <c r="G1667" s="12" t="s">
        <v>10722</v>
      </c>
      <c r="H1667" s="11" t="str">
        <f t="shared" ref="H1667:H1730" si="26">CONCATENATE(I1667," ",J1667," ",K1667)</f>
        <v xml:space="preserve"> 4 CHEMIN DE GOUBARD </v>
      </c>
      <c r="I1667" s="10"/>
      <c r="J1667" s="12" t="s">
        <v>10723</v>
      </c>
      <c r="K1667" s="12"/>
      <c r="L1667" s="12" t="s">
        <v>2890</v>
      </c>
      <c r="M1667" s="12" t="s">
        <v>10724</v>
      </c>
      <c r="N1667" s="12" t="s">
        <v>54</v>
      </c>
      <c r="O1667" s="12" t="s">
        <v>33</v>
      </c>
      <c r="P1667" s="13">
        <v>204066</v>
      </c>
      <c r="Q1667" s="10">
        <v>6</v>
      </c>
      <c r="R1667" s="10" t="s">
        <v>10</v>
      </c>
      <c r="S1667" s="12" t="s">
        <v>18209</v>
      </c>
    </row>
    <row r="1668" spans="1:19" x14ac:dyDescent="0.25">
      <c r="A1668" s="10">
        <v>2018</v>
      </c>
      <c r="B1668" s="11" t="s">
        <v>4</v>
      </c>
      <c r="C1668" s="12" t="s">
        <v>66</v>
      </c>
      <c r="D1668" s="12" t="s">
        <v>5</v>
      </c>
      <c r="E1668" s="12" t="s">
        <v>17407</v>
      </c>
      <c r="F1668" s="12" t="s">
        <v>17408</v>
      </c>
      <c r="G1668" s="12" t="s">
        <v>17409</v>
      </c>
      <c r="H1668" s="11" t="str">
        <f t="shared" si="26"/>
        <v xml:space="preserve"> 19 ZONE ARTISANALE DU GIFARD </v>
      </c>
      <c r="I1668" s="10"/>
      <c r="J1668" s="12" t="s">
        <v>12125</v>
      </c>
      <c r="K1668" s="12"/>
      <c r="L1668" s="12" t="s">
        <v>1567</v>
      </c>
      <c r="M1668" s="12" t="s">
        <v>1568</v>
      </c>
      <c r="N1668" s="12" t="s">
        <v>2368</v>
      </c>
      <c r="O1668" s="12" t="s">
        <v>33</v>
      </c>
      <c r="P1668" s="13">
        <v>32221</v>
      </c>
      <c r="Q1668" s="10">
        <v>1</v>
      </c>
      <c r="R1668" s="10" t="s">
        <v>10</v>
      </c>
      <c r="S1668" s="12" t="s">
        <v>18209</v>
      </c>
    </row>
    <row r="1669" spans="1:19" x14ac:dyDescent="0.25">
      <c r="A1669" s="10">
        <v>2018</v>
      </c>
      <c r="B1669" s="11" t="s">
        <v>4</v>
      </c>
      <c r="C1669" s="12" t="s">
        <v>66</v>
      </c>
      <c r="D1669" s="12" t="s">
        <v>5</v>
      </c>
      <c r="E1669" s="12" t="s">
        <v>2174</v>
      </c>
      <c r="F1669" s="12" t="s">
        <v>16189</v>
      </c>
      <c r="G1669" s="12" t="s">
        <v>2175</v>
      </c>
      <c r="H1669" s="11" t="str">
        <f t="shared" si="26"/>
        <v xml:space="preserve"> 400 AVENUE DU CHATEAU DE JOUQUES </v>
      </c>
      <c r="I1669" s="10"/>
      <c r="J1669" s="12" t="s">
        <v>16190</v>
      </c>
      <c r="K1669" s="12"/>
      <c r="L1669" s="12" t="s">
        <v>1510</v>
      </c>
      <c r="M1669" s="12" t="s">
        <v>1511</v>
      </c>
      <c r="N1669" s="12" t="s">
        <v>1605</v>
      </c>
      <c r="O1669" s="12" t="s">
        <v>33</v>
      </c>
      <c r="P1669" s="13">
        <v>332832</v>
      </c>
      <c r="Q1669" s="10">
        <v>12</v>
      </c>
      <c r="R1669" s="10" t="s">
        <v>18208</v>
      </c>
      <c r="S1669" s="12" t="s">
        <v>18209</v>
      </c>
    </row>
    <row r="1670" spans="1:19" x14ac:dyDescent="0.25">
      <c r="A1670" s="10">
        <v>2018</v>
      </c>
      <c r="B1670" s="11" t="s">
        <v>4</v>
      </c>
      <c r="C1670" s="12" t="s">
        <v>66</v>
      </c>
      <c r="D1670" s="12" t="s">
        <v>5</v>
      </c>
      <c r="E1670" s="12" t="s">
        <v>5502</v>
      </c>
      <c r="F1670" s="12" t="s">
        <v>5503</v>
      </c>
      <c r="G1670" s="12" t="s">
        <v>5504</v>
      </c>
      <c r="H1670" s="11" t="str">
        <f t="shared" si="26"/>
        <v xml:space="preserve"> 20 RUE DU DOCTEUR SCHWEITZER </v>
      </c>
      <c r="I1670" s="10"/>
      <c r="J1670" s="12" t="s">
        <v>5505</v>
      </c>
      <c r="K1670" s="12"/>
      <c r="L1670" s="12" t="s">
        <v>4063</v>
      </c>
      <c r="M1670" s="12" t="s">
        <v>4064</v>
      </c>
      <c r="N1670" s="12" t="s">
        <v>326</v>
      </c>
      <c r="O1670" s="12" t="s">
        <v>33</v>
      </c>
      <c r="P1670" s="13">
        <v>51732</v>
      </c>
      <c r="Q1670" s="10">
        <v>1</v>
      </c>
      <c r="R1670" s="10" t="s">
        <v>10</v>
      </c>
      <c r="S1670" s="12" t="s">
        <v>18209</v>
      </c>
    </row>
    <row r="1671" spans="1:19" x14ac:dyDescent="0.25">
      <c r="A1671" s="10">
        <v>2018</v>
      </c>
      <c r="B1671" s="11" t="s">
        <v>4</v>
      </c>
      <c r="C1671" s="12" t="s">
        <v>66</v>
      </c>
      <c r="D1671" s="12" t="s">
        <v>5</v>
      </c>
      <c r="E1671" s="12" t="s">
        <v>3778</v>
      </c>
      <c r="F1671" s="12" t="s">
        <v>16191</v>
      </c>
      <c r="G1671" s="12" t="s">
        <v>3779</v>
      </c>
      <c r="H1671" s="11" t="str">
        <f t="shared" si="26"/>
        <v xml:space="preserve"> 37 RUE DE VALMY BP 60324</v>
      </c>
      <c r="I1671" s="10"/>
      <c r="J1671" s="12" t="s">
        <v>16192</v>
      </c>
      <c r="K1671" s="12" t="s">
        <v>16193</v>
      </c>
      <c r="L1671" s="12" t="s">
        <v>16194</v>
      </c>
      <c r="M1671" s="12" t="s">
        <v>16195</v>
      </c>
      <c r="N1671" s="12" t="s">
        <v>1605</v>
      </c>
      <c r="O1671" s="12" t="s">
        <v>33</v>
      </c>
      <c r="P1671" s="13">
        <v>256496</v>
      </c>
      <c r="Q1671" s="10">
        <v>7</v>
      </c>
      <c r="R1671" s="10" t="s">
        <v>10</v>
      </c>
      <c r="S1671" s="12" t="s">
        <v>18209</v>
      </c>
    </row>
    <row r="1672" spans="1:19" x14ac:dyDescent="0.25">
      <c r="A1672" s="10">
        <v>2018</v>
      </c>
      <c r="B1672" s="11" t="s">
        <v>4</v>
      </c>
      <c r="C1672" s="12" t="s">
        <v>66</v>
      </c>
      <c r="D1672" s="12" t="s">
        <v>5</v>
      </c>
      <c r="E1672" s="12" t="s">
        <v>4016</v>
      </c>
      <c r="F1672" s="12" t="s">
        <v>4017</v>
      </c>
      <c r="G1672" s="12" t="s">
        <v>4018</v>
      </c>
      <c r="H1672" s="11" t="str">
        <f t="shared" si="26"/>
        <v xml:space="preserve"> 9 RUE DE BABENHAUSEN </v>
      </c>
      <c r="I1672" s="10"/>
      <c r="J1672" s="12" t="s">
        <v>4019</v>
      </c>
      <c r="K1672" s="12"/>
      <c r="L1672" s="12" t="s">
        <v>1202</v>
      </c>
      <c r="M1672" s="12" t="s">
        <v>4020</v>
      </c>
      <c r="N1672" s="12" t="s">
        <v>54</v>
      </c>
      <c r="O1672" s="12" t="s">
        <v>33</v>
      </c>
      <c r="P1672" s="13">
        <v>144075</v>
      </c>
      <c r="Q1672" s="10">
        <v>4</v>
      </c>
      <c r="R1672" s="10" t="s">
        <v>10</v>
      </c>
      <c r="S1672" s="12" t="s">
        <v>18209</v>
      </c>
    </row>
    <row r="1673" spans="1:19" x14ac:dyDescent="0.25">
      <c r="A1673" s="10">
        <v>2017</v>
      </c>
      <c r="B1673" s="12" t="s">
        <v>18219</v>
      </c>
      <c r="C1673" s="10" t="s">
        <v>66</v>
      </c>
      <c r="D1673" s="12" t="s">
        <v>5</v>
      </c>
      <c r="E1673" s="12" t="s">
        <v>10729</v>
      </c>
      <c r="F1673" s="12" t="s">
        <v>10730</v>
      </c>
      <c r="G1673" s="12" t="s">
        <v>10731</v>
      </c>
      <c r="H1673" s="11" t="str">
        <f t="shared" si="26"/>
        <v xml:space="preserve">RUE SAINT CHRISTOPHE BP 232 </v>
      </c>
      <c r="I1673" s="12" t="s">
        <v>10732</v>
      </c>
      <c r="J1673" s="12" t="s">
        <v>10733</v>
      </c>
      <c r="K1673" s="14"/>
      <c r="L1673" s="12" t="s">
        <v>10734</v>
      </c>
      <c r="M1673" s="12" t="s">
        <v>10735</v>
      </c>
      <c r="N1673" s="12" t="s">
        <v>54</v>
      </c>
      <c r="O1673" s="12" t="s">
        <v>33</v>
      </c>
      <c r="P1673" s="14"/>
      <c r="Q1673" s="10">
        <v>4</v>
      </c>
      <c r="R1673" s="10" t="s">
        <v>10</v>
      </c>
      <c r="S1673" s="12" t="s">
        <v>18220</v>
      </c>
    </row>
    <row r="1674" spans="1:19" x14ac:dyDescent="0.25">
      <c r="A1674" s="10">
        <v>2018</v>
      </c>
      <c r="B1674" s="11" t="s">
        <v>4</v>
      </c>
      <c r="C1674" s="12" t="s">
        <v>66</v>
      </c>
      <c r="D1674" s="12" t="s">
        <v>28</v>
      </c>
      <c r="E1674" s="12" t="s">
        <v>10736</v>
      </c>
      <c r="F1674" s="12" t="s">
        <v>10737</v>
      </c>
      <c r="G1674" s="12" t="s">
        <v>10738</v>
      </c>
      <c r="H1674" s="11" t="str">
        <f t="shared" si="26"/>
        <v xml:space="preserve">ZONE INDUSTRIELLE DU GRAND CAPITOU AVENUE JEAN LACHENAUD </v>
      </c>
      <c r="I1674" s="10" t="s">
        <v>10739</v>
      </c>
      <c r="J1674" s="12" t="s">
        <v>10740</v>
      </c>
      <c r="K1674" s="12"/>
      <c r="L1674" s="12" t="s">
        <v>897</v>
      </c>
      <c r="M1674" s="12" t="s">
        <v>898</v>
      </c>
      <c r="N1674" s="12" t="s">
        <v>54</v>
      </c>
      <c r="O1674" s="12" t="s">
        <v>33</v>
      </c>
      <c r="P1674" s="13">
        <v>320045</v>
      </c>
      <c r="Q1674" s="10">
        <v>10</v>
      </c>
      <c r="R1674" s="10" t="s">
        <v>10</v>
      </c>
      <c r="S1674" s="12" t="s">
        <v>18209</v>
      </c>
    </row>
    <row r="1675" spans="1:19" x14ac:dyDescent="0.25">
      <c r="A1675" s="10">
        <v>2018</v>
      </c>
      <c r="B1675" s="11" t="s">
        <v>4</v>
      </c>
      <c r="C1675" s="12" t="s">
        <v>66</v>
      </c>
      <c r="D1675" s="12" t="s">
        <v>5</v>
      </c>
      <c r="E1675" s="12" t="s">
        <v>10741</v>
      </c>
      <c r="F1675" s="12" t="s">
        <v>10742</v>
      </c>
      <c r="G1675" s="12" t="s">
        <v>10743</v>
      </c>
      <c r="H1675" s="11" t="str">
        <f t="shared" si="26"/>
        <v xml:space="preserve">PARC OCEALIM 3 RUE CHARLES LINDBERGH </v>
      </c>
      <c r="I1675" s="10" t="s">
        <v>10744</v>
      </c>
      <c r="J1675" s="12" t="s">
        <v>10745</v>
      </c>
      <c r="K1675" s="12"/>
      <c r="L1675" s="12" t="s">
        <v>6954</v>
      </c>
      <c r="M1675" s="12" t="s">
        <v>6955</v>
      </c>
      <c r="N1675" s="12" t="s">
        <v>54</v>
      </c>
      <c r="O1675" s="12" t="s">
        <v>33</v>
      </c>
      <c r="P1675" s="13">
        <v>110882</v>
      </c>
      <c r="Q1675" s="10">
        <v>3</v>
      </c>
      <c r="R1675" s="10" t="s">
        <v>10</v>
      </c>
      <c r="S1675" s="12" t="s">
        <v>18209</v>
      </c>
    </row>
    <row r="1676" spans="1:19" x14ac:dyDescent="0.25">
      <c r="A1676" s="10">
        <v>2018</v>
      </c>
      <c r="B1676" s="11" t="s">
        <v>4</v>
      </c>
      <c r="C1676" s="12" t="s">
        <v>66</v>
      </c>
      <c r="D1676" s="12" t="s">
        <v>2457</v>
      </c>
      <c r="E1676" s="12" t="s">
        <v>10746</v>
      </c>
      <c r="F1676" s="12" t="s">
        <v>10747</v>
      </c>
      <c r="G1676" s="12" t="s">
        <v>2457</v>
      </c>
      <c r="H1676" s="11" t="str">
        <f t="shared" si="26"/>
        <v xml:space="preserve"> 2 B AVENUE DE LA FORET BP 24126</v>
      </c>
      <c r="I1676" s="10"/>
      <c r="J1676" s="12" t="s">
        <v>4535</v>
      </c>
      <c r="K1676" s="12" t="s">
        <v>10748</v>
      </c>
      <c r="L1676" s="12" t="s">
        <v>4536</v>
      </c>
      <c r="M1676" s="12" t="s">
        <v>4537</v>
      </c>
      <c r="N1676" s="12" t="s">
        <v>54</v>
      </c>
      <c r="O1676" s="12" t="s">
        <v>33</v>
      </c>
      <c r="P1676" s="13">
        <v>620071</v>
      </c>
      <c r="Q1676" s="10">
        <v>20</v>
      </c>
      <c r="R1676" s="10" t="s">
        <v>18208</v>
      </c>
      <c r="S1676" s="12" t="s">
        <v>18209</v>
      </c>
    </row>
    <row r="1677" spans="1:19" x14ac:dyDescent="0.25">
      <c r="A1677" s="10">
        <v>2018</v>
      </c>
      <c r="B1677" s="11" t="s">
        <v>4</v>
      </c>
      <c r="C1677" s="12" t="s">
        <v>66</v>
      </c>
      <c r="D1677" s="12" t="s">
        <v>5</v>
      </c>
      <c r="E1677" s="12" t="s">
        <v>17886</v>
      </c>
      <c r="F1677" s="12" t="s">
        <v>17887</v>
      </c>
      <c r="G1677" s="12" t="s">
        <v>17888</v>
      </c>
      <c r="H1677" s="11" t="str">
        <f t="shared" si="26"/>
        <v xml:space="preserve"> ZONE INDUSTRIELLE DE LANNUGAT </v>
      </c>
      <c r="I1677" s="10"/>
      <c r="J1677" s="12" t="s">
        <v>17889</v>
      </c>
      <c r="K1677" s="10"/>
      <c r="L1677" s="12" t="s">
        <v>3057</v>
      </c>
      <c r="M1677" s="12" t="s">
        <v>3058</v>
      </c>
      <c r="N1677" s="12" t="s">
        <v>13476</v>
      </c>
      <c r="O1677" s="12" t="s">
        <v>9</v>
      </c>
      <c r="P1677" s="13">
        <v>64479</v>
      </c>
      <c r="Q1677" s="10">
        <v>3</v>
      </c>
      <c r="R1677" s="10" t="s">
        <v>10</v>
      </c>
      <c r="S1677" s="12" t="s">
        <v>18211</v>
      </c>
    </row>
    <row r="1678" spans="1:19" x14ac:dyDescent="0.25">
      <c r="A1678" s="10">
        <v>2018</v>
      </c>
      <c r="B1678" s="11" t="s">
        <v>4</v>
      </c>
      <c r="C1678" s="12" t="s">
        <v>66</v>
      </c>
      <c r="D1678" s="12" t="s">
        <v>5</v>
      </c>
      <c r="E1678" s="12" t="s">
        <v>12409</v>
      </c>
      <c r="F1678" s="12" t="s">
        <v>12429</v>
      </c>
      <c r="G1678" s="12" t="s">
        <v>12410</v>
      </c>
      <c r="H1678" s="11" t="str">
        <f t="shared" si="26"/>
        <v xml:space="preserve"> 23 RUE DE CHERBOURG </v>
      </c>
      <c r="I1678" s="10"/>
      <c r="J1678" s="12" t="s">
        <v>12430</v>
      </c>
      <c r="K1678" s="10"/>
      <c r="L1678" s="12" t="s">
        <v>52</v>
      </c>
      <c r="M1678" s="12" t="s">
        <v>53</v>
      </c>
      <c r="N1678" s="12" t="s">
        <v>54</v>
      </c>
      <c r="O1678" s="12" t="s">
        <v>9</v>
      </c>
      <c r="P1678" s="13">
        <v>109458</v>
      </c>
      <c r="Q1678" s="10">
        <v>4</v>
      </c>
      <c r="R1678" s="10" t="s">
        <v>10</v>
      </c>
      <c r="S1678" s="12" t="s">
        <v>18211</v>
      </c>
    </row>
    <row r="1679" spans="1:19" x14ac:dyDescent="0.25">
      <c r="A1679" s="10">
        <v>2018</v>
      </c>
      <c r="B1679" s="11" t="s">
        <v>4</v>
      </c>
      <c r="C1679" s="12" t="s">
        <v>66</v>
      </c>
      <c r="D1679" s="12" t="s">
        <v>5</v>
      </c>
      <c r="E1679" s="12" t="s">
        <v>694</v>
      </c>
      <c r="F1679" s="12" t="s">
        <v>695</v>
      </c>
      <c r="G1679" s="12" t="s">
        <v>696</v>
      </c>
      <c r="H1679" s="11" t="str">
        <f t="shared" si="26"/>
        <v xml:space="preserve">PA COTEAUX DE LA MOSSIG 9 RUE ROBERT MINDER </v>
      </c>
      <c r="I1679" s="10" t="s">
        <v>697</v>
      </c>
      <c r="J1679" s="12" t="s">
        <v>698</v>
      </c>
      <c r="K1679" s="12"/>
      <c r="L1679" s="12" t="s">
        <v>699</v>
      </c>
      <c r="M1679" s="12" t="s">
        <v>700</v>
      </c>
      <c r="N1679" s="12" t="s">
        <v>54</v>
      </c>
      <c r="O1679" s="12" t="s">
        <v>33</v>
      </c>
      <c r="P1679" s="13">
        <v>13838</v>
      </c>
      <c r="Q1679" s="10">
        <v>1</v>
      </c>
      <c r="R1679" s="10" t="s">
        <v>10</v>
      </c>
      <c r="S1679" s="12" t="s">
        <v>18209</v>
      </c>
    </row>
    <row r="1680" spans="1:19" x14ac:dyDescent="0.25">
      <c r="A1680" s="10">
        <v>2018</v>
      </c>
      <c r="B1680" s="11" t="s">
        <v>4</v>
      </c>
      <c r="C1680" s="12" t="s">
        <v>66</v>
      </c>
      <c r="D1680" s="12" t="s">
        <v>5</v>
      </c>
      <c r="E1680" s="12" t="s">
        <v>319</v>
      </c>
      <c r="F1680" s="12" t="s">
        <v>16883</v>
      </c>
      <c r="G1680" s="12" t="s">
        <v>320</v>
      </c>
      <c r="H1680" s="11" t="str">
        <f t="shared" si="26"/>
        <v xml:space="preserve"> 42 RUE DU BOIS POUTY </v>
      </c>
      <c r="I1680" s="10"/>
      <c r="J1680" s="12" t="s">
        <v>16884</v>
      </c>
      <c r="K1680" s="10"/>
      <c r="L1680" s="12" t="s">
        <v>3987</v>
      </c>
      <c r="M1680" s="12" t="s">
        <v>3988</v>
      </c>
      <c r="N1680" s="12" t="s">
        <v>172</v>
      </c>
      <c r="O1680" s="12" t="s">
        <v>9</v>
      </c>
      <c r="P1680" s="13">
        <v>137958</v>
      </c>
      <c r="Q1680" s="10">
        <v>7</v>
      </c>
      <c r="R1680" s="10" t="s">
        <v>10</v>
      </c>
      <c r="S1680" s="12" t="s">
        <v>18211</v>
      </c>
    </row>
    <row r="1681" spans="1:19" x14ac:dyDescent="0.25">
      <c r="A1681" s="10">
        <v>2018</v>
      </c>
      <c r="B1681" s="11" t="s">
        <v>4</v>
      </c>
      <c r="C1681" s="12" t="s">
        <v>66</v>
      </c>
      <c r="D1681" s="12" t="s">
        <v>508</v>
      </c>
      <c r="E1681" s="12" t="s">
        <v>2722</v>
      </c>
      <c r="F1681" s="12" t="s">
        <v>10749</v>
      </c>
      <c r="G1681" s="12" t="s">
        <v>2723</v>
      </c>
      <c r="H1681" s="11" t="str">
        <f t="shared" si="26"/>
        <v xml:space="preserve">ZA DE ST THOIS RUE DE QUIMPER </v>
      </c>
      <c r="I1681" s="12" t="s">
        <v>10750</v>
      </c>
      <c r="J1681" s="12" t="s">
        <v>10751</v>
      </c>
      <c r="K1681" s="10"/>
      <c r="L1681" s="12" t="s">
        <v>2724</v>
      </c>
      <c r="M1681" s="12" t="s">
        <v>10752</v>
      </c>
      <c r="N1681" s="12" t="s">
        <v>54</v>
      </c>
      <c r="O1681" s="12" t="s">
        <v>9</v>
      </c>
      <c r="P1681" s="13">
        <v>2210657</v>
      </c>
      <c r="Q1681" s="10">
        <v>75</v>
      </c>
      <c r="R1681" s="10" t="s">
        <v>18208</v>
      </c>
      <c r="S1681" s="12" t="s">
        <v>18211</v>
      </c>
    </row>
    <row r="1682" spans="1:19" x14ac:dyDescent="0.25">
      <c r="A1682" s="10">
        <v>2018</v>
      </c>
      <c r="B1682" s="11" t="s">
        <v>4</v>
      </c>
      <c r="C1682" s="12" t="s">
        <v>66</v>
      </c>
      <c r="D1682" s="12" t="s">
        <v>5</v>
      </c>
      <c r="E1682" s="12" t="s">
        <v>10753</v>
      </c>
      <c r="F1682" s="12" t="s">
        <v>10754</v>
      </c>
      <c r="G1682" s="12" t="s">
        <v>10755</v>
      </c>
      <c r="H1682" s="11" t="str">
        <f t="shared" si="26"/>
        <v xml:space="preserve">PERI OUEST 8 RUE DE LA PRAIRIE </v>
      </c>
      <c r="I1682" s="12" t="s">
        <v>10756</v>
      </c>
      <c r="J1682" s="12" t="s">
        <v>10757</v>
      </c>
      <c r="K1682" s="10"/>
      <c r="L1682" s="12" t="s">
        <v>1516</v>
      </c>
      <c r="M1682" s="12" t="s">
        <v>1517</v>
      </c>
      <c r="N1682" s="12" t="s">
        <v>54</v>
      </c>
      <c r="O1682" s="12" t="s">
        <v>9</v>
      </c>
      <c r="P1682" s="13">
        <v>114464</v>
      </c>
      <c r="Q1682" s="10">
        <v>4</v>
      </c>
      <c r="R1682" s="10" t="s">
        <v>10</v>
      </c>
      <c r="S1682" s="12" t="s">
        <v>18211</v>
      </c>
    </row>
    <row r="1683" spans="1:19" x14ac:dyDescent="0.25">
      <c r="A1683" s="10">
        <v>2018</v>
      </c>
      <c r="B1683" s="11" t="s">
        <v>4</v>
      </c>
      <c r="C1683" s="12" t="s">
        <v>66</v>
      </c>
      <c r="D1683" s="12" t="s">
        <v>152</v>
      </c>
      <c r="E1683" s="12" t="s">
        <v>2289</v>
      </c>
      <c r="F1683" s="12" t="s">
        <v>16885</v>
      </c>
      <c r="G1683" s="12" t="s">
        <v>2290</v>
      </c>
      <c r="H1683" s="11" t="str">
        <f t="shared" si="26"/>
        <v xml:space="preserve">ZAC LIEU DIT ZAC DES FOURNEAUX </v>
      </c>
      <c r="I1683" s="10" t="s">
        <v>1070</v>
      </c>
      <c r="J1683" s="12" t="s">
        <v>16886</v>
      </c>
      <c r="K1683" s="12"/>
      <c r="L1683" s="12" t="s">
        <v>2156</v>
      </c>
      <c r="M1683" s="12" t="s">
        <v>2157</v>
      </c>
      <c r="N1683" s="12" t="s">
        <v>172</v>
      </c>
      <c r="O1683" s="12" t="s">
        <v>33</v>
      </c>
      <c r="P1683" s="13">
        <v>282295</v>
      </c>
      <c r="Q1683" s="10">
        <v>9</v>
      </c>
      <c r="R1683" s="10" t="s">
        <v>10</v>
      </c>
      <c r="S1683" s="12" t="s">
        <v>18209</v>
      </c>
    </row>
    <row r="1684" spans="1:19" x14ac:dyDescent="0.25">
      <c r="A1684" s="10">
        <v>2018</v>
      </c>
      <c r="B1684" s="11" t="s">
        <v>4</v>
      </c>
      <c r="C1684" s="12" t="s">
        <v>66</v>
      </c>
      <c r="D1684" s="12" t="s">
        <v>5</v>
      </c>
      <c r="E1684" s="12" t="s">
        <v>16196</v>
      </c>
      <c r="F1684" s="12" t="s">
        <v>16197</v>
      </c>
      <c r="G1684" s="12" t="s">
        <v>16198</v>
      </c>
      <c r="H1684" s="11" t="str">
        <f t="shared" si="26"/>
        <v xml:space="preserve">ZONE INDUSTRIELLE 652 AVENUE DES PALUDS </v>
      </c>
      <c r="I1684" s="10" t="s">
        <v>22</v>
      </c>
      <c r="J1684" s="12" t="s">
        <v>16199</v>
      </c>
      <c r="K1684" s="12"/>
      <c r="L1684" s="12" t="s">
        <v>2284</v>
      </c>
      <c r="M1684" s="12" t="s">
        <v>928</v>
      </c>
      <c r="N1684" s="12" t="s">
        <v>1605</v>
      </c>
      <c r="O1684" s="12" t="s">
        <v>33</v>
      </c>
      <c r="P1684" s="13">
        <v>86956</v>
      </c>
      <c r="Q1684" s="10">
        <v>2</v>
      </c>
      <c r="R1684" s="10" t="s">
        <v>10</v>
      </c>
      <c r="S1684" s="12" t="s">
        <v>18209</v>
      </c>
    </row>
    <row r="1685" spans="1:19" x14ac:dyDescent="0.25">
      <c r="A1685" s="10">
        <v>2018</v>
      </c>
      <c r="B1685" s="11" t="s">
        <v>4</v>
      </c>
      <c r="C1685" s="12" t="s">
        <v>66</v>
      </c>
      <c r="D1685" s="12" t="s">
        <v>5</v>
      </c>
      <c r="E1685" s="12" t="s">
        <v>10758</v>
      </c>
      <c r="F1685" s="12" t="s">
        <v>10759</v>
      </c>
      <c r="G1685" s="12" t="s">
        <v>10760</v>
      </c>
      <c r="H1685" s="11" t="str">
        <f t="shared" si="26"/>
        <v xml:space="preserve">LIEU DIT GAILLAN RICHELIEU OUEST 39 RUE DU 11 NOVEMBRE 1918 </v>
      </c>
      <c r="I1685" s="10" t="s">
        <v>10761</v>
      </c>
      <c r="J1685" s="12" t="s">
        <v>10762</v>
      </c>
      <c r="K1685" s="12"/>
      <c r="L1685" s="12" t="s">
        <v>1034</v>
      </c>
      <c r="M1685" s="12" t="s">
        <v>1035</v>
      </c>
      <c r="N1685" s="12" t="s">
        <v>54</v>
      </c>
      <c r="O1685" s="12" t="s">
        <v>33</v>
      </c>
      <c r="P1685" s="13">
        <v>39839</v>
      </c>
      <c r="Q1685" s="10">
        <v>1</v>
      </c>
      <c r="R1685" s="10" t="s">
        <v>10</v>
      </c>
      <c r="S1685" s="12" t="s">
        <v>18209</v>
      </c>
    </row>
    <row r="1686" spans="1:19" x14ac:dyDescent="0.25">
      <c r="A1686" s="10">
        <v>2018</v>
      </c>
      <c r="B1686" s="11" t="s">
        <v>4</v>
      </c>
      <c r="C1686" s="12" t="s">
        <v>66</v>
      </c>
      <c r="D1686" s="12" t="s">
        <v>5</v>
      </c>
      <c r="E1686" s="12" t="s">
        <v>10763</v>
      </c>
      <c r="F1686" s="12" t="s">
        <v>10764</v>
      </c>
      <c r="G1686" s="12" t="s">
        <v>10765</v>
      </c>
      <c r="H1686" s="11" t="str">
        <f t="shared" si="26"/>
        <v xml:space="preserve">ROUTE NATIONALE 9 LIEU DIT CAMBOUISSET </v>
      </c>
      <c r="I1686" s="12" t="s">
        <v>10766</v>
      </c>
      <c r="J1686" s="12" t="s">
        <v>10767</v>
      </c>
      <c r="K1686" s="10"/>
      <c r="L1686" s="12" t="s">
        <v>10768</v>
      </c>
      <c r="M1686" s="12" t="s">
        <v>10769</v>
      </c>
      <c r="N1686" s="12" t="s">
        <v>54</v>
      </c>
      <c r="O1686" s="12" t="s">
        <v>9</v>
      </c>
      <c r="P1686" s="13">
        <v>93863</v>
      </c>
      <c r="Q1686" s="10">
        <v>8</v>
      </c>
      <c r="R1686" s="10" t="s">
        <v>10</v>
      </c>
      <c r="S1686" s="12" t="s">
        <v>18211</v>
      </c>
    </row>
    <row r="1687" spans="1:19" x14ac:dyDescent="0.25">
      <c r="A1687" s="10">
        <v>2018</v>
      </c>
      <c r="B1687" s="11" t="s">
        <v>4</v>
      </c>
      <c r="C1687" s="12" t="s">
        <v>66</v>
      </c>
      <c r="D1687" s="12" t="s">
        <v>5</v>
      </c>
      <c r="E1687" s="12" t="s">
        <v>10770</v>
      </c>
      <c r="F1687" s="12" t="s">
        <v>10771</v>
      </c>
      <c r="G1687" s="12" t="s">
        <v>10772</v>
      </c>
      <c r="H1687" s="11" t="str">
        <f t="shared" si="26"/>
        <v xml:space="preserve"> 45 RUE DES MERISIERS </v>
      </c>
      <c r="I1687" s="10"/>
      <c r="J1687" s="12" t="s">
        <v>10773</v>
      </c>
      <c r="K1687" s="10"/>
      <c r="L1687" s="12" t="s">
        <v>3987</v>
      </c>
      <c r="M1687" s="12" t="s">
        <v>3988</v>
      </c>
      <c r="N1687" s="12" t="s">
        <v>54</v>
      </c>
      <c r="O1687" s="12" t="s">
        <v>9</v>
      </c>
      <c r="P1687" s="13">
        <v>119443</v>
      </c>
      <c r="Q1687" s="10">
        <v>6</v>
      </c>
      <c r="R1687" s="10" t="s">
        <v>10</v>
      </c>
      <c r="S1687" s="12" t="s">
        <v>18211</v>
      </c>
    </row>
    <row r="1688" spans="1:19" x14ac:dyDescent="0.25">
      <c r="A1688" s="10">
        <v>2018</v>
      </c>
      <c r="B1688" s="11" t="s">
        <v>4</v>
      </c>
      <c r="C1688" s="12" t="s">
        <v>66</v>
      </c>
      <c r="D1688" s="12" t="s">
        <v>5</v>
      </c>
      <c r="E1688" s="12" t="s">
        <v>4300</v>
      </c>
      <c r="F1688" s="12" t="s">
        <v>4301</v>
      </c>
      <c r="G1688" s="12" t="s">
        <v>4302</v>
      </c>
      <c r="H1688" s="11" t="str">
        <f t="shared" si="26"/>
        <v xml:space="preserve">ZA DE LA BARBOIRE 2 RUE DES LABORANTES </v>
      </c>
      <c r="I1688" s="12" t="s">
        <v>4303</v>
      </c>
      <c r="J1688" s="12" t="s">
        <v>4304</v>
      </c>
      <c r="K1688" s="10"/>
      <c r="L1688" s="12" t="s">
        <v>3342</v>
      </c>
      <c r="M1688" s="12" t="s">
        <v>4305</v>
      </c>
      <c r="N1688" s="12" t="s">
        <v>43</v>
      </c>
      <c r="O1688" s="12" t="s">
        <v>9</v>
      </c>
      <c r="P1688" s="13">
        <v>82956</v>
      </c>
      <c r="Q1688" s="10">
        <v>4</v>
      </c>
      <c r="R1688" s="10" t="s">
        <v>10</v>
      </c>
      <c r="S1688" s="12" t="s">
        <v>18211</v>
      </c>
    </row>
    <row r="1689" spans="1:19" x14ac:dyDescent="0.25">
      <c r="A1689" s="10">
        <v>2018</v>
      </c>
      <c r="B1689" s="11" t="s">
        <v>4</v>
      </c>
      <c r="C1689" s="12" t="s">
        <v>66</v>
      </c>
      <c r="D1689" s="12" t="s">
        <v>5</v>
      </c>
      <c r="E1689" s="12" t="s">
        <v>1248</v>
      </c>
      <c r="F1689" s="12" t="s">
        <v>10774</v>
      </c>
      <c r="G1689" s="12" t="s">
        <v>1249</v>
      </c>
      <c r="H1689" s="11" t="str">
        <f t="shared" si="26"/>
        <v xml:space="preserve"> 2 B ROUTE NATIONALE </v>
      </c>
      <c r="I1689" s="10"/>
      <c r="J1689" s="12" t="s">
        <v>1250</v>
      </c>
      <c r="K1689" s="12"/>
      <c r="L1689" s="12" t="s">
        <v>1251</v>
      </c>
      <c r="M1689" s="12" t="s">
        <v>1252</v>
      </c>
      <c r="N1689" s="12" t="s">
        <v>54</v>
      </c>
      <c r="O1689" s="12" t="s">
        <v>33</v>
      </c>
      <c r="P1689" s="13">
        <v>122601</v>
      </c>
      <c r="Q1689" s="10">
        <v>3</v>
      </c>
      <c r="R1689" s="10" t="s">
        <v>10</v>
      </c>
      <c r="S1689" s="12" t="s">
        <v>18209</v>
      </c>
    </row>
    <row r="1690" spans="1:19" x14ac:dyDescent="0.25">
      <c r="A1690" s="10">
        <v>2018</v>
      </c>
      <c r="B1690" s="11" t="s">
        <v>4</v>
      </c>
      <c r="C1690" s="12" t="s">
        <v>66</v>
      </c>
      <c r="D1690" s="12" t="s">
        <v>5</v>
      </c>
      <c r="E1690" s="12" t="s">
        <v>10775</v>
      </c>
      <c r="F1690" s="12" t="s">
        <v>10776</v>
      </c>
      <c r="G1690" s="12" t="s">
        <v>10777</v>
      </c>
      <c r="H1690" s="11" t="str">
        <f t="shared" si="26"/>
        <v xml:space="preserve">ZONE INDUSTRIELLE DE VIEUX THANN 19 RUE GUY DE PLACE </v>
      </c>
      <c r="I1690" s="10" t="s">
        <v>10778</v>
      </c>
      <c r="J1690" s="12" t="s">
        <v>10779</v>
      </c>
      <c r="K1690" s="12"/>
      <c r="L1690" s="12" t="s">
        <v>703</v>
      </c>
      <c r="M1690" s="12" t="s">
        <v>704</v>
      </c>
      <c r="N1690" s="12" t="s">
        <v>54</v>
      </c>
      <c r="O1690" s="12" t="s">
        <v>33</v>
      </c>
      <c r="P1690" s="13">
        <v>246327</v>
      </c>
      <c r="Q1690" s="10">
        <v>8</v>
      </c>
      <c r="R1690" s="10" t="s">
        <v>10</v>
      </c>
      <c r="S1690" s="12" t="s">
        <v>18209</v>
      </c>
    </row>
    <row r="1691" spans="1:19" x14ac:dyDescent="0.25">
      <c r="A1691" s="10">
        <v>2018</v>
      </c>
      <c r="B1691" s="12" t="s">
        <v>18210</v>
      </c>
      <c r="C1691" s="12" t="s">
        <v>66</v>
      </c>
      <c r="D1691" s="12" t="s">
        <v>220</v>
      </c>
      <c r="E1691" s="12" t="s">
        <v>18031</v>
      </c>
      <c r="F1691" s="12" t="s">
        <v>18032</v>
      </c>
      <c r="G1691" s="12" t="s">
        <v>18033</v>
      </c>
      <c r="H1691" s="11" t="str">
        <f t="shared" si="26"/>
        <v xml:space="preserve">RUE RENE CASSIN  </v>
      </c>
      <c r="I1691" s="12" t="s">
        <v>1512</v>
      </c>
      <c r="J1691" s="12"/>
      <c r="K1691" s="14"/>
      <c r="L1691" s="12" t="s">
        <v>282</v>
      </c>
      <c r="M1691" s="12" t="s">
        <v>283</v>
      </c>
      <c r="N1691" s="12" t="s">
        <v>156</v>
      </c>
      <c r="O1691" s="12" t="s">
        <v>33</v>
      </c>
      <c r="P1691" s="13">
        <v>52741</v>
      </c>
      <c r="Q1691" s="10">
        <v>2</v>
      </c>
      <c r="R1691" s="10" t="s">
        <v>10</v>
      </c>
      <c r="S1691" s="12" t="s">
        <v>18209</v>
      </c>
    </row>
    <row r="1692" spans="1:19" x14ac:dyDescent="0.25">
      <c r="A1692" s="10">
        <v>2018</v>
      </c>
      <c r="B1692" s="11" t="s">
        <v>4</v>
      </c>
      <c r="C1692" s="12" t="s">
        <v>66</v>
      </c>
      <c r="D1692" s="12" t="s">
        <v>10780</v>
      </c>
      <c r="E1692" s="12" t="s">
        <v>10781</v>
      </c>
      <c r="F1692" s="12" t="s">
        <v>10782</v>
      </c>
      <c r="G1692" s="12" t="s">
        <v>10783</v>
      </c>
      <c r="H1692" s="11" t="str">
        <f t="shared" si="26"/>
        <v xml:space="preserve"> 161 ROUTE DE LABEGE </v>
      </c>
      <c r="I1692" s="10"/>
      <c r="J1692" s="12" t="s">
        <v>10784</v>
      </c>
      <c r="K1692" s="12"/>
      <c r="L1692" s="12" t="s">
        <v>95</v>
      </c>
      <c r="M1692" s="12" t="s">
        <v>96</v>
      </c>
      <c r="N1692" s="12" t="s">
        <v>54</v>
      </c>
      <c r="O1692" s="12" t="s">
        <v>33</v>
      </c>
      <c r="P1692" s="13">
        <v>398885</v>
      </c>
      <c r="Q1692" s="10">
        <v>13</v>
      </c>
      <c r="R1692" s="10" t="s">
        <v>18208</v>
      </c>
      <c r="S1692" s="12" t="s">
        <v>18209</v>
      </c>
    </row>
    <row r="1693" spans="1:19" x14ac:dyDescent="0.25">
      <c r="A1693" s="10">
        <v>2018</v>
      </c>
      <c r="B1693" s="11" t="s">
        <v>4</v>
      </c>
      <c r="C1693" s="12" t="s">
        <v>66</v>
      </c>
      <c r="D1693" s="12" t="s">
        <v>5</v>
      </c>
      <c r="E1693" s="12" t="s">
        <v>17410</v>
      </c>
      <c r="F1693" s="12" t="s">
        <v>17411</v>
      </c>
      <c r="G1693" s="12" t="s">
        <v>17412</v>
      </c>
      <c r="H1693" s="11" t="str">
        <f t="shared" si="26"/>
        <v xml:space="preserve"> 74 ROUTE DE PARIS </v>
      </c>
      <c r="I1693" s="10"/>
      <c r="J1693" s="12" t="s">
        <v>13319</v>
      </c>
      <c r="K1693" s="12"/>
      <c r="L1693" s="12" t="s">
        <v>1840</v>
      </c>
      <c r="M1693" s="12" t="s">
        <v>2738</v>
      </c>
      <c r="N1693" s="12" t="s">
        <v>2368</v>
      </c>
      <c r="O1693" s="12" t="s">
        <v>33</v>
      </c>
      <c r="P1693" s="13">
        <v>235529</v>
      </c>
      <c r="Q1693" s="10">
        <v>6</v>
      </c>
      <c r="R1693" s="10" t="s">
        <v>10</v>
      </c>
      <c r="S1693" s="12" t="s">
        <v>18209</v>
      </c>
    </row>
    <row r="1694" spans="1:19" x14ac:dyDescent="0.25">
      <c r="A1694" s="10">
        <v>2018</v>
      </c>
      <c r="B1694" s="11" t="s">
        <v>4</v>
      </c>
      <c r="C1694" s="12" t="s">
        <v>66</v>
      </c>
      <c r="D1694" s="12" t="s">
        <v>5</v>
      </c>
      <c r="E1694" s="12" t="s">
        <v>10785</v>
      </c>
      <c r="F1694" s="12" t="s">
        <v>10786</v>
      </c>
      <c r="G1694" s="12" t="s">
        <v>10787</v>
      </c>
      <c r="H1694" s="11" t="str">
        <f t="shared" si="26"/>
        <v xml:space="preserve"> 4 RUE LALANDE </v>
      </c>
      <c r="I1694" s="10"/>
      <c r="J1694" s="12" t="s">
        <v>10788</v>
      </c>
      <c r="K1694" s="12"/>
      <c r="L1694" s="12" t="s">
        <v>10789</v>
      </c>
      <c r="M1694" s="12" t="s">
        <v>10790</v>
      </c>
      <c r="N1694" s="12" t="s">
        <v>54</v>
      </c>
      <c r="O1694" s="12" t="s">
        <v>33</v>
      </c>
      <c r="P1694" s="13">
        <v>25800</v>
      </c>
      <c r="Q1694" s="10">
        <v>1</v>
      </c>
      <c r="R1694" s="10" t="s">
        <v>10</v>
      </c>
      <c r="S1694" s="12" t="s">
        <v>18209</v>
      </c>
    </row>
    <row r="1695" spans="1:19" x14ac:dyDescent="0.25">
      <c r="A1695" s="10">
        <v>2018</v>
      </c>
      <c r="B1695" s="11" t="s">
        <v>4</v>
      </c>
      <c r="C1695" s="12" t="s">
        <v>66</v>
      </c>
      <c r="D1695" s="12" t="s">
        <v>5</v>
      </c>
      <c r="E1695" s="12" t="s">
        <v>10792</v>
      </c>
      <c r="F1695" s="12" t="s">
        <v>10793</v>
      </c>
      <c r="G1695" s="12" t="s">
        <v>10794</v>
      </c>
      <c r="H1695" s="11" t="str">
        <f t="shared" si="26"/>
        <v xml:space="preserve"> RUE HENRI DELATTRE </v>
      </c>
      <c r="I1695" s="10"/>
      <c r="J1695" s="12" t="s">
        <v>10795</v>
      </c>
      <c r="K1695" s="10"/>
      <c r="L1695" s="12" t="s">
        <v>10796</v>
      </c>
      <c r="M1695" s="12" t="s">
        <v>10797</v>
      </c>
      <c r="N1695" s="12" t="s">
        <v>54</v>
      </c>
      <c r="O1695" s="12" t="s">
        <v>9</v>
      </c>
      <c r="P1695" s="13">
        <v>212170</v>
      </c>
      <c r="Q1695" s="10">
        <v>9</v>
      </c>
      <c r="R1695" s="10" t="s">
        <v>10</v>
      </c>
      <c r="S1695" s="12" t="s">
        <v>18211</v>
      </c>
    </row>
    <row r="1696" spans="1:19" x14ac:dyDescent="0.25">
      <c r="A1696" s="10">
        <v>2018</v>
      </c>
      <c r="B1696" s="11" t="s">
        <v>4</v>
      </c>
      <c r="C1696" s="12" t="s">
        <v>66</v>
      </c>
      <c r="D1696" s="12" t="s">
        <v>1253</v>
      </c>
      <c r="E1696" s="12" t="s">
        <v>1254</v>
      </c>
      <c r="F1696" s="12" t="s">
        <v>10798</v>
      </c>
      <c r="G1696" s="12" t="s">
        <v>1253</v>
      </c>
      <c r="H1696" s="11" t="str">
        <f t="shared" si="26"/>
        <v xml:space="preserve"> 287 AVENUE DE BOIRARGUES CS 19001</v>
      </c>
      <c r="I1696" s="10"/>
      <c r="J1696" s="12" t="s">
        <v>1811</v>
      </c>
      <c r="K1696" s="12" t="s">
        <v>10799</v>
      </c>
      <c r="L1696" s="12" t="s">
        <v>3784</v>
      </c>
      <c r="M1696" s="12" t="s">
        <v>1813</v>
      </c>
      <c r="N1696" s="12" t="s">
        <v>54</v>
      </c>
      <c r="O1696" s="12" t="s">
        <v>33</v>
      </c>
      <c r="P1696" s="13">
        <v>5742914</v>
      </c>
      <c r="Q1696" s="10">
        <v>212</v>
      </c>
      <c r="R1696" s="10" t="s">
        <v>18208</v>
      </c>
      <c r="S1696" s="12" t="s">
        <v>18209</v>
      </c>
    </row>
    <row r="1697" spans="1:19" x14ac:dyDescent="0.25">
      <c r="A1697" s="10">
        <v>2018</v>
      </c>
      <c r="B1697" s="11" t="s">
        <v>4</v>
      </c>
      <c r="C1697" s="12" t="s">
        <v>66</v>
      </c>
      <c r="D1697" s="12" t="s">
        <v>5</v>
      </c>
      <c r="E1697" s="12" t="s">
        <v>10800</v>
      </c>
      <c r="F1697" s="12" t="s">
        <v>10801</v>
      </c>
      <c r="G1697" s="12" t="s">
        <v>10802</v>
      </c>
      <c r="H1697" s="11" t="str">
        <f t="shared" si="26"/>
        <v>PARC D ACTIVITES DE BORDEAUX NORD RUE EDOUARD FAURE BP 55</v>
      </c>
      <c r="I1697" s="12" t="s">
        <v>10803</v>
      </c>
      <c r="J1697" s="12" t="s">
        <v>10804</v>
      </c>
      <c r="K1697" s="12" t="s">
        <v>3617</v>
      </c>
      <c r="L1697" s="12" t="s">
        <v>10805</v>
      </c>
      <c r="M1697" s="12" t="s">
        <v>1169</v>
      </c>
      <c r="N1697" s="12" t="s">
        <v>54</v>
      </c>
      <c r="O1697" s="12" t="s">
        <v>9</v>
      </c>
      <c r="P1697" s="13">
        <v>1063034</v>
      </c>
      <c r="Q1697" s="10">
        <v>12</v>
      </c>
      <c r="R1697" s="10" t="s">
        <v>18208</v>
      </c>
      <c r="S1697" s="12" t="s">
        <v>18211</v>
      </c>
    </row>
    <row r="1698" spans="1:19" x14ac:dyDescent="0.25">
      <c r="A1698" s="10">
        <v>2018</v>
      </c>
      <c r="B1698" s="11" t="s">
        <v>4</v>
      </c>
      <c r="C1698" s="12" t="s">
        <v>66</v>
      </c>
      <c r="D1698" s="12" t="s">
        <v>5</v>
      </c>
      <c r="E1698" s="12" t="s">
        <v>10806</v>
      </c>
      <c r="F1698" s="12" t="s">
        <v>10807</v>
      </c>
      <c r="G1698" s="12" t="s">
        <v>10808</v>
      </c>
      <c r="H1698" s="11" t="str">
        <f t="shared" si="26"/>
        <v xml:space="preserve"> 70 RUE FELIX FAURE </v>
      </c>
      <c r="I1698" s="10"/>
      <c r="J1698" s="12" t="s">
        <v>10809</v>
      </c>
      <c r="K1698" s="10"/>
      <c r="L1698" s="12" t="s">
        <v>1771</v>
      </c>
      <c r="M1698" s="12" t="s">
        <v>10810</v>
      </c>
      <c r="N1698" s="12" t="s">
        <v>54</v>
      </c>
      <c r="O1698" s="12" t="s">
        <v>9</v>
      </c>
      <c r="P1698" s="13">
        <v>630651</v>
      </c>
      <c r="Q1698" s="10">
        <v>14</v>
      </c>
      <c r="R1698" s="10" t="s">
        <v>18208</v>
      </c>
      <c r="S1698" s="12" t="s">
        <v>18211</v>
      </c>
    </row>
    <row r="1699" spans="1:19" x14ac:dyDescent="0.25">
      <c r="A1699" s="10">
        <v>2018</v>
      </c>
      <c r="B1699" s="11" t="s">
        <v>4</v>
      </c>
      <c r="C1699" s="12" t="s">
        <v>66</v>
      </c>
      <c r="D1699" s="12" t="s">
        <v>220</v>
      </c>
      <c r="E1699" s="12" t="s">
        <v>10811</v>
      </c>
      <c r="F1699" s="12" t="s">
        <v>10812</v>
      </c>
      <c r="G1699" s="12" t="s">
        <v>10813</v>
      </c>
      <c r="H1699" s="11" t="str">
        <f t="shared" si="26"/>
        <v xml:space="preserve"> 55 BOULEVARD PIERRE MENDES FRANCE </v>
      </c>
      <c r="I1699" s="10"/>
      <c r="J1699" s="12" t="s">
        <v>10814</v>
      </c>
      <c r="K1699" s="12"/>
      <c r="L1699" s="12" t="s">
        <v>1956</v>
      </c>
      <c r="M1699" s="12" t="s">
        <v>1957</v>
      </c>
      <c r="N1699" s="12" t="s">
        <v>54</v>
      </c>
      <c r="O1699" s="12" t="s">
        <v>33</v>
      </c>
      <c r="P1699" s="13">
        <v>102075</v>
      </c>
      <c r="Q1699" s="10">
        <v>4</v>
      </c>
      <c r="R1699" s="10" t="s">
        <v>10</v>
      </c>
      <c r="S1699" s="12" t="s">
        <v>18209</v>
      </c>
    </row>
    <row r="1700" spans="1:19" x14ac:dyDescent="0.25">
      <c r="A1700" s="10">
        <v>2018</v>
      </c>
      <c r="B1700" s="11" t="s">
        <v>4</v>
      </c>
      <c r="C1700" s="12" t="s">
        <v>66</v>
      </c>
      <c r="D1700" s="12" t="s">
        <v>5</v>
      </c>
      <c r="E1700" s="12" t="s">
        <v>10815</v>
      </c>
      <c r="F1700" s="12" t="s">
        <v>10816</v>
      </c>
      <c r="G1700" s="12" t="s">
        <v>10817</v>
      </c>
      <c r="H1700" s="11" t="str">
        <f t="shared" si="26"/>
        <v xml:space="preserve"> 1 RUE DE LA MADELEINE </v>
      </c>
      <c r="I1700" s="10"/>
      <c r="J1700" s="12" t="s">
        <v>10818</v>
      </c>
      <c r="K1700" s="12"/>
      <c r="L1700" s="12" t="s">
        <v>1771</v>
      </c>
      <c r="M1700" s="12" t="s">
        <v>10810</v>
      </c>
      <c r="N1700" s="12" t="s">
        <v>54</v>
      </c>
      <c r="O1700" s="12" t="s">
        <v>33</v>
      </c>
      <c r="P1700" s="13">
        <v>329133</v>
      </c>
      <c r="Q1700" s="10">
        <v>9</v>
      </c>
      <c r="R1700" s="10" t="s">
        <v>10</v>
      </c>
      <c r="S1700" s="12" t="s">
        <v>18209</v>
      </c>
    </row>
    <row r="1701" spans="1:19" x14ac:dyDescent="0.25">
      <c r="A1701" s="10">
        <v>2018</v>
      </c>
      <c r="B1701" s="11" t="s">
        <v>4</v>
      </c>
      <c r="C1701" s="12" t="s">
        <v>66</v>
      </c>
      <c r="D1701" s="12" t="s">
        <v>5</v>
      </c>
      <c r="E1701" s="12" t="s">
        <v>10819</v>
      </c>
      <c r="F1701" s="12" t="s">
        <v>10820</v>
      </c>
      <c r="G1701" s="12" t="s">
        <v>10821</v>
      </c>
      <c r="H1701" s="11" t="str">
        <f t="shared" si="26"/>
        <v xml:space="preserve"> 42 RUE FAIDHERBE </v>
      </c>
      <c r="I1701" s="10"/>
      <c r="J1701" s="12" t="s">
        <v>10822</v>
      </c>
      <c r="K1701" s="12"/>
      <c r="L1701" s="12" t="s">
        <v>10823</v>
      </c>
      <c r="M1701" s="12" t="s">
        <v>10824</v>
      </c>
      <c r="N1701" s="12" t="s">
        <v>54</v>
      </c>
      <c r="O1701" s="12" t="s">
        <v>33</v>
      </c>
      <c r="P1701" s="13">
        <v>132767</v>
      </c>
      <c r="Q1701" s="10">
        <v>5</v>
      </c>
      <c r="R1701" s="10" t="s">
        <v>10</v>
      </c>
      <c r="S1701" s="12" t="s">
        <v>18209</v>
      </c>
    </row>
    <row r="1702" spans="1:19" x14ac:dyDescent="0.25">
      <c r="A1702" s="10">
        <v>2018</v>
      </c>
      <c r="B1702" s="11" t="s">
        <v>4</v>
      </c>
      <c r="C1702" s="12" t="s">
        <v>66</v>
      </c>
      <c r="D1702" s="12" t="s">
        <v>308</v>
      </c>
      <c r="E1702" s="12" t="s">
        <v>2371</v>
      </c>
      <c r="F1702" s="12" t="s">
        <v>17413</v>
      </c>
      <c r="G1702" s="12" t="s">
        <v>2372</v>
      </c>
      <c r="H1702" s="11" t="str">
        <f t="shared" si="26"/>
        <v xml:space="preserve">ZONE INDUSTRIELLE B 1 RUE DE LA POINTE </v>
      </c>
      <c r="I1702" s="10" t="s">
        <v>2373</v>
      </c>
      <c r="J1702" s="12" t="s">
        <v>2374</v>
      </c>
      <c r="K1702" s="12"/>
      <c r="L1702" s="12" t="s">
        <v>2375</v>
      </c>
      <c r="M1702" s="12" t="s">
        <v>2376</v>
      </c>
      <c r="N1702" s="12" t="s">
        <v>2368</v>
      </c>
      <c r="O1702" s="12" t="s">
        <v>33</v>
      </c>
      <c r="P1702" s="13">
        <v>563757</v>
      </c>
      <c r="Q1702" s="10">
        <v>13</v>
      </c>
      <c r="R1702" s="10" t="s">
        <v>18208</v>
      </c>
      <c r="S1702" s="12" t="s">
        <v>18209</v>
      </c>
    </row>
    <row r="1703" spans="1:19" x14ac:dyDescent="0.25">
      <c r="A1703" s="10">
        <v>2018</v>
      </c>
      <c r="B1703" s="11" t="s">
        <v>4</v>
      </c>
      <c r="C1703" s="12" t="s">
        <v>66</v>
      </c>
      <c r="D1703" s="12" t="s">
        <v>5</v>
      </c>
      <c r="E1703" s="12" t="s">
        <v>10825</v>
      </c>
      <c r="F1703" s="12" t="s">
        <v>10826</v>
      </c>
      <c r="G1703" s="12" t="s">
        <v>10827</v>
      </c>
      <c r="H1703" s="11" t="str">
        <f t="shared" si="26"/>
        <v>ZONE DU BOIS 6 RUE DES TILLEULS BP 9</v>
      </c>
      <c r="I1703" s="10" t="s">
        <v>10828</v>
      </c>
      <c r="J1703" s="12" t="s">
        <v>10829</v>
      </c>
      <c r="K1703" s="12" t="s">
        <v>5910</v>
      </c>
      <c r="L1703" s="12" t="s">
        <v>10830</v>
      </c>
      <c r="M1703" s="12" t="s">
        <v>10831</v>
      </c>
      <c r="N1703" s="12" t="s">
        <v>54</v>
      </c>
      <c r="O1703" s="12" t="s">
        <v>33</v>
      </c>
      <c r="P1703" s="13">
        <v>1737447</v>
      </c>
      <c r="Q1703" s="10">
        <v>48</v>
      </c>
      <c r="R1703" s="10" t="s">
        <v>18208</v>
      </c>
      <c r="S1703" s="12" t="s">
        <v>18209</v>
      </c>
    </row>
    <row r="1704" spans="1:19" x14ac:dyDescent="0.25">
      <c r="A1704" s="10">
        <v>2018</v>
      </c>
      <c r="B1704" s="11" t="s">
        <v>4</v>
      </c>
      <c r="C1704" s="12" t="s">
        <v>66</v>
      </c>
      <c r="D1704" s="12" t="s">
        <v>5</v>
      </c>
      <c r="E1704" s="12" t="s">
        <v>10832</v>
      </c>
      <c r="F1704" s="12" t="s">
        <v>10833</v>
      </c>
      <c r="G1704" s="12" t="s">
        <v>10834</v>
      </c>
      <c r="H1704" s="11" t="str">
        <f t="shared" si="26"/>
        <v xml:space="preserve"> 50 RUE PASTEUR </v>
      </c>
      <c r="I1704" s="10"/>
      <c r="J1704" s="12" t="s">
        <v>10835</v>
      </c>
      <c r="K1704" s="10"/>
      <c r="L1704" s="12" t="s">
        <v>1616</v>
      </c>
      <c r="M1704" s="12" t="s">
        <v>1617</v>
      </c>
      <c r="N1704" s="12" t="s">
        <v>54</v>
      </c>
      <c r="O1704" s="12" t="s">
        <v>9</v>
      </c>
      <c r="P1704" s="13">
        <v>97920</v>
      </c>
      <c r="Q1704" s="10">
        <v>3</v>
      </c>
      <c r="R1704" s="10" t="s">
        <v>10</v>
      </c>
      <c r="S1704" s="12" t="s">
        <v>18211</v>
      </c>
    </row>
    <row r="1705" spans="1:19" x14ac:dyDescent="0.25">
      <c r="A1705" s="10">
        <v>2018</v>
      </c>
      <c r="B1705" s="11" t="s">
        <v>4</v>
      </c>
      <c r="C1705" s="12" t="s">
        <v>66</v>
      </c>
      <c r="D1705" s="12" t="s">
        <v>5</v>
      </c>
      <c r="E1705" s="12" t="s">
        <v>10836</v>
      </c>
      <c r="F1705" s="12" t="s">
        <v>10837</v>
      </c>
      <c r="G1705" s="12" t="s">
        <v>10838</v>
      </c>
      <c r="H1705" s="11" t="str">
        <f t="shared" si="26"/>
        <v xml:space="preserve"> 6 RUE ANDRE LAFITTAU </v>
      </c>
      <c r="I1705" s="10"/>
      <c r="J1705" s="12" t="s">
        <v>10839</v>
      </c>
      <c r="K1705" s="12"/>
      <c r="L1705" s="12" t="s">
        <v>4080</v>
      </c>
      <c r="M1705" s="12" t="s">
        <v>10840</v>
      </c>
      <c r="N1705" s="12" t="s">
        <v>54</v>
      </c>
      <c r="O1705" s="12" t="s">
        <v>33</v>
      </c>
      <c r="P1705" s="13">
        <v>324575</v>
      </c>
      <c r="Q1705" s="10">
        <v>9</v>
      </c>
      <c r="R1705" s="10" t="s">
        <v>10</v>
      </c>
      <c r="S1705" s="12" t="s">
        <v>18209</v>
      </c>
    </row>
    <row r="1706" spans="1:19" x14ac:dyDescent="0.25">
      <c r="A1706" s="10">
        <v>2018</v>
      </c>
      <c r="B1706" s="11" t="s">
        <v>4</v>
      </c>
      <c r="C1706" s="12" t="s">
        <v>66</v>
      </c>
      <c r="D1706" s="12" t="s">
        <v>5</v>
      </c>
      <c r="E1706" s="12" t="s">
        <v>1255</v>
      </c>
      <c r="F1706" s="12" t="s">
        <v>4724</v>
      </c>
      <c r="G1706" s="12" t="s">
        <v>1256</v>
      </c>
      <c r="H1706" s="11" t="str">
        <f t="shared" si="26"/>
        <v xml:space="preserve">ZONE INDUSTRIELLE DES CHAMPS DU CLERC BOULEVARD DE ROUEN </v>
      </c>
      <c r="I1706" s="10" t="s">
        <v>4725</v>
      </c>
      <c r="J1706" s="12" t="s">
        <v>4726</v>
      </c>
      <c r="K1706" s="12"/>
      <c r="L1706" s="12" t="s">
        <v>4727</v>
      </c>
      <c r="M1706" s="12" t="s">
        <v>4728</v>
      </c>
      <c r="N1706" s="12" t="s">
        <v>200</v>
      </c>
      <c r="O1706" s="12" t="s">
        <v>33</v>
      </c>
      <c r="P1706" s="13">
        <v>211736</v>
      </c>
      <c r="Q1706" s="10">
        <v>5</v>
      </c>
      <c r="R1706" s="10" t="s">
        <v>10</v>
      </c>
      <c r="S1706" s="12" t="s">
        <v>18209</v>
      </c>
    </row>
    <row r="1707" spans="1:19" x14ac:dyDescent="0.25">
      <c r="A1707" s="10">
        <v>2018</v>
      </c>
      <c r="B1707" s="11" t="s">
        <v>4</v>
      </c>
      <c r="C1707" s="12" t="s">
        <v>66</v>
      </c>
      <c r="D1707" s="12" t="s">
        <v>448</v>
      </c>
      <c r="E1707" s="12" t="s">
        <v>3785</v>
      </c>
      <c r="F1707" s="12" t="s">
        <v>10841</v>
      </c>
      <c r="G1707" s="12" t="s">
        <v>3786</v>
      </c>
      <c r="H1707" s="11" t="str">
        <f t="shared" si="26"/>
        <v xml:space="preserve">ZA GAILLAN RICHELIEU 8 RUE EMILE HENRIOT </v>
      </c>
      <c r="I1707" s="10" t="s">
        <v>10842</v>
      </c>
      <c r="J1707" s="12" t="s">
        <v>5745</v>
      </c>
      <c r="K1707" s="12"/>
      <c r="L1707" s="12" t="s">
        <v>1632</v>
      </c>
      <c r="M1707" s="12" t="s">
        <v>891</v>
      </c>
      <c r="N1707" s="12" t="s">
        <v>54</v>
      </c>
      <c r="O1707" s="12" t="s">
        <v>33</v>
      </c>
      <c r="P1707" s="13">
        <v>338914</v>
      </c>
      <c r="Q1707" s="10">
        <v>9</v>
      </c>
      <c r="R1707" s="10" t="s">
        <v>10</v>
      </c>
      <c r="S1707" s="12" t="s">
        <v>18209</v>
      </c>
    </row>
    <row r="1708" spans="1:19" x14ac:dyDescent="0.25">
      <c r="A1708" s="10">
        <v>2018</v>
      </c>
      <c r="B1708" s="11" t="s">
        <v>4</v>
      </c>
      <c r="C1708" s="12" t="s">
        <v>66</v>
      </c>
      <c r="D1708" s="12" t="s">
        <v>279</v>
      </c>
      <c r="E1708" s="12" t="s">
        <v>10843</v>
      </c>
      <c r="F1708" s="12" t="s">
        <v>10844</v>
      </c>
      <c r="G1708" s="12" t="s">
        <v>10845</v>
      </c>
      <c r="H1708" s="11" t="str">
        <f t="shared" si="26"/>
        <v xml:space="preserve"> 20 AVENUE  DE LA RESISTANCE CS 90096</v>
      </c>
      <c r="I1708" s="10"/>
      <c r="J1708" s="12" t="s">
        <v>10846</v>
      </c>
      <c r="K1708" s="12" t="s">
        <v>10847</v>
      </c>
      <c r="L1708" s="12" t="s">
        <v>10848</v>
      </c>
      <c r="M1708" s="12" t="s">
        <v>10849</v>
      </c>
      <c r="N1708" s="12" t="s">
        <v>54</v>
      </c>
      <c r="O1708" s="12" t="s">
        <v>33</v>
      </c>
      <c r="P1708" s="13">
        <v>350496</v>
      </c>
      <c r="Q1708" s="10">
        <v>7</v>
      </c>
      <c r="R1708" s="10" t="s">
        <v>10</v>
      </c>
      <c r="S1708" s="12" t="s">
        <v>18209</v>
      </c>
    </row>
    <row r="1709" spans="1:19" x14ac:dyDescent="0.25">
      <c r="A1709" s="10">
        <v>2018</v>
      </c>
      <c r="B1709" s="11" t="s">
        <v>4</v>
      </c>
      <c r="C1709" s="12" t="s">
        <v>66</v>
      </c>
      <c r="D1709" s="12" t="s">
        <v>28</v>
      </c>
      <c r="E1709" s="12" t="s">
        <v>10850</v>
      </c>
      <c r="F1709" s="12" t="s">
        <v>10851</v>
      </c>
      <c r="G1709" s="12" t="s">
        <v>10852</v>
      </c>
      <c r="H1709" s="11" t="str">
        <f t="shared" si="26"/>
        <v xml:space="preserve">ZONE INDUSTRIELLE DU ROC 7 AVENUE DE VERDUN </v>
      </c>
      <c r="I1709" s="10" t="s">
        <v>10853</v>
      </c>
      <c r="J1709" s="12" t="s">
        <v>10854</v>
      </c>
      <c r="K1709" s="12"/>
      <c r="L1709" s="12" t="s">
        <v>10855</v>
      </c>
      <c r="M1709" s="12" t="s">
        <v>10856</v>
      </c>
      <c r="N1709" s="12" t="s">
        <v>54</v>
      </c>
      <c r="O1709" s="12" t="s">
        <v>33</v>
      </c>
      <c r="P1709" s="13">
        <v>433205</v>
      </c>
      <c r="Q1709" s="10">
        <v>17</v>
      </c>
      <c r="R1709" s="10" t="s">
        <v>18208</v>
      </c>
      <c r="S1709" s="12" t="s">
        <v>18209</v>
      </c>
    </row>
    <row r="1710" spans="1:19" x14ac:dyDescent="0.25">
      <c r="A1710" s="10">
        <v>2018</v>
      </c>
      <c r="B1710" s="11" t="s">
        <v>4</v>
      </c>
      <c r="C1710" s="12" t="s">
        <v>66</v>
      </c>
      <c r="D1710" s="12" t="s">
        <v>5</v>
      </c>
      <c r="E1710" s="12" t="s">
        <v>3788</v>
      </c>
      <c r="F1710" s="12" t="s">
        <v>10857</v>
      </c>
      <c r="G1710" s="12" t="s">
        <v>3789</v>
      </c>
      <c r="H1710" s="11" t="str">
        <f t="shared" si="26"/>
        <v xml:space="preserve">PARC DACTIVITES DU MOULIN AVENUE CLEMENT ADER </v>
      </c>
      <c r="I1710" s="10" t="s">
        <v>10858</v>
      </c>
      <c r="J1710" s="12" t="s">
        <v>3790</v>
      </c>
      <c r="K1710" s="12"/>
      <c r="L1710" s="12" t="s">
        <v>3791</v>
      </c>
      <c r="M1710" s="12" t="s">
        <v>3792</v>
      </c>
      <c r="N1710" s="12" t="s">
        <v>54</v>
      </c>
      <c r="O1710" s="12" t="s">
        <v>33</v>
      </c>
      <c r="P1710" s="13">
        <v>886698</v>
      </c>
      <c r="Q1710" s="10">
        <v>20</v>
      </c>
      <c r="R1710" s="10" t="s">
        <v>18208</v>
      </c>
      <c r="S1710" s="12" t="s">
        <v>18209</v>
      </c>
    </row>
    <row r="1711" spans="1:19" x14ac:dyDescent="0.25">
      <c r="A1711" s="10">
        <v>2018</v>
      </c>
      <c r="B1711" s="11" t="s">
        <v>4</v>
      </c>
      <c r="C1711" s="12" t="s">
        <v>66</v>
      </c>
      <c r="D1711" s="12" t="s">
        <v>5</v>
      </c>
      <c r="E1711" s="12" t="s">
        <v>10859</v>
      </c>
      <c r="F1711" s="12" t="s">
        <v>10860</v>
      </c>
      <c r="G1711" s="12" t="s">
        <v>10861</v>
      </c>
      <c r="H1711" s="11" t="str">
        <f t="shared" si="26"/>
        <v xml:space="preserve">N 30 ET 32 30 ROUTE DE TOULOUSE </v>
      </c>
      <c r="I1711" s="10" t="s">
        <v>10862</v>
      </c>
      <c r="J1711" s="12" t="s">
        <v>10863</v>
      </c>
      <c r="K1711" s="12"/>
      <c r="L1711" s="12" t="s">
        <v>3875</v>
      </c>
      <c r="M1711" s="12" t="s">
        <v>3876</v>
      </c>
      <c r="N1711" s="12" t="s">
        <v>54</v>
      </c>
      <c r="O1711" s="12" t="s">
        <v>33</v>
      </c>
      <c r="P1711" s="13">
        <v>113982</v>
      </c>
      <c r="Q1711" s="10">
        <v>4</v>
      </c>
      <c r="R1711" s="10" t="s">
        <v>10</v>
      </c>
      <c r="S1711" s="12" t="s">
        <v>18209</v>
      </c>
    </row>
    <row r="1712" spans="1:19" x14ac:dyDescent="0.25">
      <c r="A1712" s="10">
        <v>2018</v>
      </c>
      <c r="B1712" s="11" t="s">
        <v>18213</v>
      </c>
      <c r="C1712" s="12" t="s">
        <v>66</v>
      </c>
      <c r="D1712" s="12" t="s">
        <v>5</v>
      </c>
      <c r="E1712" s="12" t="s">
        <v>18551</v>
      </c>
      <c r="F1712" s="12" t="s">
        <v>18550</v>
      </c>
      <c r="G1712" s="12" t="s">
        <v>18552</v>
      </c>
      <c r="H1712" s="11" t="str">
        <f t="shared" si="26"/>
        <v xml:space="preserve"> 4 B AVENUE JEAN FRANCOIS RACLET </v>
      </c>
      <c r="I1712" s="10"/>
      <c r="J1712" s="12" t="s">
        <v>18553</v>
      </c>
      <c r="K1712" s="10"/>
      <c r="L1712" s="12" t="s">
        <v>8693</v>
      </c>
      <c r="M1712" s="12" t="s">
        <v>210</v>
      </c>
      <c r="N1712" s="12" t="s">
        <v>54</v>
      </c>
      <c r="O1712" s="12" t="s">
        <v>9</v>
      </c>
      <c r="P1712" s="13">
        <v>1292044</v>
      </c>
      <c r="Q1712" s="10">
        <v>17</v>
      </c>
      <c r="R1712" s="10" t="s">
        <v>18208</v>
      </c>
      <c r="S1712" s="12" t="s">
        <v>18211</v>
      </c>
    </row>
    <row r="1713" spans="1:19" x14ac:dyDescent="0.25">
      <c r="A1713" s="10">
        <v>2018</v>
      </c>
      <c r="B1713" s="11" t="s">
        <v>4</v>
      </c>
      <c r="C1713" s="12" t="s">
        <v>66</v>
      </c>
      <c r="D1713" s="12" t="s">
        <v>5</v>
      </c>
      <c r="E1713" s="12" t="s">
        <v>4729</v>
      </c>
      <c r="F1713" s="12" t="s">
        <v>4730</v>
      </c>
      <c r="G1713" s="12" t="s">
        <v>4731</v>
      </c>
      <c r="H1713" s="11" t="str">
        <f t="shared" si="26"/>
        <v xml:space="preserve">QUARTIER JAS DE LA BARRE OUEST 2065 ROUTE NATIONALE 7 </v>
      </c>
      <c r="I1713" s="10" t="s">
        <v>4732</v>
      </c>
      <c r="J1713" s="12" t="s">
        <v>4733</v>
      </c>
      <c r="K1713" s="12"/>
      <c r="L1713" s="12" t="s">
        <v>3234</v>
      </c>
      <c r="M1713" s="12" t="s">
        <v>3235</v>
      </c>
      <c r="N1713" s="12" t="s">
        <v>200</v>
      </c>
      <c r="O1713" s="12" t="s">
        <v>33</v>
      </c>
      <c r="P1713" s="13">
        <v>374353</v>
      </c>
      <c r="Q1713" s="10">
        <v>13</v>
      </c>
      <c r="R1713" s="10" t="s">
        <v>18208</v>
      </c>
      <c r="S1713" s="12" t="s">
        <v>18209</v>
      </c>
    </row>
    <row r="1714" spans="1:19" x14ac:dyDescent="0.25">
      <c r="A1714" s="10">
        <v>2018</v>
      </c>
      <c r="B1714" s="11" t="s">
        <v>4</v>
      </c>
      <c r="C1714" s="12" t="s">
        <v>66</v>
      </c>
      <c r="D1714" s="12" t="s">
        <v>5</v>
      </c>
      <c r="E1714" s="12" t="s">
        <v>10864</v>
      </c>
      <c r="F1714" s="12" t="s">
        <v>10865</v>
      </c>
      <c r="G1714" s="12" t="s">
        <v>10866</v>
      </c>
      <c r="H1714" s="11" t="str">
        <f t="shared" si="26"/>
        <v xml:space="preserve"> 9 RUE EUGENE BOUCHER </v>
      </c>
      <c r="I1714" s="10"/>
      <c r="J1714" s="12" t="s">
        <v>10867</v>
      </c>
      <c r="K1714" s="10"/>
      <c r="L1714" s="12" t="s">
        <v>10868</v>
      </c>
      <c r="M1714" s="12" t="s">
        <v>10869</v>
      </c>
      <c r="N1714" s="12" t="s">
        <v>54</v>
      </c>
      <c r="O1714" s="12" t="s">
        <v>9</v>
      </c>
      <c r="P1714" s="13">
        <v>66925</v>
      </c>
      <c r="Q1714" s="10">
        <v>2</v>
      </c>
      <c r="R1714" s="10" t="s">
        <v>10</v>
      </c>
      <c r="S1714" s="12" t="s">
        <v>18211</v>
      </c>
    </row>
    <row r="1715" spans="1:19" x14ac:dyDescent="0.25">
      <c r="A1715" s="10">
        <v>2018</v>
      </c>
      <c r="B1715" s="11" t="s">
        <v>18213</v>
      </c>
      <c r="C1715" s="12" t="s">
        <v>66</v>
      </c>
      <c r="D1715" s="12" t="s">
        <v>5</v>
      </c>
      <c r="E1715" s="12" t="s">
        <v>10870</v>
      </c>
      <c r="F1715" s="12" t="s">
        <v>18554</v>
      </c>
      <c r="G1715" s="12" t="s">
        <v>10871</v>
      </c>
      <c r="H1715" s="11" t="str">
        <f t="shared" si="26"/>
        <v xml:space="preserve">POIGNET LACOMBE ROUMEZAT </v>
      </c>
      <c r="I1715" s="12" t="s">
        <v>18555</v>
      </c>
      <c r="J1715" s="12" t="s">
        <v>18556</v>
      </c>
      <c r="K1715" s="10"/>
      <c r="L1715" s="12" t="s">
        <v>18557</v>
      </c>
      <c r="M1715" s="12" t="s">
        <v>18558</v>
      </c>
      <c r="N1715" s="12" t="s">
        <v>54</v>
      </c>
      <c r="O1715" s="12" t="s">
        <v>9</v>
      </c>
      <c r="P1715" s="13">
        <v>21898</v>
      </c>
      <c r="Q1715" s="10">
        <v>1</v>
      </c>
      <c r="R1715" s="10" t="s">
        <v>10</v>
      </c>
      <c r="S1715" s="12" t="s">
        <v>18211</v>
      </c>
    </row>
    <row r="1716" spans="1:19" x14ac:dyDescent="0.25">
      <c r="A1716" s="10">
        <v>2018</v>
      </c>
      <c r="B1716" s="11" t="s">
        <v>18213</v>
      </c>
      <c r="C1716" s="12" t="s">
        <v>66</v>
      </c>
      <c r="D1716" s="12" t="s">
        <v>5</v>
      </c>
      <c r="E1716" s="12" t="s">
        <v>18560</v>
      </c>
      <c r="F1716" s="12" t="s">
        <v>18559</v>
      </c>
      <c r="G1716" s="12" t="s">
        <v>18561</v>
      </c>
      <c r="H1716" s="11" t="str">
        <f t="shared" si="26"/>
        <v xml:space="preserve"> 72 RUE DE LA TOUR </v>
      </c>
      <c r="I1716" s="10"/>
      <c r="J1716" s="12" t="s">
        <v>18562</v>
      </c>
      <c r="K1716" s="10"/>
      <c r="L1716" s="12" t="s">
        <v>1505</v>
      </c>
      <c r="M1716" s="12" t="s">
        <v>4104</v>
      </c>
      <c r="N1716" s="12" t="s">
        <v>16695</v>
      </c>
      <c r="O1716" s="12" t="s">
        <v>9</v>
      </c>
      <c r="P1716" s="13">
        <v>112241</v>
      </c>
      <c r="Q1716" s="10">
        <v>5</v>
      </c>
      <c r="R1716" s="10" t="s">
        <v>10</v>
      </c>
      <c r="S1716" s="12" t="s">
        <v>18211</v>
      </c>
    </row>
    <row r="1717" spans="1:19" x14ac:dyDescent="0.25">
      <c r="A1717" s="10">
        <v>2017</v>
      </c>
      <c r="B1717" s="12" t="s">
        <v>18219</v>
      </c>
      <c r="C1717" s="10" t="s">
        <v>66</v>
      </c>
      <c r="D1717" s="12" t="s">
        <v>5</v>
      </c>
      <c r="E1717" s="12" t="s">
        <v>10872</v>
      </c>
      <c r="F1717" s="12" t="s">
        <v>10873</v>
      </c>
      <c r="G1717" s="12" t="s">
        <v>10874</v>
      </c>
      <c r="H1717" s="11" t="str">
        <f t="shared" si="26"/>
        <v xml:space="preserve">40 ROUTE DE BOURGOGNE  </v>
      </c>
      <c r="I1717" s="12" t="s">
        <v>10875</v>
      </c>
      <c r="J1717" s="12"/>
      <c r="K1717" s="14"/>
      <c r="L1717" s="12" t="s">
        <v>80</v>
      </c>
      <c r="M1717" s="12" t="s">
        <v>5539</v>
      </c>
      <c r="N1717" s="12" t="s">
        <v>54</v>
      </c>
      <c r="O1717" s="12" t="s">
        <v>33</v>
      </c>
      <c r="P1717" s="14"/>
      <c r="Q1717" s="10">
        <v>5</v>
      </c>
      <c r="R1717" s="10" t="s">
        <v>10</v>
      </c>
      <c r="S1717" s="12" t="s">
        <v>18220</v>
      </c>
    </row>
    <row r="1718" spans="1:19" x14ac:dyDescent="0.25">
      <c r="A1718" s="10">
        <v>2018</v>
      </c>
      <c r="B1718" s="11" t="s">
        <v>4</v>
      </c>
      <c r="C1718" s="12" t="s">
        <v>66</v>
      </c>
      <c r="D1718" s="12" t="s">
        <v>5</v>
      </c>
      <c r="E1718" s="12" t="s">
        <v>1257</v>
      </c>
      <c r="F1718" s="12" t="s">
        <v>10876</v>
      </c>
      <c r="G1718" s="12" t="s">
        <v>1258</v>
      </c>
      <c r="H1718" s="11" t="str">
        <f t="shared" si="26"/>
        <v xml:space="preserve"> RUE MONTHETY </v>
      </c>
      <c r="I1718" s="10"/>
      <c r="J1718" s="12" t="s">
        <v>10877</v>
      </c>
      <c r="K1718" s="12"/>
      <c r="L1718" s="12" t="s">
        <v>427</v>
      </c>
      <c r="M1718" s="12" t="s">
        <v>428</v>
      </c>
      <c r="N1718" s="12" t="s">
        <v>54</v>
      </c>
      <c r="O1718" s="12" t="s">
        <v>33</v>
      </c>
      <c r="P1718" s="13">
        <v>127605</v>
      </c>
      <c r="Q1718" s="10">
        <v>5</v>
      </c>
      <c r="R1718" s="10" t="s">
        <v>10</v>
      </c>
      <c r="S1718" s="12" t="s">
        <v>18209</v>
      </c>
    </row>
    <row r="1719" spans="1:19" x14ac:dyDescent="0.25">
      <c r="A1719" s="10">
        <v>2018</v>
      </c>
      <c r="B1719" s="11" t="s">
        <v>4</v>
      </c>
      <c r="C1719" s="12" t="s">
        <v>66</v>
      </c>
      <c r="D1719" s="12" t="s">
        <v>5</v>
      </c>
      <c r="E1719" s="12" t="s">
        <v>10878</v>
      </c>
      <c r="F1719" s="12" t="s">
        <v>10879</v>
      </c>
      <c r="G1719" s="12" t="s">
        <v>10880</v>
      </c>
      <c r="H1719" s="11" t="str">
        <f t="shared" si="26"/>
        <v xml:space="preserve"> 33 RUE VICTOR TILMANT </v>
      </c>
      <c r="I1719" s="10"/>
      <c r="J1719" s="12" t="s">
        <v>10881</v>
      </c>
      <c r="K1719" s="12"/>
      <c r="L1719" s="12" t="s">
        <v>979</v>
      </c>
      <c r="M1719" s="12" t="s">
        <v>980</v>
      </c>
      <c r="N1719" s="12" t="s">
        <v>54</v>
      </c>
      <c r="O1719" s="12" t="s">
        <v>33</v>
      </c>
      <c r="P1719" s="13">
        <v>207737</v>
      </c>
      <c r="Q1719" s="10">
        <v>5</v>
      </c>
      <c r="R1719" s="10" t="s">
        <v>10</v>
      </c>
      <c r="S1719" s="12" t="s">
        <v>18209</v>
      </c>
    </row>
    <row r="1720" spans="1:19" x14ac:dyDescent="0.25">
      <c r="A1720" s="10">
        <v>2018</v>
      </c>
      <c r="B1720" s="11" t="s">
        <v>4</v>
      </c>
      <c r="C1720" s="12" t="s">
        <v>66</v>
      </c>
      <c r="D1720" s="12" t="s">
        <v>5</v>
      </c>
      <c r="E1720" s="12" t="s">
        <v>10882</v>
      </c>
      <c r="F1720" s="12" t="s">
        <v>10883</v>
      </c>
      <c r="G1720" s="12" t="s">
        <v>10884</v>
      </c>
      <c r="H1720" s="11" t="str">
        <f t="shared" si="26"/>
        <v xml:space="preserve"> ZA LES GRANDS LONGERONS </v>
      </c>
      <c r="I1720" s="10"/>
      <c r="J1720" s="12" t="s">
        <v>10885</v>
      </c>
      <c r="K1720" s="12"/>
      <c r="L1720" s="12" t="s">
        <v>10886</v>
      </c>
      <c r="M1720" s="12" t="s">
        <v>10887</v>
      </c>
      <c r="N1720" s="12" t="s">
        <v>54</v>
      </c>
      <c r="O1720" s="12" t="s">
        <v>33</v>
      </c>
      <c r="P1720" s="13">
        <v>122656</v>
      </c>
      <c r="Q1720" s="10">
        <v>3</v>
      </c>
      <c r="R1720" s="10" t="s">
        <v>10</v>
      </c>
      <c r="S1720" s="12" t="s">
        <v>18209</v>
      </c>
    </row>
    <row r="1721" spans="1:19" x14ac:dyDescent="0.25">
      <c r="A1721" s="10">
        <v>2018</v>
      </c>
      <c r="B1721" s="11" t="s">
        <v>4</v>
      </c>
      <c r="C1721" s="12" t="s">
        <v>66</v>
      </c>
      <c r="D1721" s="12" t="s">
        <v>5</v>
      </c>
      <c r="E1721" s="12" t="s">
        <v>10888</v>
      </c>
      <c r="F1721" s="12" t="s">
        <v>10889</v>
      </c>
      <c r="G1721" s="12" t="s">
        <v>10890</v>
      </c>
      <c r="H1721" s="11" t="str">
        <f t="shared" si="26"/>
        <v xml:space="preserve">ZA LA GARENNE RUE DU CLOS BIGOT </v>
      </c>
      <c r="I1721" s="12" t="s">
        <v>10891</v>
      </c>
      <c r="J1721" s="12" t="s">
        <v>10892</v>
      </c>
      <c r="K1721" s="10"/>
      <c r="L1721" s="12" t="s">
        <v>10115</v>
      </c>
      <c r="M1721" s="12" t="s">
        <v>10116</v>
      </c>
      <c r="N1721" s="12" t="s">
        <v>54</v>
      </c>
      <c r="O1721" s="12" t="s">
        <v>9</v>
      </c>
      <c r="P1721" s="13">
        <v>37868</v>
      </c>
      <c r="Q1721" s="10">
        <v>2</v>
      </c>
      <c r="R1721" s="10" t="s">
        <v>10</v>
      </c>
      <c r="S1721" s="12" t="s">
        <v>18211</v>
      </c>
    </row>
    <row r="1722" spans="1:19" x14ac:dyDescent="0.25">
      <c r="A1722" s="10">
        <v>2018</v>
      </c>
      <c r="B1722" s="11" t="s">
        <v>4</v>
      </c>
      <c r="C1722" s="12" t="s">
        <v>66</v>
      </c>
      <c r="D1722" s="12" t="s">
        <v>448</v>
      </c>
      <c r="E1722" s="12" t="s">
        <v>10893</v>
      </c>
      <c r="F1722" s="12" t="s">
        <v>10894</v>
      </c>
      <c r="G1722" s="12" t="s">
        <v>10895</v>
      </c>
      <c r="H1722" s="11" t="str">
        <f t="shared" si="26"/>
        <v xml:space="preserve"> 11 BOULEVARD JEAN JAURES </v>
      </c>
      <c r="I1722" s="10"/>
      <c r="J1722" s="12" t="s">
        <v>6434</v>
      </c>
      <c r="K1722" s="12"/>
      <c r="L1722" s="12" t="s">
        <v>6435</v>
      </c>
      <c r="M1722" s="12" t="s">
        <v>6436</v>
      </c>
      <c r="N1722" s="12" t="s">
        <v>54</v>
      </c>
      <c r="O1722" s="12" t="s">
        <v>33</v>
      </c>
      <c r="P1722" s="13">
        <v>210046</v>
      </c>
      <c r="Q1722" s="10">
        <v>6</v>
      </c>
      <c r="R1722" s="10" t="s">
        <v>10</v>
      </c>
      <c r="S1722" s="12" t="s">
        <v>18209</v>
      </c>
    </row>
    <row r="1723" spans="1:19" x14ac:dyDescent="0.25">
      <c r="A1723" s="10">
        <v>2018</v>
      </c>
      <c r="B1723" s="11" t="s">
        <v>4</v>
      </c>
      <c r="C1723" s="12" t="s">
        <v>66</v>
      </c>
      <c r="D1723" s="12" t="s">
        <v>5</v>
      </c>
      <c r="E1723" s="12" t="s">
        <v>1261</v>
      </c>
      <c r="F1723" s="12" t="s">
        <v>10896</v>
      </c>
      <c r="G1723" s="12" t="s">
        <v>1262</v>
      </c>
      <c r="H1723" s="11" t="str">
        <f t="shared" si="26"/>
        <v xml:space="preserve"> 12 RUE DU FOUGERAY </v>
      </c>
      <c r="I1723" s="10"/>
      <c r="J1723" s="12" t="s">
        <v>10897</v>
      </c>
      <c r="K1723" s="12"/>
      <c r="L1723" s="12" t="s">
        <v>1263</v>
      </c>
      <c r="M1723" s="12" t="s">
        <v>1264</v>
      </c>
      <c r="N1723" s="12" t="s">
        <v>54</v>
      </c>
      <c r="O1723" s="12" t="s">
        <v>33</v>
      </c>
      <c r="P1723" s="13">
        <v>60703</v>
      </c>
      <c r="Q1723" s="10">
        <v>2</v>
      </c>
      <c r="R1723" s="10" t="s">
        <v>10</v>
      </c>
      <c r="S1723" s="12" t="s">
        <v>18209</v>
      </c>
    </row>
    <row r="1724" spans="1:19" x14ac:dyDescent="0.25">
      <c r="A1724" s="10">
        <v>2018</v>
      </c>
      <c r="B1724" s="11" t="s">
        <v>4</v>
      </c>
      <c r="C1724" s="12" t="s">
        <v>66</v>
      </c>
      <c r="D1724" s="12" t="s">
        <v>5</v>
      </c>
      <c r="E1724" s="12" t="s">
        <v>16887</v>
      </c>
      <c r="F1724" s="12" t="s">
        <v>16888</v>
      </c>
      <c r="G1724" s="12" t="s">
        <v>11058</v>
      </c>
      <c r="H1724" s="11" t="str">
        <f t="shared" si="26"/>
        <v>ZAC DE CHATEAUFARINE 3 RUE DES QUATRES JOURNAUX BP 2</v>
      </c>
      <c r="I1724" s="10" t="s">
        <v>9938</v>
      </c>
      <c r="J1724" s="12" t="s">
        <v>16889</v>
      </c>
      <c r="K1724" s="12" t="s">
        <v>263</v>
      </c>
      <c r="L1724" s="12" t="s">
        <v>9940</v>
      </c>
      <c r="M1724" s="12" t="s">
        <v>9941</v>
      </c>
      <c r="N1724" s="12" t="s">
        <v>172</v>
      </c>
      <c r="O1724" s="12" t="s">
        <v>33</v>
      </c>
      <c r="P1724" s="13">
        <v>98461</v>
      </c>
      <c r="Q1724" s="10">
        <v>3</v>
      </c>
      <c r="R1724" s="10" t="s">
        <v>10</v>
      </c>
      <c r="S1724" s="12" t="s">
        <v>18209</v>
      </c>
    </row>
    <row r="1725" spans="1:19" x14ac:dyDescent="0.25">
      <c r="A1725" s="10">
        <v>2017</v>
      </c>
      <c r="B1725" s="12" t="s">
        <v>18219</v>
      </c>
      <c r="C1725" s="10" t="s">
        <v>66</v>
      </c>
      <c r="D1725" s="12" t="s">
        <v>226</v>
      </c>
      <c r="E1725" s="12" t="s">
        <v>10898</v>
      </c>
      <c r="F1725" s="12" t="s">
        <v>10899</v>
      </c>
      <c r="G1725" s="12" t="s">
        <v>10900</v>
      </c>
      <c r="H1725" s="11" t="str">
        <f t="shared" si="26"/>
        <v xml:space="preserve">ROUTE IMPERIALE  </v>
      </c>
      <c r="I1725" s="12" t="s">
        <v>3865</v>
      </c>
      <c r="J1725" s="14"/>
      <c r="K1725" s="14"/>
      <c r="L1725" s="12" t="s">
        <v>1705</v>
      </c>
      <c r="M1725" s="12" t="s">
        <v>1706</v>
      </c>
      <c r="N1725" s="12" t="s">
        <v>54</v>
      </c>
      <c r="O1725" s="12" t="s">
        <v>33</v>
      </c>
      <c r="P1725" s="14"/>
      <c r="Q1725" s="10">
        <v>3</v>
      </c>
      <c r="R1725" s="10" t="s">
        <v>10</v>
      </c>
      <c r="S1725" s="12" t="s">
        <v>18220</v>
      </c>
    </row>
    <row r="1726" spans="1:19" x14ac:dyDescent="0.25">
      <c r="A1726" s="10">
        <v>2018</v>
      </c>
      <c r="B1726" s="11" t="s">
        <v>4</v>
      </c>
      <c r="C1726" s="12" t="s">
        <v>66</v>
      </c>
      <c r="D1726" s="12" t="s">
        <v>5</v>
      </c>
      <c r="E1726" s="12" t="s">
        <v>16200</v>
      </c>
      <c r="F1726" s="12" t="s">
        <v>16201</v>
      </c>
      <c r="G1726" s="12" t="s">
        <v>16202</v>
      </c>
      <c r="H1726" s="11" t="str">
        <f t="shared" si="26"/>
        <v xml:space="preserve">BATIMENT 4 ACTIPARC 1 AUX CAMOINS 131 TRAVERSE DE LA PENNE </v>
      </c>
      <c r="I1726" s="10" t="s">
        <v>18563</v>
      </c>
      <c r="J1726" s="12" t="s">
        <v>16203</v>
      </c>
      <c r="K1726" s="12"/>
      <c r="L1726" s="12" t="s">
        <v>5614</v>
      </c>
      <c r="M1726" s="12" t="s">
        <v>5615</v>
      </c>
      <c r="N1726" s="12" t="s">
        <v>1605</v>
      </c>
      <c r="O1726" s="12" t="s">
        <v>33</v>
      </c>
      <c r="P1726" s="13">
        <v>376079</v>
      </c>
      <c r="Q1726" s="10">
        <v>5</v>
      </c>
      <c r="R1726" s="10" t="s">
        <v>10</v>
      </c>
      <c r="S1726" s="12" t="s">
        <v>18209</v>
      </c>
    </row>
    <row r="1727" spans="1:19" x14ac:dyDescent="0.25">
      <c r="A1727" s="10">
        <v>2017</v>
      </c>
      <c r="B1727" s="12" t="s">
        <v>18219</v>
      </c>
      <c r="C1727" s="10" t="s">
        <v>66</v>
      </c>
      <c r="D1727" s="12" t="s">
        <v>5</v>
      </c>
      <c r="E1727" s="12" t="s">
        <v>16890</v>
      </c>
      <c r="F1727" s="12" t="s">
        <v>16891</v>
      </c>
      <c r="G1727" s="12" t="s">
        <v>16892</v>
      </c>
      <c r="H1727" s="11" t="str">
        <f t="shared" si="26"/>
        <v xml:space="preserve">158 AVENUE DU MAINE  </v>
      </c>
      <c r="I1727" s="12" t="s">
        <v>16893</v>
      </c>
      <c r="J1727" s="12"/>
      <c r="K1727" s="14"/>
      <c r="L1727" s="12" t="s">
        <v>3570</v>
      </c>
      <c r="M1727" s="12" t="s">
        <v>183</v>
      </c>
      <c r="N1727" s="12" t="s">
        <v>172</v>
      </c>
      <c r="O1727" s="12" t="s">
        <v>33</v>
      </c>
      <c r="P1727" s="14"/>
      <c r="Q1727" s="10">
        <v>1</v>
      </c>
      <c r="R1727" s="10" t="s">
        <v>10</v>
      </c>
      <c r="S1727" s="12" t="s">
        <v>18220</v>
      </c>
    </row>
    <row r="1728" spans="1:19" x14ac:dyDescent="0.25">
      <c r="A1728" s="10">
        <v>2017</v>
      </c>
      <c r="B1728" s="12" t="s">
        <v>18219</v>
      </c>
      <c r="C1728" s="10" t="s">
        <v>66</v>
      </c>
      <c r="D1728" s="12" t="s">
        <v>5</v>
      </c>
      <c r="E1728" s="12" t="s">
        <v>3793</v>
      </c>
      <c r="F1728" s="12" t="s">
        <v>10901</v>
      </c>
      <c r="G1728" s="12" t="s">
        <v>3794</v>
      </c>
      <c r="H1728" s="11" t="str">
        <f t="shared" si="26"/>
        <v xml:space="preserve">302 RUE XAVIER JOUVIN  </v>
      </c>
      <c r="I1728" s="12" t="s">
        <v>10902</v>
      </c>
      <c r="J1728" s="12"/>
      <c r="K1728" s="14"/>
      <c r="L1728" s="12" t="s">
        <v>10903</v>
      </c>
      <c r="M1728" s="12" t="s">
        <v>10904</v>
      </c>
      <c r="N1728" s="12" t="s">
        <v>54</v>
      </c>
      <c r="O1728" s="12" t="s">
        <v>33</v>
      </c>
      <c r="P1728" s="14"/>
      <c r="Q1728" s="10">
        <v>1</v>
      </c>
      <c r="R1728" s="10" t="s">
        <v>10</v>
      </c>
      <c r="S1728" s="12" t="s">
        <v>18220</v>
      </c>
    </row>
    <row r="1729" spans="1:19" x14ac:dyDescent="0.25">
      <c r="A1729" s="10">
        <v>2017</v>
      </c>
      <c r="B1729" s="12" t="s">
        <v>18219</v>
      </c>
      <c r="C1729" s="10" t="s">
        <v>66</v>
      </c>
      <c r="D1729" s="12" t="s">
        <v>5</v>
      </c>
      <c r="E1729" s="12" t="s">
        <v>10905</v>
      </c>
      <c r="F1729" s="12" t="s">
        <v>10906</v>
      </c>
      <c r="G1729" s="12" t="s">
        <v>10907</v>
      </c>
      <c r="H1729" s="11" t="str">
        <f t="shared" si="26"/>
        <v xml:space="preserve">LE BANNEY  </v>
      </c>
      <c r="I1729" s="12" t="s">
        <v>10908</v>
      </c>
      <c r="J1729" s="12"/>
      <c r="K1729" s="14"/>
      <c r="L1729" s="12" t="s">
        <v>10909</v>
      </c>
      <c r="M1729" s="12" t="s">
        <v>10910</v>
      </c>
      <c r="N1729" s="12" t="s">
        <v>54</v>
      </c>
      <c r="O1729" s="12" t="s">
        <v>9</v>
      </c>
      <c r="P1729" s="14"/>
      <c r="Q1729" s="10">
        <v>1</v>
      </c>
      <c r="R1729" s="10" t="s">
        <v>10</v>
      </c>
      <c r="S1729" s="12" t="s">
        <v>18220</v>
      </c>
    </row>
    <row r="1730" spans="1:19" x14ac:dyDescent="0.25">
      <c r="A1730" s="10">
        <v>2018</v>
      </c>
      <c r="B1730" s="11" t="s">
        <v>4</v>
      </c>
      <c r="C1730" s="12" t="s">
        <v>66</v>
      </c>
      <c r="D1730" s="12" t="s">
        <v>5</v>
      </c>
      <c r="E1730" s="12" t="s">
        <v>1265</v>
      </c>
      <c r="F1730" s="12" t="s">
        <v>10911</v>
      </c>
      <c r="G1730" s="12" t="s">
        <v>1266</v>
      </c>
      <c r="H1730" s="11" t="str">
        <f t="shared" si="26"/>
        <v xml:space="preserve">ZAC DE BELLE AIRE 9 RUE ARCHIMEDE </v>
      </c>
      <c r="I1730" s="10" t="s">
        <v>2511</v>
      </c>
      <c r="J1730" s="12" t="s">
        <v>10912</v>
      </c>
      <c r="K1730" s="12"/>
      <c r="L1730" s="12" t="s">
        <v>589</v>
      </c>
      <c r="M1730" s="12" t="s">
        <v>590</v>
      </c>
      <c r="N1730" s="12" t="s">
        <v>54</v>
      </c>
      <c r="O1730" s="12" t="s">
        <v>33</v>
      </c>
      <c r="P1730" s="13">
        <v>49146</v>
      </c>
      <c r="Q1730" s="10">
        <v>2</v>
      </c>
      <c r="R1730" s="10" t="s">
        <v>10</v>
      </c>
      <c r="S1730" s="12" t="s">
        <v>18209</v>
      </c>
    </row>
    <row r="1731" spans="1:19" x14ac:dyDescent="0.25">
      <c r="A1731" s="10">
        <v>2018</v>
      </c>
      <c r="B1731" s="11" t="s">
        <v>4</v>
      </c>
      <c r="C1731" s="12" t="s">
        <v>66</v>
      </c>
      <c r="D1731" s="12" t="s">
        <v>5</v>
      </c>
      <c r="E1731" s="12" t="s">
        <v>3795</v>
      </c>
      <c r="F1731" s="12" t="s">
        <v>16204</v>
      </c>
      <c r="G1731" s="12" t="s">
        <v>3796</v>
      </c>
      <c r="H1731" s="11" t="str">
        <f t="shared" ref="H1731:H1794" si="27">CONCATENATE(I1731," ",J1731," ",K1731)</f>
        <v xml:space="preserve">ZONE INDUSTRIELLE BEAUCUEIL 206 RUE PAUL FORGE </v>
      </c>
      <c r="I1731" s="10" t="s">
        <v>16205</v>
      </c>
      <c r="J1731" s="12" t="s">
        <v>16206</v>
      </c>
      <c r="K1731" s="12"/>
      <c r="L1731" s="12" t="s">
        <v>1091</v>
      </c>
      <c r="M1731" s="12" t="s">
        <v>1092</v>
      </c>
      <c r="N1731" s="12" t="s">
        <v>1605</v>
      </c>
      <c r="O1731" s="12" t="s">
        <v>33</v>
      </c>
      <c r="P1731" s="13">
        <v>189243</v>
      </c>
      <c r="Q1731" s="10">
        <v>6</v>
      </c>
      <c r="R1731" s="10" t="s">
        <v>10</v>
      </c>
      <c r="S1731" s="12" t="s">
        <v>18209</v>
      </c>
    </row>
    <row r="1732" spans="1:19" x14ac:dyDescent="0.25">
      <c r="A1732" s="10">
        <v>2018</v>
      </c>
      <c r="B1732" s="11" t="s">
        <v>4</v>
      </c>
      <c r="C1732" s="12" t="s">
        <v>66</v>
      </c>
      <c r="D1732" s="12" t="s">
        <v>5</v>
      </c>
      <c r="E1732" s="12" t="s">
        <v>16894</v>
      </c>
      <c r="F1732" s="12" t="s">
        <v>16895</v>
      </c>
      <c r="G1732" s="12" t="s">
        <v>16896</v>
      </c>
      <c r="H1732" s="11" t="str">
        <f t="shared" si="27"/>
        <v xml:space="preserve"> 24 RUE CAMILLE DESMOULINS </v>
      </c>
      <c r="I1732" s="10"/>
      <c r="J1732" s="12" t="s">
        <v>16897</v>
      </c>
      <c r="K1732" s="12"/>
      <c r="L1732" s="12" t="s">
        <v>16898</v>
      </c>
      <c r="M1732" s="12" t="s">
        <v>16899</v>
      </c>
      <c r="N1732" s="12" t="s">
        <v>172</v>
      </c>
      <c r="O1732" s="12" t="s">
        <v>33</v>
      </c>
      <c r="P1732" s="13">
        <v>103467</v>
      </c>
      <c r="Q1732" s="10">
        <v>4</v>
      </c>
      <c r="R1732" s="10" t="s">
        <v>10</v>
      </c>
      <c r="S1732" s="12" t="s">
        <v>18209</v>
      </c>
    </row>
    <row r="1733" spans="1:19" x14ac:dyDescent="0.25">
      <c r="A1733" s="10">
        <v>2018</v>
      </c>
      <c r="B1733" s="11" t="s">
        <v>4</v>
      </c>
      <c r="C1733" s="12" t="s">
        <v>66</v>
      </c>
      <c r="D1733" s="12" t="s">
        <v>226</v>
      </c>
      <c r="E1733" s="12" t="s">
        <v>10913</v>
      </c>
      <c r="F1733" s="12" t="s">
        <v>10914</v>
      </c>
      <c r="G1733" s="12" t="s">
        <v>10915</v>
      </c>
      <c r="H1733" s="11" t="str">
        <f t="shared" si="27"/>
        <v xml:space="preserve">ZONE DES CLAVERIES RUE DE LA SAILLERIE </v>
      </c>
      <c r="I1733" s="10" t="s">
        <v>10916</v>
      </c>
      <c r="J1733" s="12" t="s">
        <v>10917</v>
      </c>
      <c r="K1733" s="12"/>
      <c r="L1733" s="12" t="s">
        <v>313</v>
      </c>
      <c r="M1733" s="12" t="s">
        <v>10918</v>
      </c>
      <c r="N1733" s="12" t="s">
        <v>54</v>
      </c>
      <c r="O1733" s="12" t="s">
        <v>33</v>
      </c>
      <c r="P1733" s="13">
        <v>99490</v>
      </c>
      <c r="Q1733" s="10">
        <v>4</v>
      </c>
      <c r="R1733" s="10" t="s">
        <v>10</v>
      </c>
      <c r="S1733" s="12" t="s">
        <v>18209</v>
      </c>
    </row>
    <row r="1734" spans="1:19" x14ac:dyDescent="0.25">
      <c r="A1734" s="10">
        <v>2017</v>
      </c>
      <c r="B1734" s="12" t="s">
        <v>18219</v>
      </c>
      <c r="C1734" s="10" t="s">
        <v>66</v>
      </c>
      <c r="D1734" s="12" t="s">
        <v>5</v>
      </c>
      <c r="E1734" s="12" t="s">
        <v>4734</v>
      </c>
      <c r="F1734" s="12" t="s">
        <v>4735</v>
      </c>
      <c r="G1734" s="12" t="s">
        <v>4736</v>
      </c>
      <c r="H1734" s="11" t="str">
        <f t="shared" si="27"/>
        <v xml:space="preserve">1 AVENUE DE L EUROPE  </v>
      </c>
      <c r="I1734" s="12" t="s">
        <v>4737</v>
      </c>
      <c r="J1734" s="14"/>
      <c r="K1734" s="14"/>
      <c r="L1734" s="12" t="s">
        <v>4738</v>
      </c>
      <c r="M1734" s="12" t="s">
        <v>4739</v>
      </c>
      <c r="N1734" s="12" t="s">
        <v>200</v>
      </c>
      <c r="O1734" s="12" t="s">
        <v>33</v>
      </c>
      <c r="P1734" s="14"/>
      <c r="Q1734" s="10">
        <v>2</v>
      </c>
      <c r="R1734" s="10" t="s">
        <v>10</v>
      </c>
      <c r="S1734" s="12" t="s">
        <v>18220</v>
      </c>
    </row>
    <row r="1735" spans="1:19" x14ac:dyDescent="0.25">
      <c r="A1735" s="10">
        <v>2018</v>
      </c>
      <c r="B1735" s="11" t="s">
        <v>4</v>
      </c>
      <c r="C1735" s="12" t="s">
        <v>66</v>
      </c>
      <c r="D1735" s="12" t="s">
        <v>5</v>
      </c>
      <c r="E1735" s="12" t="s">
        <v>10919</v>
      </c>
      <c r="F1735" s="12" t="s">
        <v>10920</v>
      </c>
      <c r="G1735" s="12" t="s">
        <v>10921</v>
      </c>
      <c r="H1735" s="11" t="str">
        <f t="shared" si="27"/>
        <v xml:space="preserve"> 53 BOULEVARD DE STRASBOURG </v>
      </c>
      <c r="I1735" s="10"/>
      <c r="J1735" s="12" t="s">
        <v>10922</v>
      </c>
      <c r="K1735" s="10"/>
      <c r="L1735" s="12" t="s">
        <v>1146</v>
      </c>
      <c r="M1735" s="12" t="s">
        <v>1147</v>
      </c>
      <c r="N1735" s="12" t="s">
        <v>54</v>
      </c>
      <c r="O1735" s="12" t="s">
        <v>9</v>
      </c>
      <c r="P1735" s="13">
        <v>60165</v>
      </c>
      <c r="Q1735" s="10">
        <v>4</v>
      </c>
      <c r="R1735" s="10" t="s">
        <v>10</v>
      </c>
      <c r="S1735" s="12" t="s">
        <v>18211</v>
      </c>
    </row>
    <row r="1736" spans="1:19" x14ac:dyDescent="0.25">
      <c r="A1736" s="10">
        <v>2018</v>
      </c>
      <c r="B1736" s="11" t="s">
        <v>4</v>
      </c>
      <c r="C1736" s="12" t="s">
        <v>66</v>
      </c>
      <c r="D1736" s="12" t="s">
        <v>5</v>
      </c>
      <c r="E1736" s="12" t="s">
        <v>1267</v>
      </c>
      <c r="F1736" s="12" t="s">
        <v>10923</v>
      </c>
      <c r="G1736" s="12" t="s">
        <v>1268</v>
      </c>
      <c r="H1736" s="11" t="str">
        <f t="shared" si="27"/>
        <v xml:space="preserve"> 1 RUE RONSARD </v>
      </c>
      <c r="I1736" s="10"/>
      <c r="J1736" s="12" t="s">
        <v>10924</v>
      </c>
      <c r="K1736" s="10"/>
      <c r="L1736" s="12" t="s">
        <v>3953</v>
      </c>
      <c r="M1736" s="12" t="s">
        <v>10925</v>
      </c>
      <c r="N1736" s="12" t="s">
        <v>54</v>
      </c>
      <c r="O1736" s="12" t="s">
        <v>9</v>
      </c>
      <c r="P1736" s="13">
        <v>85920</v>
      </c>
      <c r="Q1736" s="10">
        <v>2</v>
      </c>
      <c r="R1736" s="10" t="s">
        <v>10</v>
      </c>
      <c r="S1736" s="12" t="s">
        <v>18211</v>
      </c>
    </row>
    <row r="1737" spans="1:19" x14ac:dyDescent="0.25">
      <c r="A1737" s="10">
        <v>2018</v>
      </c>
      <c r="B1737" s="11" t="s">
        <v>4</v>
      </c>
      <c r="C1737" s="12" t="s">
        <v>66</v>
      </c>
      <c r="D1737" s="12" t="s">
        <v>5</v>
      </c>
      <c r="E1737" s="12" t="s">
        <v>10926</v>
      </c>
      <c r="F1737" s="12" t="s">
        <v>10927</v>
      </c>
      <c r="G1737" s="12" t="s">
        <v>10928</v>
      </c>
      <c r="H1737" s="11" t="str">
        <f t="shared" si="27"/>
        <v xml:space="preserve">ZAC LA NEGRESSE 44 RUE CHAPELET </v>
      </c>
      <c r="I1737" s="10" t="s">
        <v>10929</v>
      </c>
      <c r="J1737" s="12" t="s">
        <v>10930</v>
      </c>
      <c r="K1737" s="12"/>
      <c r="L1737" s="12" t="s">
        <v>2498</v>
      </c>
      <c r="M1737" s="12" t="s">
        <v>10931</v>
      </c>
      <c r="N1737" s="12" t="s">
        <v>54</v>
      </c>
      <c r="O1737" s="12" t="s">
        <v>33</v>
      </c>
      <c r="P1737" s="13">
        <v>42724</v>
      </c>
      <c r="Q1737" s="10">
        <v>2</v>
      </c>
      <c r="R1737" s="10" t="s">
        <v>10</v>
      </c>
      <c r="S1737" s="12" t="s">
        <v>18209</v>
      </c>
    </row>
    <row r="1738" spans="1:19" x14ac:dyDescent="0.25">
      <c r="A1738" s="10">
        <v>2017</v>
      </c>
      <c r="B1738" s="12" t="s">
        <v>18219</v>
      </c>
      <c r="C1738" s="10" t="s">
        <v>66</v>
      </c>
      <c r="D1738" s="12" t="s">
        <v>5</v>
      </c>
      <c r="E1738" s="12" t="s">
        <v>10932</v>
      </c>
      <c r="F1738" s="12" t="s">
        <v>10933</v>
      </c>
      <c r="G1738" s="12" t="s">
        <v>10934</v>
      </c>
      <c r="H1738" s="11" t="str">
        <f t="shared" si="27"/>
        <v xml:space="preserve">AVENUE DES BOUSQUETS  </v>
      </c>
      <c r="I1738" s="12" t="s">
        <v>10935</v>
      </c>
      <c r="J1738" s="12"/>
      <c r="K1738" s="14"/>
      <c r="L1738" s="12" t="s">
        <v>5595</v>
      </c>
      <c r="M1738" s="12" t="s">
        <v>5596</v>
      </c>
      <c r="N1738" s="12" t="s">
        <v>54</v>
      </c>
      <c r="O1738" s="12" t="s">
        <v>9</v>
      </c>
      <c r="P1738" s="14"/>
      <c r="Q1738" s="10">
        <v>2</v>
      </c>
      <c r="R1738" s="10" t="s">
        <v>10</v>
      </c>
      <c r="S1738" s="12" t="s">
        <v>18220</v>
      </c>
    </row>
    <row r="1739" spans="1:19" x14ac:dyDescent="0.25">
      <c r="A1739" s="10">
        <v>2018</v>
      </c>
      <c r="B1739" s="11" t="s">
        <v>4</v>
      </c>
      <c r="C1739" s="12" t="s">
        <v>66</v>
      </c>
      <c r="D1739" s="12" t="s">
        <v>2442</v>
      </c>
      <c r="E1739" s="12" t="s">
        <v>16207</v>
      </c>
      <c r="F1739" s="12" t="s">
        <v>17646</v>
      </c>
      <c r="G1739" s="12" t="s">
        <v>16208</v>
      </c>
      <c r="H1739" s="11" t="str">
        <f t="shared" si="27"/>
        <v xml:space="preserve">NATIONALE 4 20 RUE PAUL LANGEVIN </v>
      </c>
      <c r="I1739" s="10" t="s">
        <v>17647</v>
      </c>
      <c r="J1739" s="12" t="s">
        <v>17648</v>
      </c>
      <c r="K1739" s="12"/>
      <c r="L1739" s="12" t="s">
        <v>5167</v>
      </c>
      <c r="M1739" s="12" t="s">
        <v>5168</v>
      </c>
      <c r="N1739" s="12" t="s">
        <v>2413</v>
      </c>
      <c r="O1739" s="12" t="s">
        <v>33</v>
      </c>
      <c r="P1739" s="13">
        <v>172825</v>
      </c>
      <c r="Q1739" s="10">
        <v>5</v>
      </c>
      <c r="R1739" s="10" t="s">
        <v>10</v>
      </c>
      <c r="S1739" s="12" t="s">
        <v>18209</v>
      </c>
    </row>
    <row r="1740" spans="1:19" x14ac:dyDescent="0.25">
      <c r="A1740" s="10">
        <v>2018</v>
      </c>
      <c r="B1740" s="11" t="s">
        <v>4</v>
      </c>
      <c r="C1740" s="12" t="s">
        <v>66</v>
      </c>
      <c r="D1740" s="12" t="s">
        <v>5</v>
      </c>
      <c r="E1740" s="12" t="s">
        <v>1269</v>
      </c>
      <c r="F1740" s="12" t="s">
        <v>10936</v>
      </c>
      <c r="G1740" s="12" t="s">
        <v>1270</v>
      </c>
      <c r="H1740" s="11" t="str">
        <f t="shared" si="27"/>
        <v xml:space="preserve"> 8 AVENUE DE STRASBOURG </v>
      </c>
      <c r="I1740" s="10"/>
      <c r="J1740" s="12" t="s">
        <v>10937</v>
      </c>
      <c r="K1740" s="10"/>
      <c r="L1740" s="12" t="s">
        <v>3987</v>
      </c>
      <c r="M1740" s="12" t="s">
        <v>10938</v>
      </c>
      <c r="N1740" s="12" t="s">
        <v>54</v>
      </c>
      <c r="O1740" s="12" t="s">
        <v>9</v>
      </c>
      <c r="P1740" s="13">
        <v>83014</v>
      </c>
      <c r="Q1740" s="10">
        <v>3</v>
      </c>
      <c r="R1740" s="10" t="s">
        <v>10</v>
      </c>
      <c r="S1740" s="12" t="s">
        <v>18211</v>
      </c>
    </row>
    <row r="1741" spans="1:19" x14ac:dyDescent="0.25">
      <c r="A1741" s="10">
        <v>2018</v>
      </c>
      <c r="B1741" s="11" t="s">
        <v>4</v>
      </c>
      <c r="C1741" s="12" t="s">
        <v>66</v>
      </c>
      <c r="D1741" s="12" t="s">
        <v>5</v>
      </c>
      <c r="E1741" s="12" t="s">
        <v>1271</v>
      </c>
      <c r="F1741" s="12" t="s">
        <v>10939</v>
      </c>
      <c r="G1741" s="12" t="s">
        <v>1272</v>
      </c>
      <c r="H1741" s="11" t="str">
        <f t="shared" si="27"/>
        <v xml:space="preserve">ROUTE NATIONALE 34 82 AVENUE DU MARECHAL FOCH </v>
      </c>
      <c r="I1741" s="12" t="s">
        <v>3959</v>
      </c>
      <c r="J1741" s="12" t="s">
        <v>10940</v>
      </c>
      <c r="K1741" s="10"/>
      <c r="L1741" s="12" t="s">
        <v>3973</v>
      </c>
      <c r="M1741" s="12" t="s">
        <v>3974</v>
      </c>
      <c r="N1741" s="12" t="s">
        <v>54</v>
      </c>
      <c r="O1741" s="12" t="s">
        <v>9</v>
      </c>
      <c r="P1741" s="13">
        <v>103677</v>
      </c>
      <c r="Q1741" s="10">
        <v>3</v>
      </c>
      <c r="R1741" s="10" t="s">
        <v>10</v>
      </c>
      <c r="S1741" s="12" t="s">
        <v>18211</v>
      </c>
    </row>
    <row r="1742" spans="1:19" x14ac:dyDescent="0.25">
      <c r="A1742" s="10">
        <v>2018</v>
      </c>
      <c r="B1742" s="11" t="s">
        <v>4</v>
      </c>
      <c r="C1742" s="12" t="s">
        <v>66</v>
      </c>
      <c r="D1742" s="12" t="s">
        <v>5</v>
      </c>
      <c r="E1742" s="12" t="s">
        <v>10941</v>
      </c>
      <c r="F1742" s="12" t="s">
        <v>10942</v>
      </c>
      <c r="G1742" s="12" t="s">
        <v>10943</v>
      </c>
      <c r="H1742" s="11" t="str">
        <f t="shared" si="27"/>
        <v xml:space="preserve"> 1 RUE IRENE JOLIOT CURIE </v>
      </c>
      <c r="I1742" s="10"/>
      <c r="J1742" s="12" t="s">
        <v>7207</v>
      </c>
      <c r="K1742" s="10"/>
      <c r="L1742" s="12" t="s">
        <v>2830</v>
      </c>
      <c r="M1742" s="12" t="s">
        <v>7208</v>
      </c>
      <c r="N1742" s="12" t="s">
        <v>54</v>
      </c>
      <c r="O1742" s="12" t="s">
        <v>9</v>
      </c>
      <c r="P1742" s="13">
        <v>106723</v>
      </c>
      <c r="Q1742" s="10">
        <v>3</v>
      </c>
      <c r="R1742" s="10" t="s">
        <v>10</v>
      </c>
      <c r="S1742" s="12" t="s">
        <v>18211</v>
      </c>
    </row>
    <row r="1743" spans="1:19" x14ac:dyDescent="0.25">
      <c r="A1743" s="10">
        <v>2018</v>
      </c>
      <c r="B1743" s="11" t="s">
        <v>4</v>
      </c>
      <c r="C1743" s="12" t="s">
        <v>66</v>
      </c>
      <c r="D1743" s="12" t="s">
        <v>5</v>
      </c>
      <c r="E1743" s="12" t="s">
        <v>1273</v>
      </c>
      <c r="F1743" s="12" t="s">
        <v>10944</v>
      </c>
      <c r="G1743" s="12" t="s">
        <v>1274</v>
      </c>
      <c r="H1743" s="11" t="str">
        <f t="shared" si="27"/>
        <v xml:space="preserve">ROUTE NATIONALE 3 147 149 AVENUE ARISTIDE BRIAND </v>
      </c>
      <c r="I1743" s="12" t="s">
        <v>10945</v>
      </c>
      <c r="J1743" s="12" t="s">
        <v>10946</v>
      </c>
      <c r="K1743" s="10"/>
      <c r="L1743" s="12" t="s">
        <v>3802</v>
      </c>
      <c r="M1743" s="12" t="s">
        <v>921</v>
      </c>
      <c r="N1743" s="12" t="s">
        <v>54</v>
      </c>
      <c r="O1743" s="12" t="s">
        <v>9</v>
      </c>
      <c r="P1743" s="13">
        <v>83269</v>
      </c>
      <c r="Q1743" s="10">
        <v>2</v>
      </c>
      <c r="R1743" s="10" t="s">
        <v>10</v>
      </c>
      <c r="S1743" s="12" t="s">
        <v>18211</v>
      </c>
    </row>
    <row r="1744" spans="1:19" x14ac:dyDescent="0.25">
      <c r="A1744" s="10">
        <v>2018</v>
      </c>
      <c r="B1744" s="11" t="s">
        <v>4</v>
      </c>
      <c r="C1744" s="12" t="s">
        <v>66</v>
      </c>
      <c r="D1744" s="12" t="s">
        <v>5</v>
      </c>
      <c r="E1744" s="12" t="s">
        <v>4740</v>
      </c>
      <c r="F1744" s="12" t="s">
        <v>4741</v>
      </c>
      <c r="G1744" s="12" t="s">
        <v>4742</v>
      </c>
      <c r="H1744" s="11" t="str">
        <f t="shared" si="27"/>
        <v>LE CLOS DE LA TUILERIE LES MILLES 90 RUE DE LA TUILERIE LES MILLES</v>
      </c>
      <c r="I1744" s="10" t="s">
        <v>4743</v>
      </c>
      <c r="J1744" s="12" t="s">
        <v>4744</v>
      </c>
      <c r="K1744" s="12" t="s">
        <v>4745</v>
      </c>
      <c r="L1744" s="12" t="s">
        <v>4746</v>
      </c>
      <c r="M1744" s="12" t="s">
        <v>238</v>
      </c>
      <c r="N1744" s="12" t="s">
        <v>200</v>
      </c>
      <c r="O1744" s="12" t="s">
        <v>33</v>
      </c>
      <c r="P1744" s="13">
        <v>23754</v>
      </c>
      <c r="Q1744" s="10">
        <v>1</v>
      </c>
      <c r="R1744" s="10" t="s">
        <v>10</v>
      </c>
      <c r="S1744" s="12" t="s">
        <v>18209</v>
      </c>
    </row>
    <row r="1745" spans="1:19" x14ac:dyDescent="0.25">
      <c r="A1745" s="10">
        <v>2018</v>
      </c>
      <c r="B1745" s="11" t="s">
        <v>4</v>
      </c>
      <c r="C1745" s="12" t="s">
        <v>66</v>
      </c>
      <c r="D1745" s="12" t="s">
        <v>5</v>
      </c>
      <c r="E1745" s="12" t="s">
        <v>10947</v>
      </c>
      <c r="F1745" s="12" t="s">
        <v>10948</v>
      </c>
      <c r="G1745" s="12" t="s">
        <v>10949</v>
      </c>
      <c r="H1745" s="11" t="str">
        <f t="shared" si="27"/>
        <v xml:space="preserve"> 21 RUE JEAN PIERRE TIMBAUD </v>
      </c>
      <c r="I1745" s="10"/>
      <c r="J1745" s="12" t="s">
        <v>10950</v>
      </c>
      <c r="K1745" s="12"/>
      <c r="L1745" s="12" t="s">
        <v>1647</v>
      </c>
      <c r="M1745" s="12" t="s">
        <v>183</v>
      </c>
      <c r="N1745" s="12" t="s">
        <v>54</v>
      </c>
      <c r="O1745" s="12" t="s">
        <v>33</v>
      </c>
      <c r="P1745" s="13">
        <v>204312</v>
      </c>
      <c r="Q1745" s="10">
        <v>4</v>
      </c>
      <c r="R1745" s="10" t="s">
        <v>10</v>
      </c>
      <c r="S1745" s="12" t="s">
        <v>18209</v>
      </c>
    </row>
    <row r="1746" spans="1:19" x14ac:dyDescent="0.25">
      <c r="A1746" s="10">
        <v>2017</v>
      </c>
      <c r="B1746" s="12" t="s">
        <v>18219</v>
      </c>
      <c r="C1746" s="10" t="s">
        <v>66</v>
      </c>
      <c r="D1746" s="12" t="s">
        <v>5</v>
      </c>
      <c r="E1746" s="12" t="s">
        <v>2924</v>
      </c>
      <c r="F1746" s="12" t="s">
        <v>10951</v>
      </c>
      <c r="G1746" s="12" t="s">
        <v>2925</v>
      </c>
      <c r="H1746" s="11" t="str">
        <f t="shared" si="27"/>
        <v xml:space="preserve">ZONE ARTISANALE EN PRELE  </v>
      </c>
      <c r="I1746" s="12" t="s">
        <v>10952</v>
      </c>
      <c r="J1746" s="12"/>
      <c r="K1746" s="14"/>
      <c r="L1746" s="12" t="s">
        <v>2280</v>
      </c>
      <c r="M1746" s="12" t="s">
        <v>10953</v>
      </c>
      <c r="N1746" s="12" t="s">
        <v>54</v>
      </c>
      <c r="O1746" s="12" t="s">
        <v>9</v>
      </c>
      <c r="P1746" s="14"/>
      <c r="Q1746" s="10">
        <v>4</v>
      </c>
      <c r="R1746" s="10" t="s">
        <v>10</v>
      </c>
      <c r="S1746" s="12" t="s">
        <v>18220</v>
      </c>
    </row>
    <row r="1747" spans="1:19" x14ac:dyDescent="0.25">
      <c r="A1747" s="10">
        <v>2018</v>
      </c>
      <c r="B1747" s="11" t="s">
        <v>4</v>
      </c>
      <c r="C1747" s="12" t="s">
        <v>66</v>
      </c>
      <c r="D1747" s="12" t="s">
        <v>5</v>
      </c>
      <c r="E1747" s="12" t="s">
        <v>10954</v>
      </c>
      <c r="F1747" s="12" t="s">
        <v>10955</v>
      </c>
      <c r="G1747" s="12" t="s">
        <v>10956</v>
      </c>
      <c r="H1747" s="11" t="str">
        <f t="shared" si="27"/>
        <v xml:space="preserve"> 52 RUE ARTHUR LACROIX </v>
      </c>
      <c r="I1747" s="10"/>
      <c r="J1747" s="12" t="s">
        <v>10957</v>
      </c>
      <c r="K1747" s="12"/>
      <c r="L1747" s="12" t="s">
        <v>1779</v>
      </c>
      <c r="M1747" s="12" t="s">
        <v>10958</v>
      </c>
      <c r="N1747" s="12" t="s">
        <v>54</v>
      </c>
      <c r="O1747" s="12" t="s">
        <v>33</v>
      </c>
      <c r="P1747" s="13">
        <v>32193</v>
      </c>
      <c r="Q1747" s="10">
        <v>2</v>
      </c>
      <c r="R1747" s="10" t="s">
        <v>10</v>
      </c>
      <c r="S1747" s="12" t="s">
        <v>18209</v>
      </c>
    </row>
    <row r="1748" spans="1:19" x14ac:dyDescent="0.25">
      <c r="A1748" s="10">
        <v>2018</v>
      </c>
      <c r="B1748" s="11" t="s">
        <v>4</v>
      </c>
      <c r="C1748" s="12" t="s">
        <v>66</v>
      </c>
      <c r="D1748" s="12" t="s">
        <v>5</v>
      </c>
      <c r="E1748" s="12" t="s">
        <v>10959</v>
      </c>
      <c r="F1748" s="12" t="s">
        <v>10960</v>
      </c>
      <c r="G1748" s="12" t="s">
        <v>10961</v>
      </c>
      <c r="H1748" s="11" t="str">
        <f t="shared" si="27"/>
        <v xml:space="preserve"> 117 RUE PIERRE BRIZON </v>
      </c>
      <c r="I1748" s="10"/>
      <c r="J1748" s="12" t="s">
        <v>10962</v>
      </c>
      <c r="K1748" s="12"/>
      <c r="L1748" s="12" t="s">
        <v>1616</v>
      </c>
      <c r="M1748" s="12" t="s">
        <v>1617</v>
      </c>
      <c r="N1748" s="12" t="s">
        <v>54</v>
      </c>
      <c r="O1748" s="12" t="s">
        <v>33</v>
      </c>
      <c r="P1748" s="13">
        <v>341289</v>
      </c>
      <c r="Q1748" s="10">
        <v>7</v>
      </c>
      <c r="R1748" s="10" t="s">
        <v>10</v>
      </c>
      <c r="S1748" s="12" t="s">
        <v>18209</v>
      </c>
    </row>
    <row r="1749" spans="1:19" x14ac:dyDescent="0.25">
      <c r="A1749" s="10">
        <v>2018</v>
      </c>
      <c r="B1749" s="11" t="s">
        <v>4</v>
      </c>
      <c r="C1749" s="12" t="s">
        <v>66</v>
      </c>
      <c r="D1749" s="12" t="s">
        <v>259</v>
      </c>
      <c r="E1749" s="12" t="s">
        <v>3797</v>
      </c>
      <c r="F1749" s="12" t="s">
        <v>10963</v>
      </c>
      <c r="G1749" s="12" t="s">
        <v>3798</v>
      </c>
      <c r="H1749" s="11" t="str">
        <f t="shared" si="27"/>
        <v xml:space="preserve">ZONE INDUSTRIELLE BERLANNE RUE DU PONT LONG </v>
      </c>
      <c r="I1749" s="10" t="s">
        <v>10964</v>
      </c>
      <c r="J1749" s="12" t="s">
        <v>3799</v>
      </c>
      <c r="K1749" s="12"/>
      <c r="L1749" s="12" t="s">
        <v>3800</v>
      </c>
      <c r="M1749" s="12" t="s">
        <v>3801</v>
      </c>
      <c r="N1749" s="12" t="s">
        <v>54</v>
      </c>
      <c r="O1749" s="12" t="s">
        <v>33</v>
      </c>
      <c r="P1749" s="13">
        <v>242023</v>
      </c>
      <c r="Q1749" s="10">
        <v>8</v>
      </c>
      <c r="R1749" s="10" t="s">
        <v>10</v>
      </c>
      <c r="S1749" s="12" t="s">
        <v>18209</v>
      </c>
    </row>
    <row r="1750" spans="1:19" x14ac:dyDescent="0.25">
      <c r="A1750" s="10">
        <v>2018</v>
      </c>
      <c r="B1750" s="11" t="s">
        <v>4</v>
      </c>
      <c r="C1750" s="12" t="s">
        <v>66</v>
      </c>
      <c r="D1750" s="12" t="s">
        <v>5</v>
      </c>
      <c r="E1750" s="12" t="s">
        <v>10965</v>
      </c>
      <c r="F1750" s="12" t="s">
        <v>10966</v>
      </c>
      <c r="G1750" s="12" t="s">
        <v>10967</v>
      </c>
      <c r="H1750" s="11" t="str">
        <f t="shared" si="27"/>
        <v xml:space="preserve"> 21 RUE NOEL SYLVESTRE </v>
      </c>
      <c r="I1750" s="10"/>
      <c r="J1750" s="12" t="s">
        <v>10968</v>
      </c>
      <c r="K1750" s="12"/>
      <c r="L1750" s="12" t="s">
        <v>329</v>
      </c>
      <c r="M1750" s="12" t="s">
        <v>330</v>
      </c>
      <c r="N1750" s="12" t="s">
        <v>54</v>
      </c>
      <c r="O1750" s="12" t="s">
        <v>33</v>
      </c>
      <c r="P1750" s="13">
        <v>14830</v>
      </c>
      <c r="Q1750" s="10">
        <v>1</v>
      </c>
      <c r="R1750" s="10" t="s">
        <v>10</v>
      </c>
      <c r="S1750" s="12" t="s">
        <v>18209</v>
      </c>
    </row>
    <row r="1751" spans="1:19" x14ac:dyDescent="0.25">
      <c r="A1751" s="10">
        <v>2018</v>
      </c>
      <c r="B1751" s="11" t="s">
        <v>4</v>
      </c>
      <c r="C1751" s="12" t="s">
        <v>66</v>
      </c>
      <c r="D1751" s="12" t="s">
        <v>5</v>
      </c>
      <c r="E1751" s="12" t="s">
        <v>10969</v>
      </c>
      <c r="F1751" s="12" t="s">
        <v>10970</v>
      </c>
      <c r="G1751" s="12" t="s">
        <v>10971</v>
      </c>
      <c r="H1751" s="11" t="str">
        <f t="shared" si="27"/>
        <v xml:space="preserve"> ROZ VENELLE </v>
      </c>
      <c r="I1751" s="10"/>
      <c r="J1751" s="12" t="s">
        <v>10972</v>
      </c>
      <c r="K1751" s="10"/>
      <c r="L1751" s="12" t="s">
        <v>2724</v>
      </c>
      <c r="M1751" s="12" t="s">
        <v>10973</v>
      </c>
      <c r="N1751" s="12" t="s">
        <v>54</v>
      </c>
      <c r="O1751" s="12" t="s">
        <v>9</v>
      </c>
      <c r="P1751" s="13">
        <v>10924</v>
      </c>
      <c r="Q1751" s="10">
        <v>1</v>
      </c>
      <c r="R1751" s="10" t="s">
        <v>10</v>
      </c>
      <c r="S1751" s="12" t="s">
        <v>18211</v>
      </c>
    </row>
    <row r="1752" spans="1:19" x14ac:dyDescent="0.25">
      <c r="A1752" s="10">
        <v>2018</v>
      </c>
      <c r="B1752" s="11" t="s">
        <v>4</v>
      </c>
      <c r="C1752" s="12" t="s">
        <v>66</v>
      </c>
      <c r="D1752" s="12" t="s">
        <v>487</v>
      </c>
      <c r="E1752" s="12" t="s">
        <v>10974</v>
      </c>
      <c r="F1752" s="12" t="s">
        <v>10975</v>
      </c>
      <c r="G1752" s="12" t="s">
        <v>10976</v>
      </c>
      <c r="H1752" s="11" t="str">
        <f t="shared" si="27"/>
        <v>ZONE INDUSTRIELLE LA GRIMANDIERE ROUTE DE POITIERS ST SAUVEUR</v>
      </c>
      <c r="I1752" s="12" t="s">
        <v>10977</v>
      </c>
      <c r="J1752" s="12" t="s">
        <v>593</v>
      </c>
      <c r="K1752" s="12" t="s">
        <v>10978</v>
      </c>
      <c r="L1752" s="12" t="s">
        <v>1713</v>
      </c>
      <c r="M1752" s="12" t="s">
        <v>1714</v>
      </c>
      <c r="N1752" s="12" t="s">
        <v>54</v>
      </c>
      <c r="O1752" s="12" t="s">
        <v>9</v>
      </c>
      <c r="P1752" s="13">
        <v>393032</v>
      </c>
      <c r="Q1752" s="10">
        <v>14</v>
      </c>
      <c r="R1752" s="10" t="s">
        <v>18208</v>
      </c>
      <c r="S1752" s="12" t="s">
        <v>18211</v>
      </c>
    </row>
    <row r="1753" spans="1:19" x14ac:dyDescent="0.25">
      <c r="A1753" s="10">
        <v>2018</v>
      </c>
      <c r="B1753" s="11" t="s">
        <v>4</v>
      </c>
      <c r="C1753" s="12" t="s">
        <v>66</v>
      </c>
      <c r="D1753" s="12" t="s">
        <v>226</v>
      </c>
      <c r="E1753" s="12" t="s">
        <v>227</v>
      </c>
      <c r="F1753" s="12" t="s">
        <v>10979</v>
      </c>
      <c r="G1753" s="12" t="s">
        <v>228</v>
      </c>
      <c r="H1753" s="11" t="str">
        <f t="shared" si="27"/>
        <v xml:space="preserve"> 3 RUE ERNEST SARON </v>
      </c>
      <c r="I1753" s="10"/>
      <c r="J1753" s="12" t="s">
        <v>10980</v>
      </c>
      <c r="K1753" s="12"/>
      <c r="L1753" s="12" t="s">
        <v>229</v>
      </c>
      <c r="M1753" s="12" t="s">
        <v>230</v>
      </c>
      <c r="N1753" s="12" t="s">
        <v>54</v>
      </c>
      <c r="O1753" s="12" t="s">
        <v>33</v>
      </c>
      <c r="P1753" s="13">
        <v>489567</v>
      </c>
      <c r="Q1753" s="10">
        <v>10</v>
      </c>
      <c r="R1753" s="10" t="s">
        <v>10</v>
      </c>
      <c r="S1753" s="12" t="s">
        <v>18209</v>
      </c>
    </row>
    <row r="1754" spans="1:19" x14ac:dyDescent="0.25">
      <c r="A1754" s="10">
        <v>2018</v>
      </c>
      <c r="B1754" s="11" t="s">
        <v>18213</v>
      </c>
      <c r="C1754" s="12" t="s">
        <v>66</v>
      </c>
      <c r="D1754" s="12" t="s">
        <v>5</v>
      </c>
      <c r="E1754" s="12" t="s">
        <v>18565</v>
      </c>
      <c r="F1754" s="12" t="s">
        <v>18564</v>
      </c>
      <c r="G1754" s="12" t="s">
        <v>18566</v>
      </c>
      <c r="H1754" s="11" t="str">
        <f t="shared" si="27"/>
        <v xml:space="preserve"> 36 RUE VICTOR GRIGNARD </v>
      </c>
      <c r="I1754" s="10"/>
      <c r="J1754" s="12" t="s">
        <v>18567</v>
      </c>
      <c r="K1754" s="10"/>
      <c r="L1754" s="12" t="s">
        <v>1717</v>
      </c>
      <c r="M1754" s="12" t="s">
        <v>1718</v>
      </c>
      <c r="N1754" s="12" t="s">
        <v>54</v>
      </c>
      <c r="O1754" s="12" t="s">
        <v>9</v>
      </c>
      <c r="P1754" s="13">
        <v>66877</v>
      </c>
      <c r="Q1754" s="10">
        <v>2</v>
      </c>
      <c r="R1754" s="10" t="s">
        <v>10</v>
      </c>
      <c r="S1754" s="12" t="s">
        <v>18211</v>
      </c>
    </row>
    <row r="1755" spans="1:19" x14ac:dyDescent="0.25">
      <c r="A1755" s="10">
        <v>2018</v>
      </c>
      <c r="B1755" s="11" t="s">
        <v>239</v>
      </c>
      <c r="C1755" s="12" t="s">
        <v>66</v>
      </c>
      <c r="D1755" s="12" t="s">
        <v>5</v>
      </c>
      <c r="E1755" s="12" t="s">
        <v>4553</v>
      </c>
      <c r="F1755" s="12" t="s">
        <v>4554</v>
      </c>
      <c r="G1755" s="12" t="s">
        <v>4555</v>
      </c>
      <c r="H1755" s="11" t="str">
        <f t="shared" si="27"/>
        <v xml:space="preserve">HYDRO SUD DIRECT NIMES 18 RUE DES PLATANETTES </v>
      </c>
      <c r="I1755" s="10" t="s">
        <v>4556</v>
      </c>
      <c r="J1755" s="12" t="s">
        <v>4557</v>
      </c>
      <c r="K1755" s="12"/>
      <c r="L1755" s="12" t="s">
        <v>1537</v>
      </c>
      <c r="M1755" s="12" t="s">
        <v>61</v>
      </c>
      <c r="N1755" s="12" t="s">
        <v>4558</v>
      </c>
      <c r="O1755" s="12" t="s">
        <v>33</v>
      </c>
      <c r="P1755" s="13">
        <v>35813</v>
      </c>
      <c r="Q1755" s="10">
        <v>2</v>
      </c>
      <c r="R1755" s="10" t="s">
        <v>10</v>
      </c>
      <c r="S1755" s="12" t="s">
        <v>18209</v>
      </c>
    </row>
    <row r="1756" spans="1:19" x14ac:dyDescent="0.25">
      <c r="A1756" s="10">
        <v>2017</v>
      </c>
      <c r="B1756" s="12" t="s">
        <v>18219</v>
      </c>
      <c r="C1756" s="10" t="s">
        <v>66</v>
      </c>
      <c r="D1756" s="12" t="s">
        <v>5</v>
      </c>
      <c r="E1756" s="12" t="s">
        <v>16209</v>
      </c>
      <c r="F1756" s="12" t="s">
        <v>16210</v>
      </c>
      <c r="G1756" s="12" t="s">
        <v>16211</v>
      </c>
      <c r="H1756" s="11" t="str">
        <f t="shared" si="27"/>
        <v xml:space="preserve">69 BOULEVARD PIERRE MENDES FRANCE  </v>
      </c>
      <c r="I1756" s="12" t="s">
        <v>16212</v>
      </c>
      <c r="J1756" s="12"/>
      <c r="K1756" s="14"/>
      <c r="L1756" s="12" t="s">
        <v>417</v>
      </c>
      <c r="M1756" s="12" t="s">
        <v>418</v>
      </c>
      <c r="N1756" s="12" t="s">
        <v>1605</v>
      </c>
      <c r="O1756" s="12" t="s">
        <v>33</v>
      </c>
      <c r="P1756" s="14"/>
      <c r="Q1756" s="10">
        <v>1</v>
      </c>
      <c r="R1756" s="10" t="s">
        <v>10</v>
      </c>
      <c r="S1756" s="12" t="s">
        <v>18220</v>
      </c>
    </row>
    <row r="1757" spans="1:19" x14ac:dyDescent="0.25">
      <c r="A1757" s="10">
        <v>2017</v>
      </c>
      <c r="B1757" s="12" t="s">
        <v>18219</v>
      </c>
      <c r="C1757" s="10" t="s">
        <v>66</v>
      </c>
      <c r="D1757" s="12" t="s">
        <v>5</v>
      </c>
      <c r="E1757" s="12" t="s">
        <v>10981</v>
      </c>
      <c r="F1757" s="12" t="s">
        <v>10982</v>
      </c>
      <c r="G1757" s="12" t="s">
        <v>10983</v>
      </c>
      <c r="H1757" s="11" t="str">
        <f t="shared" si="27"/>
        <v xml:space="preserve">5 ROUTE DE NOTRE DAME DE GRACE  </v>
      </c>
      <c r="I1757" s="12" t="s">
        <v>10984</v>
      </c>
      <c r="J1757" s="12"/>
      <c r="K1757" s="14"/>
      <c r="L1757" s="12" t="s">
        <v>10985</v>
      </c>
      <c r="M1757" s="12" t="s">
        <v>10986</v>
      </c>
      <c r="N1757" s="12" t="s">
        <v>54</v>
      </c>
      <c r="O1757" s="12" t="s">
        <v>33</v>
      </c>
      <c r="P1757" s="14"/>
      <c r="Q1757" s="10">
        <v>1</v>
      </c>
      <c r="R1757" s="10" t="s">
        <v>10</v>
      </c>
      <c r="S1757" s="12" t="s">
        <v>18220</v>
      </c>
    </row>
    <row r="1758" spans="1:19" x14ac:dyDescent="0.25">
      <c r="A1758" s="10">
        <v>2018</v>
      </c>
      <c r="B1758" s="11" t="s">
        <v>4</v>
      </c>
      <c r="C1758" s="12" t="s">
        <v>66</v>
      </c>
      <c r="D1758" s="12" t="s">
        <v>5</v>
      </c>
      <c r="E1758" s="12" t="s">
        <v>2323</v>
      </c>
      <c r="F1758" s="12" t="s">
        <v>17081</v>
      </c>
      <c r="G1758" s="12" t="s">
        <v>2324</v>
      </c>
      <c r="H1758" s="11" t="str">
        <f t="shared" si="27"/>
        <v xml:space="preserve"> ZONE INDUSTRIELLE DE MOULINVEAU </v>
      </c>
      <c r="I1758" s="10"/>
      <c r="J1758" s="12" t="s">
        <v>17082</v>
      </c>
      <c r="K1758" s="12"/>
      <c r="L1758" s="12" t="s">
        <v>2325</v>
      </c>
      <c r="M1758" s="12" t="s">
        <v>17083</v>
      </c>
      <c r="N1758" s="12" t="s">
        <v>2306</v>
      </c>
      <c r="O1758" s="12" t="s">
        <v>33</v>
      </c>
      <c r="P1758" s="13">
        <v>150369</v>
      </c>
      <c r="Q1758" s="10">
        <v>7</v>
      </c>
      <c r="R1758" s="10" t="s">
        <v>10</v>
      </c>
      <c r="S1758" s="12" t="s">
        <v>18209</v>
      </c>
    </row>
    <row r="1759" spans="1:19" x14ac:dyDescent="0.25">
      <c r="A1759" s="10">
        <v>2018</v>
      </c>
      <c r="B1759" s="11" t="s">
        <v>4</v>
      </c>
      <c r="C1759" s="12" t="s">
        <v>66</v>
      </c>
      <c r="D1759" s="12" t="s">
        <v>184</v>
      </c>
      <c r="E1759" s="12" t="s">
        <v>10987</v>
      </c>
      <c r="F1759" s="12" t="s">
        <v>10988</v>
      </c>
      <c r="G1759" s="12" t="s">
        <v>10989</v>
      </c>
      <c r="H1759" s="11" t="str">
        <f t="shared" si="27"/>
        <v xml:space="preserve">ZONE INDUSTRIELLE LE BOIS ROUTE DE SAUVIGNY </v>
      </c>
      <c r="I1759" s="10" t="s">
        <v>10990</v>
      </c>
      <c r="J1759" s="12" t="s">
        <v>10991</v>
      </c>
      <c r="K1759" s="12"/>
      <c r="L1759" s="12" t="s">
        <v>807</v>
      </c>
      <c r="M1759" s="12" t="s">
        <v>808</v>
      </c>
      <c r="N1759" s="12" t="s">
        <v>54</v>
      </c>
      <c r="O1759" s="12" t="s">
        <v>33</v>
      </c>
      <c r="P1759" s="13">
        <v>341848</v>
      </c>
      <c r="Q1759" s="10">
        <v>12</v>
      </c>
      <c r="R1759" s="10" t="s">
        <v>18208</v>
      </c>
      <c r="S1759" s="12" t="s">
        <v>18209</v>
      </c>
    </row>
    <row r="1760" spans="1:19" x14ac:dyDescent="0.25">
      <c r="A1760" s="10">
        <v>2018</v>
      </c>
      <c r="B1760" s="11" t="s">
        <v>4</v>
      </c>
      <c r="C1760" s="12" t="s">
        <v>66</v>
      </c>
      <c r="D1760" s="12" t="s">
        <v>259</v>
      </c>
      <c r="E1760" s="12" t="s">
        <v>1275</v>
      </c>
      <c r="F1760" s="12" t="s">
        <v>17414</v>
      </c>
      <c r="G1760" s="12" t="s">
        <v>1276</v>
      </c>
      <c r="H1760" s="11" t="str">
        <f t="shared" si="27"/>
        <v xml:space="preserve"> 49 RUE DE NORMANDIE BP 70013</v>
      </c>
      <c r="I1760" s="10"/>
      <c r="J1760" s="12" t="s">
        <v>9109</v>
      </c>
      <c r="K1760" s="12" t="s">
        <v>9110</v>
      </c>
      <c r="L1760" s="12" t="s">
        <v>9111</v>
      </c>
      <c r="M1760" s="12" t="s">
        <v>9112</v>
      </c>
      <c r="N1760" s="12" t="s">
        <v>2368</v>
      </c>
      <c r="O1760" s="12" t="s">
        <v>33</v>
      </c>
      <c r="P1760" s="13">
        <v>1150374</v>
      </c>
      <c r="Q1760" s="10">
        <v>41</v>
      </c>
      <c r="R1760" s="10" t="s">
        <v>18208</v>
      </c>
      <c r="S1760" s="12" t="s">
        <v>18209</v>
      </c>
    </row>
    <row r="1761" spans="1:19" x14ac:dyDescent="0.25">
      <c r="A1761" s="10">
        <v>2018</v>
      </c>
      <c r="B1761" s="11" t="s">
        <v>4</v>
      </c>
      <c r="C1761" s="12" t="s">
        <v>66</v>
      </c>
      <c r="D1761" s="12" t="s">
        <v>1278</v>
      </c>
      <c r="E1761" s="12" t="s">
        <v>1279</v>
      </c>
      <c r="F1761" s="12" t="s">
        <v>10992</v>
      </c>
      <c r="G1761" s="12" t="s">
        <v>1280</v>
      </c>
      <c r="H1761" s="11" t="str">
        <f t="shared" si="27"/>
        <v>RTE NATIONALE 7 LA CALADE 3225 ROUTE D AVIGNON PUYRICARD</v>
      </c>
      <c r="I1761" s="12" t="s">
        <v>10993</v>
      </c>
      <c r="J1761" s="12" t="s">
        <v>10994</v>
      </c>
      <c r="K1761" s="12" t="s">
        <v>3369</v>
      </c>
      <c r="L1761" s="12" t="s">
        <v>3368</v>
      </c>
      <c r="M1761" s="12" t="s">
        <v>238</v>
      </c>
      <c r="N1761" s="12" t="s">
        <v>54</v>
      </c>
      <c r="O1761" s="12" t="s">
        <v>9</v>
      </c>
      <c r="P1761" s="13">
        <v>483084</v>
      </c>
      <c r="Q1761" s="10">
        <v>14</v>
      </c>
      <c r="R1761" s="10" t="s">
        <v>18208</v>
      </c>
      <c r="S1761" s="12" t="s">
        <v>18211</v>
      </c>
    </row>
    <row r="1762" spans="1:19" x14ac:dyDescent="0.25">
      <c r="A1762" s="10">
        <v>2018</v>
      </c>
      <c r="B1762" s="11" t="s">
        <v>4</v>
      </c>
      <c r="C1762" s="12" t="s">
        <v>66</v>
      </c>
      <c r="D1762" s="12" t="s">
        <v>157</v>
      </c>
      <c r="E1762" s="12" t="s">
        <v>3803</v>
      </c>
      <c r="F1762" s="12" t="s">
        <v>10995</v>
      </c>
      <c r="G1762" s="12" t="s">
        <v>3804</v>
      </c>
      <c r="H1762" s="11" t="str">
        <f t="shared" si="27"/>
        <v xml:space="preserve"> 21 RUE CURIE </v>
      </c>
      <c r="I1762" s="10"/>
      <c r="J1762" s="12" t="s">
        <v>10996</v>
      </c>
      <c r="K1762" s="12"/>
      <c r="L1762" s="12" t="s">
        <v>85</v>
      </c>
      <c r="M1762" s="12" t="s">
        <v>2795</v>
      </c>
      <c r="N1762" s="12" t="s">
        <v>54</v>
      </c>
      <c r="O1762" s="12" t="s">
        <v>33</v>
      </c>
      <c r="P1762" s="13">
        <v>871445</v>
      </c>
      <c r="Q1762" s="10">
        <v>11</v>
      </c>
      <c r="R1762" s="10" t="s">
        <v>18208</v>
      </c>
      <c r="S1762" s="12" t="s">
        <v>18209</v>
      </c>
    </row>
    <row r="1763" spans="1:19" x14ac:dyDescent="0.25">
      <c r="A1763" s="10">
        <v>2018</v>
      </c>
      <c r="B1763" s="11" t="s">
        <v>4</v>
      </c>
      <c r="C1763" s="12" t="s">
        <v>66</v>
      </c>
      <c r="D1763" s="12" t="s">
        <v>5</v>
      </c>
      <c r="E1763" s="12" t="s">
        <v>16213</v>
      </c>
      <c r="F1763" s="12" t="s">
        <v>16214</v>
      </c>
      <c r="G1763" s="12" t="s">
        <v>16215</v>
      </c>
      <c r="H1763" s="11" t="str">
        <f t="shared" si="27"/>
        <v xml:space="preserve"> ZA DE SOUSPESSE </v>
      </c>
      <c r="I1763" s="10"/>
      <c r="J1763" s="12" t="s">
        <v>15118</v>
      </c>
      <c r="K1763" s="12"/>
      <c r="L1763" s="12" t="s">
        <v>1977</v>
      </c>
      <c r="M1763" s="12" t="s">
        <v>15120</v>
      </c>
      <c r="N1763" s="12" t="s">
        <v>1605</v>
      </c>
      <c r="O1763" s="12" t="s">
        <v>33</v>
      </c>
      <c r="P1763" s="13">
        <v>165083</v>
      </c>
      <c r="Q1763" s="10">
        <v>6</v>
      </c>
      <c r="R1763" s="10" t="s">
        <v>10</v>
      </c>
      <c r="S1763" s="12" t="s">
        <v>18209</v>
      </c>
    </row>
    <row r="1764" spans="1:19" x14ac:dyDescent="0.25">
      <c r="A1764" s="10">
        <v>2017</v>
      </c>
      <c r="B1764" s="12" t="s">
        <v>18219</v>
      </c>
      <c r="C1764" s="10" t="s">
        <v>66</v>
      </c>
      <c r="D1764" s="12" t="s">
        <v>5</v>
      </c>
      <c r="E1764" s="12" t="s">
        <v>17604</v>
      </c>
      <c r="F1764" s="12" t="s">
        <v>17605</v>
      </c>
      <c r="G1764" s="12" t="s">
        <v>17606</v>
      </c>
      <c r="H1764" s="11" t="str">
        <f t="shared" si="27"/>
        <v xml:space="preserve">19 BOULEVARD DE LAS BIGUES  </v>
      </c>
      <c r="I1764" s="12" t="s">
        <v>6208</v>
      </c>
      <c r="J1764" s="12"/>
      <c r="K1764" s="14"/>
      <c r="L1764" s="12" t="s">
        <v>6209</v>
      </c>
      <c r="M1764" s="12" t="s">
        <v>6210</v>
      </c>
      <c r="N1764" s="12" t="s">
        <v>17607</v>
      </c>
      <c r="O1764" s="12" t="s">
        <v>33</v>
      </c>
      <c r="P1764" s="14"/>
      <c r="Q1764" s="10">
        <v>2</v>
      </c>
      <c r="R1764" s="10" t="s">
        <v>10</v>
      </c>
      <c r="S1764" s="12" t="s">
        <v>18220</v>
      </c>
    </row>
    <row r="1765" spans="1:19" x14ac:dyDescent="0.25">
      <c r="A1765" s="10">
        <v>2018</v>
      </c>
      <c r="B1765" s="11" t="s">
        <v>4</v>
      </c>
      <c r="C1765" s="12" t="s">
        <v>66</v>
      </c>
      <c r="D1765" s="12" t="s">
        <v>5</v>
      </c>
      <c r="E1765" s="12" t="s">
        <v>1282</v>
      </c>
      <c r="F1765" s="12" t="s">
        <v>10997</v>
      </c>
      <c r="G1765" s="12" t="s">
        <v>1283</v>
      </c>
      <c r="H1765" s="11" t="str">
        <f t="shared" si="27"/>
        <v xml:space="preserve">ZAC DES BERGERES 165 RUE DE LA SAUVETE </v>
      </c>
      <c r="I1765" s="10" t="s">
        <v>10998</v>
      </c>
      <c r="J1765" s="12" t="s">
        <v>10999</v>
      </c>
      <c r="K1765" s="12"/>
      <c r="L1765" s="12" t="s">
        <v>525</v>
      </c>
      <c r="M1765" s="12" t="s">
        <v>526</v>
      </c>
      <c r="N1765" s="12" t="s">
        <v>54</v>
      </c>
      <c r="O1765" s="12" t="s">
        <v>33</v>
      </c>
      <c r="P1765" s="13">
        <v>63460</v>
      </c>
      <c r="Q1765" s="10">
        <v>3</v>
      </c>
      <c r="R1765" s="10" t="s">
        <v>10</v>
      </c>
      <c r="S1765" s="12" t="s">
        <v>18209</v>
      </c>
    </row>
    <row r="1766" spans="1:19" x14ac:dyDescent="0.25">
      <c r="A1766" s="10">
        <v>2018</v>
      </c>
      <c r="B1766" s="11" t="s">
        <v>4</v>
      </c>
      <c r="C1766" s="12" t="s">
        <v>66</v>
      </c>
      <c r="D1766" s="12" t="s">
        <v>5</v>
      </c>
      <c r="E1766" s="12" t="s">
        <v>273</v>
      </c>
      <c r="F1766" s="12" t="s">
        <v>11000</v>
      </c>
      <c r="G1766" s="12" t="s">
        <v>274</v>
      </c>
      <c r="H1766" s="11" t="str">
        <f t="shared" si="27"/>
        <v xml:space="preserve">PA DE LA LANDE ST MARTIN 37 RUE GEORGES CHARPAK </v>
      </c>
      <c r="I1766" s="10" t="s">
        <v>275</v>
      </c>
      <c r="J1766" s="12" t="s">
        <v>276</v>
      </c>
      <c r="K1766" s="12"/>
      <c r="L1766" s="12" t="s">
        <v>277</v>
      </c>
      <c r="M1766" s="12" t="s">
        <v>278</v>
      </c>
      <c r="N1766" s="12" t="s">
        <v>54</v>
      </c>
      <c r="O1766" s="12" t="s">
        <v>33</v>
      </c>
      <c r="P1766" s="13">
        <v>86513</v>
      </c>
      <c r="Q1766" s="10">
        <v>3</v>
      </c>
      <c r="R1766" s="10" t="s">
        <v>10</v>
      </c>
      <c r="S1766" s="12" t="s">
        <v>18209</v>
      </c>
    </row>
    <row r="1767" spans="1:19" x14ac:dyDescent="0.25">
      <c r="A1767" s="10">
        <v>2018</v>
      </c>
      <c r="B1767" s="11" t="s">
        <v>4</v>
      </c>
      <c r="C1767" s="12" t="s">
        <v>66</v>
      </c>
      <c r="D1767" s="12" t="s">
        <v>5</v>
      </c>
      <c r="E1767" s="12" t="s">
        <v>16732</v>
      </c>
      <c r="F1767" s="12" t="s">
        <v>16733</v>
      </c>
      <c r="G1767" s="12" t="s">
        <v>16734</v>
      </c>
      <c r="H1767" s="11" t="str">
        <f t="shared" si="27"/>
        <v xml:space="preserve"> 648 CHEMIN DE LA BRETEQUE </v>
      </c>
      <c r="I1767" s="10"/>
      <c r="J1767" s="12" t="s">
        <v>16735</v>
      </c>
      <c r="K1767" s="12"/>
      <c r="L1767" s="12" t="s">
        <v>5445</v>
      </c>
      <c r="M1767" s="12" t="s">
        <v>16736</v>
      </c>
      <c r="N1767" s="12" t="s">
        <v>1429</v>
      </c>
      <c r="O1767" s="12" t="s">
        <v>33</v>
      </c>
      <c r="P1767" s="13">
        <v>188487</v>
      </c>
      <c r="Q1767" s="10">
        <v>5</v>
      </c>
      <c r="R1767" s="10" t="s">
        <v>10</v>
      </c>
      <c r="S1767" s="12" t="s">
        <v>18209</v>
      </c>
    </row>
    <row r="1768" spans="1:19" x14ac:dyDescent="0.25">
      <c r="A1768" s="10">
        <v>2018</v>
      </c>
      <c r="B1768" s="11" t="s">
        <v>4</v>
      </c>
      <c r="C1768" s="12" t="s">
        <v>66</v>
      </c>
      <c r="D1768" s="12" t="s">
        <v>259</v>
      </c>
      <c r="E1768" s="12" t="s">
        <v>11001</v>
      </c>
      <c r="F1768" s="12" t="s">
        <v>11002</v>
      </c>
      <c r="G1768" s="12" t="s">
        <v>11003</v>
      </c>
      <c r="H1768" s="11" t="str">
        <f t="shared" si="27"/>
        <v xml:space="preserve"> ROUTE DEPARTEMENTALE 20 </v>
      </c>
      <c r="I1768" s="10"/>
      <c r="J1768" s="12" t="s">
        <v>11004</v>
      </c>
      <c r="K1768" s="12"/>
      <c r="L1768" s="12" t="s">
        <v>11005</v>
      </c>
      <c r="M1768" s="12" t="s">
        <v>11006</v>
      </c>
      <c r="N1768" s="12" t="s">
        <v>54</v>
      </c>
      <c r="O1768" s="12" t="s">
        <v>33</v>
      </c>
      <c r="P1768" s="13">
        <v>2076554</v>
      </c>
      <c r="Q1768" s="10">
        <v>66</v>
      </c>
      <c r="R1768" s="10" t="s">
        <v>18208</v>
      </c>
      <c r="S1768" s="12" t="s">
        <v>18209</v>
      </c>
    </row>
    <row r="1769" spans="1:19" x14ac:dyDescent="0.25">
      <c r="A1769" s="10">
        <v>2018</v>
      </c>
      <c r="B1769" s="11" t="s">
        <v>4</v>
      </c>
      <c r="C1769" s="12" t="s">
        <v>66</v>
      </c>
      <c r="D1769" s="12" t="s">
        <v>1286</v>
      </c>
      <c r="E1769" s="12" t="s">
        <v>1287</v>
      </c>
      <c r="F1769" s="12" t="s">
        <v>11007</v>
      </c>
      <c r="G1769" s="12" t="s">
        <v>1288</v>
      </c>
      <c r="H1769" s="11" t="str">
        <f t="shared" si="27"/>
        <v xml:space="preserve"> 54 CAMI DE LA GRAN SELVA </v>
      </c>
      <c r="I1769" s="10"/>
      <c r="J1769" s="12" t="s">
        <v>11008</v>
      </c>
      <c r="K1769" s="12"/>
      <c r="L1769" s="12" t="s">
        <v>11009</v>
      </c>
      <c r="M1769" s="12" t="s">
        <v>11010</v>
      </c>
      <c r="N1769" s="12" t="s">
        <v>54</v>
      </c>
      <c r="O1769" s="12" t="s">
        <v>33</v>
      </c>
      <c r="P1769" s="13">
        <v>17838636</v>
      </c>
      <c r="Q1769" s="10">
        <v>568</v>
      </c>
      <c r="R1769" s="10" t="s">
        <v>18208</v>
      </c>
      <c r="S1769" s="12" t="s">
        <v>18209</v>
      </c>
    </row>
    <row r="1770" spans="1:19" x14ac:dyDescent="0.25">
      <c r="A1770" s="10">
        <v>2018</v>
      </c>
      <c r="B1770" s="11" t="s">
        <v>4</v>
      </c>
      <c r="C1770" s="12" t="s">
        <v>66</v>
      </c>
      <c r="D1770" s="12" t="s">
        <v>5</v>
      </c>
      <c r="E1770" s="12" t="s">
        <v>16216</v>
      </c>
      <c r="F1770" s="12" t="s">
        <v>16217</v>
      </c>
      <c r="G1770" s="12" t="s">
        <v>16218</v>
      </c>
      <c r="H1770" s="11" t="str">
        <f t="shared" si="27"/>
        <v xml:space="preserve">2 ZAC DE LA CLAIRCIERE 13 AVENUE DE BEL AIR </v>
      </c>
      <c r="I1770" s="10" t="s">
        <v>16219</v>
      </c>
      <c r="J1770" s="12" t="s">
        <v>16220</v>
      </c>
      <c r="K1770" s="12"/>
      <c r="L1770" s="12" t="s">
        <v>3338</v>
      </c>
      <c r="M1770" s="12" t="s">
        <v>3339</v>
      </c>
      <c r="N1770" s="12" t="s">
        <v>1605</v>
      </c>
      <c r="O1770" s="12" t="s">
        <v>33</v>
      </c>
      <c r="P1770" s="13">
        <v>210537</v>
      </c>
      <c r="Q1770" s="10">
        <v>7</v>
      </c>
      <c r="R1770" s="10" t="s">
        <v>10</v>
      </c>
      <c r="S1770" s="12" t="s">
        <v>18209</v>
      </c>
    </row>
    <row r="1771" spans="1:19" x14ac:dyDescent="0.25">
      <c r="A1771" s="10">
        <v>2018</v>
      </c>
      <c r="B1771" s="11" t="s">
        <v>4</v>
      </c>
      <c r="C1771" s="12" t="s">
        <v>66</v>
      </c>
      <c r="D1771" s="12" t="s">
        <v>5</v>
      </c>
      <c r="E1771" s="12" t="s">
        <v>11011</v>
      </c>
      <c r="F1771" s="12" t="s">
        <v>11012</v>
      </c>
      <c r="G1771" s="12" t="s">
        <v>11013</v>
      </c>
      <c r="H1771" s="11" t="str">
        <f t="shared" si="27"/>
        <v xml:space="preserve"> 114 RUE DE LA PORTE JAUNE </v>
      </c>
      <c r="I1771" s="10"/>
      <c r="J1771" s="12" t="s">
        <v>11014</v>
      </c>
      <c r="K1771" s="12"/>
      <c r="L1771" s="12" t="s">
        <v>3153</v>
      </c>
      <c r="M1771" s="12" t="s">
        <v>3154</v>
      </c>
      <c r="N1771" s="12" t="s">
        <v>54</v>
      </c>
      <c r="O1771" s="12" t="s">
        <v>33</v>
      </c>
      <c r="P1771" s="13">
        <v>57509</v>
      </c>
      <c r="Q1771" s="10">
        <v>2</v>
      </c>
      <c r="R1771" s="10" t="s">
        <v>10</v>
      </c>
      <c r="S1771" s="12" t="s">
        <v>18209</v>
      </c>
    </row>
    <row r="1772" spans="1:19" x14ac:dyDescent="0.25">
      <c r="A1772" s="10">
        <v>2018</v>
      </c>
      <c r="B1772" s="11" t="s">
        <v>4</v>
      </c>
      <c r="C1772" s="12" t="s">
        <v>66</v>
      </c>
      <c r="D1772" s="12" t="s">
        <v>5</v>
      </c>
      <c r="E1772" s="12" t="s">
        <v>2176</v>
      </c>
      <c r="F1772" s="12" t="s">
        <v>16221</v>
      </c>
      <c r="G1772" s="12" t="s">
        <v>2177</v>
      </c>
      <c r="H1772" s="11" t="str">
        <f t="shared" si="27"/>
        <v xml:space="preserve">ZONE INDUSTRIELLE AVENUE DE L EUROPE </v>
      </c>
      <c r="I1772" s="10" t="s">
        <v>22</v>
      </c>
      <c r="J1772" s="12" t="s">
        <v>2178</v>
      </c>
      <c r="K1772" s="12"/>
      <c r="L1772" s="12" t="s">
        <v>2179</v>
      </c>
      <c r="M1772" s="12" t="s">
        <v>2180</v>
      </c>
      <c r="N1772" s="12" t="s">
        <v>1605</v>
      </c>
      <c r="O1772" s="12" t="s">
        <v>33</v>
      </c>
      <c r="P1772" s="13">
        <v>70485</v>
      </c>
      <c r="Q1772" s="10">
        <v>4</v>
      </c>
      <c r="R1772" s="10" t="s">
        <v>10</v>
      </c>
      <c r="S1772" s="12" t="s">
        <v>18209</v>
      </c>
    </row>
    <row r="1773" spans="1:19" x14ac:dyDescent="0.25">
      <c r="A1773" s="10">
        <v>2018</v>
      </c>
      <c r="B1773" s="11" t="s">
        <v>4</v>
      </c>
      <c r="C1773" s="12" t="s">
        <v>66</v>
      </c>
      <c r="D1773" s="12" t="s">
        <v>5</v>
      </c>
      <c r="E1773" s="12" t="s">
        <v>11015</v>
      </c>
      <c r="F1773" s="12" t="s">
        <v>11016</v>
      </c>
      <c r="G1773" s="12" t="s">
        <v>11017</v>
      </c>
      <c r="H1773" s="11" t="str">
        <f t="shared" si="27"/>
        <v xml:space="preserve"> 4 RUE PASTEUR </v>
      </c>
      <c r="I1773" s="10"/>
      <c r="J1773" s="12" t="s">
        <v>11018</v>
      </c>
      <c r="K1773" s="12"/>
      <c r="L1773" s="12" t="s">
        <v>11019</v>
      </c>
      <c r="M1773" s="12" t="s">
        <v>11020</v>
      </c>
      <c r="N1773" s="12" t="s">
        <v>54</v>
      </c>
      <c r="O1773" s="12" t="s">
        <v>33</v>
      </c>
      <c r="P1773" s="13">
        <v>510256</v>
      </c>
      <c r="Q1773" s="10">
        <v>11</v>
      </c>
      <c r="R1773" s="10" t="s">
        <v>18208</v>
      </c>
      <c r="S1773" s="12" t="s">
        <v>18209</v>
      </c>
    </row>
    <row r="1774" spans="1:19" x14ac:dyDescent="0.25">
      <c r="A1774" s="10">
        <v>2018</v>
      </c>
      <c r="B1774" s="11" t="s">
        <v>4</v>
      </c>
      <c r="C1774" s="12" t="s">
        <v>66</v>
      </c>
      <c r="D1774" s="12" t="s">
        <v>152</v>
      </c>
      <c r="E1774" s="12" t="s">
        <v>1294</v>
      </c>
      <c r="F1774" s="12" t="s">
        <v>11021</v>
      </c>
      <c r="G1774" s="12" t="s">
        <v>1295</v>
      </c>
      <c r="H1774" s="11" t="str">
        <f t="shared" si="27"/>
        <v xml:space="preserve">ZAC DU PARC D ACTIVITES GAROSUD 1330 RUE DE LA CASTELLE </v>
      </c>
      <c r="I1774" s="10" t="s">
        <v>11022</v>
      </c>
      <c r="J1774" s="12" t="s">
        <v>1297</v>
      </c>
      <c r="K1774" s="12"/>
      <c r="L1774" s="12" t="s">
        <v>925</v>
      </c>
      <c r="M1774" s="12" t="s">
        <v>469</v>
      </c>
      <c r="N1774" s="12" t="s">
        <v>54</v>
      </c>
      <c r="O1774" s="12" t="s">
        <v>33</v>
      </c>
      <c r="P1774" s="13">
        <v>830524</v>
      </c>
      <c r="Q1774" s="10">
        <v>21</v>
      </c>
      <c r="R1774" s="10" t="s">
        <v>18208</v>
      </c>
      <c r="S1774" s="12" t="s">
        <v>18209</v>
      </c>
    </row>
    <row r="1775" spans="1:19" x14ac:dyDescent="0.25">
      <c r="A1775" s="10">
        <v>2017</v>
      </c>
      <c r="B1775" s="12" t="s">
        <v>18219</v>
      </c>
      <c r="C1775" s="10" t="s">
        <v>66</v>
      </c>
      <c r="D1775" s="12" t="s">
        <v>5</v>
      </c>
      <c r="E1775" s="12" t="s">
        <v>11023</v>
      </c>
      <c r="F1775" s="12" t="s">
        <v>11024</v>
      </c>
      <c r="G1775" s="12" t="s">
        <v>11025</v>
      </c>
      <c r="H1775" s="11" t="str">
        <f t="shared" si="27"/>
        <v xml:space="preserve">79 ROUTE DE PALAISEAU  </v>
      </c>
      <c r="I1775" s="12" t="s">
        <v>11026</v>
      </c>
      <c r="J1775" s="12"/>
      <c r="K1775" s="14"/>
      <c r="L1775" s="12" t="s">
        <v>1495</v>
      </c>
      <c r="M1775" s="12" t="s">
        <v>1496</v>
      </c>
      <c r="N1775" s="12" t="s">
        <v>54</v>
      </c>
      <c r="O1775" s="12" t="s">
        <v>33</v>
      </c>
      <c r="P1775" s="14"/>
      <c r="Q1775" s="10">
        <v>2</v>
      </c>
      <c r="R1775" s="10" t="s">
        <v>10</v>
      </c>
      <c r="S1775" s="12" t="s">
        <v>18220</v>
      </c>
    </row>
    <row r="1776" spans="1:19" x14ac:dyDescent="0.25">
      <c r="A1776" s="10">
        <v>2018</v>
      </c>
      <c r="B1776" s="11" t="s">
        <v>4</v>
      </c>
      <c r="C1776" s="12" t="s">
        <v>66</v>
      </c>
      <c r="D1776" s="12" t="s">
        <v>5</v>
      </c>
      <c r="E1776" s="12" t="s">
        <v>11027</v>
      </c>
      <c r="F1776" s="12" t="s">
        <v>11028</v>
      </c>
      <c r="G1776" s="12" t="s">
        <v>11029</v>
      </c>
      <c r="H1776" s="11" t="str">
        <f t="shared" si="27"/>
        <v xml:space="preserve"> 2 ALLEE DES SARRIETTES </v>
      </c>
      <c r="I1776" s="10"/>
      <c r="J1776" s="12" t="s">
        <v>11030</v>
      </c>
      <c r="K1776" s="10"/>
      <c r="L1776" s="12" t="s">
        <v>3930</v>
      </c>
      <c r="M1776" s="12" t="s">
        <v>3931</v>
      </c>
      <c r="N1776" s="12" t="s">
        <v>54</v>
      </c>
      <c r="O1776" s="12" t="s">
        <v>9</v>
      </c>
      <c r="P1776" s="13">
        <v>202046</v>
      </c>
      <c r="Q1776" s="10">
        <v>2</v>
      </c>
      <c r="R1776" s="10" t="s">
        <v>10</v>
      </c>
      <c r="S1776" s="12" t="s">
        <v>18211</v>
      </c>
    </row>
    <row r="1777" spans="1:19" x14ac:dyDescent="0.25">
      <c r="A1777" s="10">
        <v>2018</v>
      </c>
      <c r="B1777" s="11" t="s">
        <v>4</v>
      </c>
      <c r="C1777" s="12" t="s">
        <v>66</v>
      </c>
      <c r="D1777" s="12" t="s">
        <v>5</v>
      </c>
      <c r="E1777" s="12" t="s">
        <v>11031</v>
      </c>
      <c r="F1777" s="12" t="s">
        <v>11032</v>
      </c>
      <c r="G1777" s="12" t="s">
        <v>11033</v>
      </c>
      <c r="H1777" s="11" t="str">
        <f t="shared" si="27"/>
        <v xml:space="preserve">ZONE DACTIVITE DE VIARGUES LIEU DIT LA JASSE </v>
      </c>
      <c r="I1777" s="10" t="s">
        <v>11034</v>
      </c>
      <c r="J1777" s="12" t="s">
        <v>11035</v>
      </c>
      <c r="K1777" s="12"/>
      <c r="L1777" s="12" t="s">
        <v>10210</v>
      </c>
      <c r="M1777" s="12" t="s">
        <v>10211</v>
      </c>
      <c r="N1777" s="12" t="s">
        <v>54</v>
      </c>
      <c r="O1777" s="12" t="s">
        <v>33</v>
      </c>
      <c r="P1777" s="13">
        <v>560128</v>
      </c>
      <c r="Q1777" s="10">
        <v>16</v>
      </c>
      <c r="R1777" s="10" t="s">
        <v>18208</v>
      </c>
      <c r="S1777" s="12" t="s">
        <v>18209</v>
      </c>
    </row>
    <row r="1778" spans="1:19" x14ac:dyDescent="0.25">
      <c r="A1778" s="10">
        <v>2018</v>
      </c>
      <c r="B1778" s="11" t="s">
        <v>4</v>
      </c>
      <c r="C1778" s="12" t="s">
        <v>66</v>
      </c>
      <c r="D1778" s="12" t="s">
        <v>5</v>
      </c>
      <c r="E1778" s="12" t="s">
        <v>4747</v>
      </c>
      <c r="F1778" s="12" t="s">
        <v>4748</v>
      </c>
      <c r="G1778" s="12" t="s">
        <v>4749</v>
      </c>
      <c r="H1778" s="11" t="str">
        <f t="shared" si="27"/>
        <v xml:space="preserve"> 36 AVENUE MARC SANGNIER </v>
      </c>
      <c r="I1778" s="10"/>
      <c r="J1778" s="12" t="s">
        <v>4750</v>
      </c>
      <c r="K1778" s="12"/>
      <c r="L1778" s="12" t="s">
        <v>2824</v>
      </c>
      <c r="M1778" s="12" t="s">
        <v>2825</v>
      </c>
      <c r="N1778" s="12" t="s">
        <v>252</v>
      </c>
      <c r="O1778" s="12" t="s">
        <v>33</v>
      </c>
      <c r="P1778" s="13">
        <v>94622</v>
      </c>
      <c r="Q1778" s="10">
        <v>2</v>
      </c>
      <c r="R1778" s="10" t="s">
        <v>10</v>
      </c>
      <c r="S1778" s="12" t="s">
        <v>18209</v>
      </c>
    </row>
    <row r="1779" spans="1:19" x14ac:dyDescent="0.25">
      <c r="A1779" s="10">
        <v>2018</v>
      </c>
      <c r="B1779" s="11" t="s">
        <v>4</v>
      </c>
      <c r="C1779" s="12" t="s">
        <v>66</v>
      </c>
      <c r="D1779" s="12" t="s">
        <v>5</v>
      </c>
      <c r="E1779" s="12" t="s">
        <v>17864</v>
      </c>
      <c r="F1779" s="12" t="s">
        <v>17865</v>
      </c>
      <c r="G1779" s="12" t="s">
        <v>17866</v>
      </c>
      <c r="H1779" s="11" t="str">
        <f t="shared" si="27"/>
        <v xml:space="preserve"> KERONVEL TREGONDERN </v>
      </c>
      <c r="I1779" s="10"/>
      <c r="J1779" s="12" t="s">
        <v>17867</v>
      </c>
      <c r="K1779" s="12"/>
      <c r="L1779" s="12" t="s">
        <v>2590</v>
      </c>
      <c r="M1779" s="12" t="s">
        <v>6081</v>
      </c>
      <c r="N1779" s="12" t="s">
        <v>2577</v>
      </c>
      <c r="O1779" s="12" t="s">
        <v>33</v>
      </c>
      <c r="P1779" s="13">
        <v>152462</v>
      </c>
      <c r="Q1779" s="10">
        <v>5</v>
      </c>
      <c r="R1779" s="10" t="s">
        <v>10</v>
      </c>
      <c r="S1779" s="12" t="s">
        <v>18209</v>
      </c>
    </row>
    <row r="1780" spans="1:19" x14ac:dyDescent="0.25">
      <c r="A1780" s="10">
        <v>2018</v>
      </c>
      <c r="B1780" s="11" t="s">
        <v>4</v>
      </c>
      <c r="C1780" s="12" t="s">
        <v>66</v>
      </c>
      <c r="D1780" s="12" t="s">
        <v>5</v>
      </c>
      <c r="E1780" s="12" t="s">
        <v>11036</v>
      </c>
      <c r="F1780" s="12" t="s">
        <v>11037</v>
      </c>
      <c r="G1780" s="12" t="s">
        <v>11038</v>
      </c>
      <c r="H1780" s="11" t="str">
        <f t="shared" si="27"/>
        <v xml:space="preserve"> LIEU DIT LAS VIGNES </v>
      </c>
      <c r="I1780" s="10"/>
      <c r="J1780" s="12" t="s">
        <v>11039</v>
      </c>
      <c r="K1780" s="12"/>
      <c r="L1780" s="12" t="s">
        <v>11040</v>
      </c>
      <c r="M1780" s="12" t="s">
        <v>11041</v>
      </c>
      <c r="N1780" s="12" t="s">
        <v>54</v>
      </c>
      <c r="O1780" s="12" t="s">
        <v>33</v>
      </c>
      <c r="P1780" s="13">
        <v>21156</v>
      </c>
      <c r="Q1780" s="10">
        <v>1</v>
      </c>
      <c r="R1780" s="10" t="s">
        <v>10</v>
      </c>
      <c r="S1780" s="12" t="s">
        <v>18209</v>
      </c>
    </row>
    <row r="1781" spans="1:19" x14ac:dyDescent="0.25">
      <c r="A1781" s="10">
        <v>2017</v>
      </c>
      <c r="B1781" s="12" t="s">
        <v>18219</v>
      </c>
      <c r="C1781" s="10" t="s">
        <v>66</v>
      </c>
      <c r="D1781" s="12" t="s">
        <v>5</v>
      </c>
      <c r="E1781" s="12" t="s">
        <v>11042</v>
      </c>
      <c r="F1781" s="12" t="s">
        <v>11043</v>
      </c>
      <c r="G1781" s="12" t="s">
        <v>11044</v>
      </c>
      <c r="H1781" s="11" t="str">
        <f t="shared" si="27"/>
        <v xml:space="preserve">84 RUE DU PONT DE FER  </v>
      </c>
      <c r="I1781" s="12" t="s">
        <v>11045</v>
      </c>
      <c r="J1781" s="12"/>
      <c r="K1781" s="14"/>
      <c r="L1781" s="12" t="s">
        <v>11046</v>
      </c>
      <c r="M1781" s="12" t="s">
        <v>11047</v>
      </c>
      <c r="N1781" s="12" t="s">
        <v>54</v>
      </c>
      <c r="O1781" s="12" t="s">
        <v>33</v>
      </c>
      <c r="P1781" s="14"/>
      <c r="Q1781" s="10">
        <v>1</v>
      </c>
      <c r="R1781" s="10" t="s">
        <v>10</v>
      </c>
      <c r="S1781" s="12" t="s">
        <v>18220</v>
      </c>
    </row>
    <row r="1782" spans="1:19" x14ac:dyDescent="0.25">
      <c r="A1782" s="10">
        <v>2018</v>
      </c>
      <c r="B1782" s="11" t="s">
        <v>4</v>
      </c>
      <c r="C1782" s="12" t="s">
        <v>66</v>
      </c>
      <c r="D1782" s="12" t="s">
        <v>5</v>
      </c>
      <c r="E1782" s="12" t="s">
        <v>16222</v>
      </c>
      <c r="F1782" s="12" t="s">
        <v>16223</v>
      </c>
      <c r="G1782" s="12" t="s">
        <v>16224</v>
      </c>
      <c r="H1782" s="11" t="str">
        <f t="shared" si="27"/>
        <v xml:space="preserve"> 5 ROUTE DU COLLET </v>
      </c>
      <c r="I1782" s="10"/>
      <c r="J1782" s="12" t="s">
        <v>16225</v>
      </c>
      <c r="K1782" s="12"/>
      <c r="L1782" s="12" t="s">
        <v>1964</v>
      </c>
      <c r="M1782" s="12" t="s">
        <v>1965</v>
      </c>
      <c r="N1782" s="12" t="s">
        <v>1605</v>
      </c>
      <c r="O1782" s="12" t="s">
        <v>33</v>
      </c>
      <c r="P1782" s="13">
        <v>165742</v>
      </c>
      <c r="Q1782" s="10">
        <v>6</v>
      </c>
      <c r="R1782" s="10" t="s">
        <v>10</v>
      </c>
      <c r="S1782" s="12" t="s">
        <v>18209</v>
      </c>
    </row>
    <row r="1783" spans="1:19" x14ac:dyDescent="0.25">
      <c r="A1783" s="10">
        <v>2018</v>
      </c>
      <c r="B1783" s="11" t="s">
        <v>4</v>
      </c>
      <c r="C1783" s="12" t="s">
        <v>66</v>
      </c>
      <c r="D1783" s="12" t="s">
        <v>226</v>
      </c>
      <c r="E1783" s="12" t="s">
        <v>1298</v>
      </c>
      <c r="F1783" s="12" t="s">
        <v>11048</v>
      </c>
      <c r="G1783" s="12" t="s">
        <v>1299</v>
      </c>
      <c r="H1783" s="11" t="str">
        <f t="shared" si="27"/>
        <v xml:space="preserve"> 43 BIS ROUTE MONTMORENCY </v>
      </c>
      <c r="I1783" s="10"/>
      <c r="J1783" s="12" t="s">
        <v>11049</v>
      </c>
      <c r="K1783" s="12"/>
      <c r="L1783" s="12" t="s">
        <v>1300</v>
      </c>
      <c r="M1783" s="12" t="s">
        <v>1301</v>
      </c>
      <c r="N1783" s="12" t="s">
        <v>54</v>
      </c>
      <c r="O1783" s="12" t="s">
        <v>33</v>
      </c>
      <c r="P1783" s="13">
        <v>390778</v>
      </c>
      <c r="Q1783" s="10">
        <v>12</v>
      </c>
      <c r="R1783" s="10" t="s">
        <v>18208</v>
      </c>
      <c r="S1783" s="12" t="s">
        <v>18209</v>
      </c>
    </row>
    <row r="1784" spans="1:19" x14ac:dyDescent="0.25">
      <c r="A1784" s="10">
        <v>2018</v>
      </c>
      <c r="B1784" s="11" t="s">
        <v>4</v>
      </c>
      <c r="C1784" s="12" t="s">
        <v>66</v>
      </c>
      <c r="D1784" s="12" t="s">
        <v>5</v>
      </c>
      <c r="E1784" s="12" t="s">
        <v>11050</v>
      </c>
      <c r="F1784" s="12" t="s">
        <v>11051</v>
      </c>
      <c r="G1784" s="12" t="s">
        <v>11052</v>
      </c>
      <c r="H1784" s="11" t="str">
        <f t="shared" si="27"/>
        <v xml:space="preserve"> ZONE ARTISANALE DE LA PILE </v>
      </c>
      <c r="I1784" s="10"/>
      <c r="J1784" s="12" t="s">
        <v>11053</v>
      </c>
      <c r="K1784" s="12"/>
      <c r="L1784" s="12" t="s">
        <v>11054</v>
      </c>
      <c r="M1784" s="12" t="s">
        <v>11055</v>
      </c>
      <c r="N1784" s="12" t="s">
        <v>54</v>
      </c>
      <c r="O1784" s="12" t="s">
        <v>33</v>
      </c>
      <c r="P1784" s="13">
        <v>131571</v>
      </c>
      <c r="Q1784" s="10">
        <v>5</v>
      </c>
      <c r="R1784" s="10" t="s">
        <v>10</v>
      </c>
      <c r="S1784" s="12" t="s">
        <v>18209</v>
      </c>
    </row>
    <row r="1785" spans="1:19" x14ac:dyDescent="0.25">
      <c r="A1785" s="10">
        <v>2018</v>
      </c>
      <c r="B1785" s="11" t="s">
        <v>18213</v>
      </c>
      <c r="C1785" s="12" t="s">
        <v>66</v>
      </c>
      <c r="D1785" s="12" t="s">
        <v>5</v>
      </c>
      <c r="E1785" s="12" t="s">
        <v>18569</v>
      </c>
      <c r="F1785" s="12" t="s">
        <v>18568</v>
      </c>
      <c r="G1785" s="12" t="s">
        <v>18570</v>
      </c>
      <c r="H1785" s="11" t="str">
        <f t="shared" si="27"/>
        <v xml:space="preserve"> 831 ROUTE D OPIO </v>
      </c>
      <c r="I1785" s="10"/>
      <c r="J1785" s="12" t="s">
        <v>18571</v>
      </c>
      <c r="K1785" s="10"/>
      <c r="L1785" s="12" t="s">
        <v>3847</v>
      </c>
      <c r="M1785" s="12" t="s">
        <v>3848</v>
      </c>
      <c r="N1785" s="12" t="s">
        <v>54</v>
      </c>
      <c r="O1785" s="12" t="s">
        <v>9</v>
      </c>
      <c r="P1785" s="13">
        <v>148900</v>
      </c>
      <c r="Q1785" s="10">
        <v>6</v>
      </c>
      <c r="R1785" s="10" t="s">
        <v>10</v>
      </c>
      <c r="S1785" s="12" t="s">
        <v>18211</v>
      </c>
    </row>
    <row r="1786" spans="1:19" x14ac:dyDescent="0.25">
      <c r="A1786" s="10">
        <v>2018</v>
      </c>
      <c r="B1786" s="11" t="s">
        <v>4</v>
      </c>
      <c r="C1786" s="12" t="s">
        <v>66</v>
      </c>
      <c r="D1786" s="12" t="s">
        <v>5</v>
      </c>
      <c r="E1786" s="12" t="s">
        <v>11056</v>
      </c>
      <c r="F1786" s="12" t="s">
        <v>11057</v>
      </c>
      <c r="G1786" s="12" t="s">
        <v>11058</v>
      </c>
      <c r="H1786" s="11" t="str">
        <f t="shared" si="27"/>
        <v xml:space="preserve"> 18 CHEMIN DEPARTEMENTAL 916 </v>
      </c>
      <c r="I1786" s="10"/>
      <c r="J1786" s="12" t="s">
        <v>11059</v>
      </c>
      <c r="K1786" s="12"/>
      <c r="L1786" s="12" t="s">
        <v>3838</v>
      </c>
      <c r="M1786" s="12" t="s">
        <v>11060</v>
      </c>
      <c r="N1786" s="12" t="s">
        <v>54</v>
      </c>
      <c r="O1786" s="12" t="s">
        <v>33</v>
      </c>
      <c r="P1786" s="13">
        <v>199747</v>
      </c>
      <c r="Q1786" s="10">
        <v>13</v>
      </c>
      <c r="R1786" s="10" t="s">
        <v>18208</v>
      </c>
      <c r="S1786" s="12" t="s">
        <v>18209</v>
      </c>
    </row>
    <row r="1787" spans="1:19" x14ac:dyDescent="0.25">
      <c r="A1787" s="10">
        <v>2018</v>
      </c>
      <c r="B1787" s="11" t="s">
        <v>4</v>
      </c>
      <c r="C1787" s="12" t="s">
        <v>66</v>
      </c>
      <c r="D1787" s="12" t="s">
        <v>5</v>
      </c>
      <c r="E1787" s="12" t="s">
        <v>11061</v>
      </c>
      <c r="F1787" s="12" t="s">
        <v>11062</v>
      </c>
      <c r="G1787" s="12" t="s">
        <v>11063</v>
      </c>
      <c r="H1787" s="11" t="str">
        <f t="shared" si="27"/>
        <v xml:space="preserve"> 28 RUE DES OSIERS </v>
      </c>
      <c r="I1787" s="10"/>
      <c r="J1787" s="12" t="s">
        <v>11064</v>
      </c>
      <c r="K1787" s="12"/>
      <c r="L1787" s="12" t="s">
        <v>668</v>
      </c>
      <c r="M1787" s="12" t="s">
        <v>669</v>
      </c>
      <c r="N1787" s="12" t="s">
        <v>54</v>
      </c>
      <c r="O1787" s="12" t="s">
        <v>33</v>
      </c>
      <c r="P1787" s="13">
        <v>82062</v>
      </c>
      <c r="Q1787" s="10">
        <v>2</v>
      </c>
      <c r="R1787" s="10" t="s">
        <v>10</v>
      </c>
      <c r="S1787" s="12" t="s">
        <v>18209</v>
      </c>
    </row>
    <row r="1788" spans="1:19" x14ac:dyDescent="0.25">
      <c r="A1788" s="10">
        <v>2017</v>
      </c>
      <c r="B1788" s="12" t="s">
        <v>18219</v>
      </c>
      <c r="C1788" s="10" t="s">
        <v>66</v>
      </c>
      <c r="D1788" s="12" t="s">
        <v>5</v>
      </c>
      <c r="E1788" s="12" t="s">
        <v>3805</v>
      </c>
      <c r="F1788" s="12" t="s">
        <v>11065</v>
      </c>
      <c r="G1788" s="12" t="s">
        <v>3806</v>
      </c>
      <c r="H1788" s="11" t="str">
        <f t="shared" si="27"/>
        <v xml:space="preserve">266 AVENUE DAUMESNIL  </v>
      </c>
      <c r="I1788" s="12" t="s">
        <v>11066</v>
      </c>
      <c r="J1788" s="12"/>
      <c r="K1788" s="14"/>
      <c r="L1788" s="12" t="s">
        <v>207</v>
      </c>
      <c r="M1788" s="12" t="s">
        <v>183</v>
      </c>
      <c r="N1788" s="12" t="s">
        <v>54</v>
      </c>
      <c r="O1788" s="12" t="s">
        <v>33</v>
      </c>
      <c r="P1788" s="14"/>
      <c r="Q1788" s="10">
        <v>2</v>
      </c>
      <c r="R1788" s="10" t="s">
        <v>10</v>
      </c>
      <c r="S1788" s="12" t="s">
        <v>18220</v>
      </c>
    </row>
    <row r="1789" spans="1:19" x14ac:dyDescent="0.25">
      <c r="A1789" s="10">
        <v>2018</v>
      </c>
      <c r="B1789" s="11" t="s">
        <v>239</v>
      </c>
      <c r="C1789" s="12" t="s">
        <v>66</v>
      </c>
      <c r="D1789" s="12" t="s">
        <v>5</v>
      </c>
      <c r="E1789" s="12" t="s">
        <v>11067</v>
      </c>
      <c r="F1789" s="12" t="s">
        <v>11068</v>
      </c>
      <c r="G1789" s="12" t="s">
        <v>11069</v>
      </c>
      <c r="H1789" s="11" t="str">
        <f t="shared" si="27"/>
        <v xml:space="preserve">RTE NATIONALE 193 LIEU DIT CAVONE </v>
      </c>
      <c r="I1789" s="10" t="s">
        <v>11070</v>
      </c>
      <c r="J1789" s="12" t="s">
        <v>11071</v>
      </c>
      <c r="K1789" s="12"/>
      <c r="L1789" s="12" t="s">
        <v>460</v>
      </c>
      <c r="M1789" s="12" t="s">
        <v>461</v>
      </c>
      <c r="N1789" s="12" t="s">
        <v>54</v>
      </c>
      <c r="O1789" s="12" t="s">
        <v>33</v>
      </c>
      <c r="P1789" s="13">
        <v>668184</v>
      </c>
      <c r="Q1789" s="10">
        <v>17</v>
      </c>
      <c r="R1789" s="10" t="s">
        <v>18208</v>
      </c>
      <c r="S1789" s="12" t="s">
        <v>18209</v>
      </c>
    </row>
    <row r="1790" spans="1:19" x14ac:dyDescent="0.25">
      <c r="A1790" s="10">
        <v>2018</v>
      </c>
      <c r="B1790" s="11" t="s">
        <v>4</v>
      </c>
      <c r="C1790" s="12" t="s">
        <v>66</v>
      </c>
      <c r="D1790" s="12" t="s">
        <v>5</v>
      </c>
      <c r="E1790" s="12" t="s">
        <v>11072</v>
      </c>
      <c r="F1790" s="12" t="s">
        <v>11073</v>
      </c>
      <c r="G1790" s="12" t="s">
        <v>11074</v>
      </c>
      <c r="H1790" s="11" t="str">
        <f t="shared" si="27"/>
        <v xml:space="preserve"> 10 PLACE DE LA GARE </v>
      </c>
      <c r="I1790" s="10"/>
      <c r="J1790" s="12" t="s">
        <v>11075</v>
      </c>
      <c r="K1790" s="10"/>
      <c r="L1790" s="12" t="s">
        <v>1492</v>
      </c>
      <c r="M1790" s="12" t="s">
        <v>1493</v>
      </c>
      <c r="N1790" s="12" t="s">
        <v>54</v>
      </c>
      <c r="O1790" s="12" t="s">
        <v>9</v>
      </c>
      <c r="P1790" s="13">
        <v>190609</v>
      </c>
      <c r="Q1790" s="10">
        <v>5</v>
      </c>
      <c r="R1790" s="10" t="s">
        <v>10</v>
      </c>
      <c r="S1790" s="12" t="s">
        <v>18211</v>
      </c>
    </row>
    <row r="1791" spans="1:19" x14ac:dyDescent="0.25">
      <c r="A1791" s="10">
        <v>2018</v>
      </c>
      <c r="B1791" s="11" t="s">
        <v>4</v>
      </c>
      <c r="C1791" s="12" t="s">
        <v>66</v>
      </c>
      <c r="D1791" s="12" t="s">
        <v>2442</v>
      </c>
      <c r="E1791" s="12" t="s">
        <v>2443</v>
      </c>
      <c r="F1791" s="12" t="s">
        <v>16226</v>
      </c>
      <c r="G1791" s="12" t="s">
        <v>2444</v>
      </c>
      <c r="H1791" s="11" t="str">
        <f t="shared" si="27"/>
        <v xml:space="preserve"> ROUTE DEPARTEMENTALE 820 </v>
      </c>
      <c r="I1791" s="10"/>
      <c r="J1791" s="12" t="s">
        <v>5499</v>
      </c>
      <c r="K1791" s="12"/>
      <c r="L1791" s="12" t="s">
        <v>15687</v>
      </c>
      <c r="M1791" s="12" t="s">
        <v>15688</v>
      </c>
      <c r="N1791" s="12" t="s">
        <v>1605</v>
      </c>
      <c r="O1791" s="12" t="s">
        <v>33</v>
      </c>
      <c r="P1791" s="13">
        <v>128844</v>
      </c>
      <c r="Q1791" s="10">
        <v>4</v>
      </c>
      <c r="R1791" s="10" t="s">
        <v>10</v>
      </c>
      <c r="S1791" s="12" t="s">
        <v>18209</v>
      </c>
    </row>
    <row r="1792" spans="1:19" x14ac:dyDescent="0.25">
      <c r="A1792" s="10">
        <v>2018</v>
      </c>
      <c r="B1792" s="11" t="s">
        <v>4</v>
      </c>
      <c r="C1792" s="12" t="s">
        <v>66</v>
      </c>
      <c r="D1792" s="12" t="s">
        <v>508</v>
      </c>
      <c r="E1792" s="12" t="s">
        <v>1302</v>
      </c>
      <c r="F1792" s="12" t="s">
        <v>11076</v>
      </c>
      <c r="G1792" s="12" t="s">
        <v>1303</v>
      </c>
      <c r="H1792" s="11" t="str">
        <f t="shared" si="27"/>
        <v xml:space="preserve">ZA DE L ARTIPOLE ROUTE DE L ARTIPOLE </v>
      </c>
      <c r="I1792" s="12" t="s">
        <v>11077</v>
      </c>
      <c r="J1792" s="12" t="s">
        <v>11078</v>
      </c>
      <c r="K1792" s="10"/>
      <c r="L1792" s="12" t="s">
        <v>753</v>
      </c>
      <c r="M1792" s="12" t="s">
        <v>11079</v>
      </c>
      <c r="N1792" s="12" t="s">
        <v>54</v>
      </c>
      <c r="O1792" s="12" t="s">
        <v>9</v>
      </c>
      <c r="P1792" s="13">
        <v>980012</v>
      </c>
      <c r="Q1792" s="10">
        <v>31</v>
      </c>
      <c r="R1792" s="10" t="s">
        <v>18208</v>
      </c>
      <c r="S1792" s="12" t="s">
        <v>18211</v>
      </c>
    </row>
    <row r="1793" spans="1:19" x14ac:dyDescent="0.25">
      <c r="A1793" s="10">
        <v>2018</v>
      </c>
      <c r="B1793" s="11" t="s">
        <v>4</v>
      </c>
      <c r="C1793" s="12" t="s">
        <v>66</v>
      </c>
      <c r="D1793" s="12" t="s">
        <v>10780</v>
      </c>
      <c r="E1793" s="12" t="s">
        <v>16227</v>
      </c>
      <c r="F1793" s="12" t="s">
        <v>16228</v>
      </c>
      <c r="G1793" s="12" t="s">
        <v>16229</v>
      </c>
      <c r="H1793" s="11" t="str">
        <f t="shared" si="27"/>
        <v xml:space="preserve">ROUTE DEPARTEMENTALE 932 ZONE INDUSTRIELLE DES DUMES </v>
      </c>
      <c r="I1793" s="10" t="s">
        <v>16230</v>
      </c>
      <c r="J1793" s="12" t="s">
        <v>16231</v>
      </c>
      <c r="K1793" s="12"/>
      <c r="L1793" s="12" t="s">
        <v>36</v>
      </c>
      <c r="M1793" s="12" t="s">
        <v>37</v>
      </c>
      <c r="N1793" s="12" t="s">
        <v>1605</v>
      </c>
      <c r="O1793" s="12" t="s">
        <v>33</v>
      </c>
      <c r="P1793" s="13">
        <v>362562</v>
      </c>
      <c r="Q1793" s="10">
        <v>11</v>
      </c>
      <c r="R1793" s="10" t="s">
        <v>18208</v>
      </c>
      <c r="S1793" s="12" t="s">
        <v>18209</v>
      </c>
    </row>
    <row r="1794" spans="1:19" x14ac:dyDescent="0.25">
      <c r="A1794" s="10">
        <v>2018</v>
      </c>
      <c r="B1794" s="11" t="s">
        <v>4</v>
      </c>
      <c r="C1794" s="12" t="s">
        <v>66</v>
      </c>
      <c r="D1794" s="12" t="s">
        <v>448</v>
      </c>
      <c r="E1794" s="12" t="s">
        <v>1304</v>
      </c>
      <c r="F1794" s="12" t="s">
        <v>11080</v>
      </c>
      <c r="G1794" s="12" t="s">
        <v>1305</v>
      </c>
      <c r="H1794" s="11" t="str">
        <f t="shared" si="27"/>
        <v xml:space="preserve"> 7 RUE GILARDONI </v>
      </c>
      <c r="I1794" s="10"/>
      <c r="J1794" s="12" t="s">
        <v>11081</v>
      </c>
      <c r="K1794" s="12"/>
      <c r="L1794" s="12" t="s">
        <v>1193</v>
      </c>
      <c r="M1794" s="12" t="s">
        <v>11082</v>
      </c>
      <c r="N1794" s="12" t="s">
        <v>54</v>
      </c>
      <c r="O1794" s="12" t="s">
        <v>33</v>
      </c>
      <c r="P1794" s="13">
        <v>80313</v>
      </c>
      <c r="Q1794" s="10">
        <v>6</v>
      </c>
      <c r="R1794" s="10" t="s">
        <v>10</v>
      </c>
      <c r="S1794" s="12" t="s">
        <v>18209</v>
      </c>
    </row>
    <row r="1795" spans="1:19" x14ac:dyDescent="0.25">
      <c r="A1795" s="10">
        <v>2018</v>
      </c>
      <c r="B1795" s="11" t="s">
        <v>4</v>
      </c>
      <c r="C1795" s="12" t="s">
        <v>66</v>
      </c>
      <c r="D1795" s="12" t="s">
        <v>11083</v>
      </c>
      <c r="E1795" s="12" t="s">
        <v>11084</v>
      </c>
      <c r="F1795" s="12" t="s">
        <v>11085</v>
      </c>
      <c r="G1795" s="12" t="s">
        <v>11086</v>
      </c>
      <c r="H1795" s="11" t="str">
        <f t="shared" ref="H1795:H1858" si="28">CONCATENATE(I1795," ",J1795," ",K1795)</f>
        <v xml:space="preserve">PROP COLOR 2671 AVENUE DES LANDIERS </v>
      </c>
      <c r="I1795" s="10" t="s">
        <v>11087</v>
      </c>
      <c r="J1795" s="12" t="s">
        <v>11088</v>
      </c>
      <c r="K1795" s="12"/>
      <c r="L1795" s="12" t="s">
        <v>1582</v>
      </c>
      <c r="M1795" s="12" t="s">
        <v>1583</v>
      </c>
      <c r="N1795" s="12" t="s">
        <v>54</v>
      </c>
      <c r="O1795" s="12" t="s">
        <v>33</v>
      </c>
      <c r="P1795" s="13">
        <v>144006</v>
      </c>
      <c r="Q1795" s="10">
        <v>5</v>
      </c>
      <c r="R1795" s="10" t="s">
        <v>10</v>
      </c>
      <c r="S1795" s="12" t="s">
        <v>18209</v>
      </c>
    </row>
    <row r="1796" spans="1:19" x14ac:dyDescent="0.25">
      <c r="A1796" s="10">
        <v>2018</v>
      </c>
      <c r="B1796" s="11" t="s">
        <v>4</v>
      </c>
      <c r="C1796" s="12" t="s">
        <v>66</v>
      </c>
      <c r="D1796" s="12" t="s">
        <v>381</v>
      </c>
      <c r="E1796" s="12" t="s">
        <v>1306</v>
      </c>
      <c r="F1796" s="12" t="s">
        <v>11089</v>
      </c>
      <c r="G1796" s="12" t="s">
        <v>1307</v>
      </c>
      <c r="H1796" s="11" t="str">
        <f t="shared" si="28"/>
        <v xml:space="preserve"> 19 QUAI JULES GUESDE </v>
      </c>
      <c r="I1796" s="10"/>
      <c r="J1796" s="12" t="s">
        <v>11090</v>
      </c>
      <c r="K1796" s="12"/>
      <c r="L1796" s="12" t="s">
        <v>118</v>
      </c>
      <c r="M1796" s="12" t="s">
        <v>119</v>
      </c>
      <c r="N1796" s="12" t="s">
        <v>54</v>
      </c>
      <c r="O1796" s="12" t="s">
        <v>33</v>
      </c>
      <c r="P1796" s="13">
        <v>1373065</v>
      </c>
      <c r="Q1796" s="10">
        <v>37</v>
      </c>
      <c r="R1796" s="10" t="s">
        <v>18208</v>
      </c>
      <c r="S1796" s="12" t="s">
        <v>18209</v>
      </c>
    </row>
    <row r="1797" spans="1:19" x14ac:dyDescent="0.25">
      <c r="A1797" s="10">
        <v>2017</v>
      </c>
      <c r="B1797" s="12" t="s">
        <v>18219</v>
      </c>
      <c r="C1797" s="10" t="s">
        <v>66</v>
      </c>
      <c r="D1797" s="12" t="s">
        <v>5</v>
      </c>
      <c r="E1797" s="12" t="s">
        <v>11091</v>
      </c>
      <c r="F1797" s="12" t="s">
        <v>11092</v>
      </c>
      <c r="G1797" s="12" t="s">
        <v>11093</v>
      </c>
      <c r="H1797" s="11" t="str">
        <f t="shared" si="28"/>
        <v xml:space="preserve">2 RUE DE THELUS  </v>
      </c>
      <c r="I1797" s="12" t="s">
        <v>11094</v>
      </c>
      <c r="J1797" s="12"/>
      <c r="K1797" s="14"/>
      <c r="L1797" s="12" t="s">
        <v>11095</v>
      </c>
      <c r="M1797" s="12" t="s">
        <v>11096</v>
      </c>
      <c r="N1797" s="12" t="s">
        <v>54</v>
      </c>
      <c r="O1797" s="12" t="s">
        <v>33</v>
      </c>
      <c r="P1797" s="14"/>
      <c r="Q1797" s="10">
        <v>15</v>
      </c>
      <c r="R1797" s="10" t="s">
        <v>18208</v>
      </c>
      <c r="S1797" s="12" t="s">
        <v>18220</v>
      </c>
    </row>
    <row r="1798" spans="1:19" x14ac:dyDescent="0.25">
      <c r="A1798" s="10">
        <v>2018</v>
      </c>
      <c r="B1798" s="11" t="s">
        <v>4</v>
      </c>
      <c r="C1798" s="12" t="s">
        <v>66</v>
      </c>
      <c r="D1798" s="12" t="s">
        <v>11097</v>
      </c>
      <c r="E1798" s="12" t="s">
        <v>11098</v>
      </c>
      <c r="F1798" s="12" t="s">
        <v>11099</v>
      </c>
      <c r="G1798" s="12" t="s">
        <v>11100</v>
      </c>
      <c r="H1798" s="11" t="str">
        <f t="shared" si="28"/>
        <v xml:space="preserve">ROND POINT DE LECCI ROUTE NATIONALE 198 </v>
      </c>
      <c r="I1798" s="12" t="s">
        <v>11101</v>
      </c>
      <c r="J1798" s="12" t="s">
        <v>5716</v>
      </c>
      <c r="K1798" s="10"/>
      <c r="L1798" s="12" t="s">
        <v>2550</v>
      </c>
      <c r="M1798" s="12" t="s">
        <v>11102</v>
      </c>
      <c r="N1798" s="12" t="s">
        <v>54</v>
      </c>
      <c r="O1798" s="12" t="s">
        <v>9</v>
      </c>
      <c r="P1798" s="13">
        <v>542988</v>
      </c>
      <c r="Q1798" s="10">
        <v>17</v>
      </c>
      <c r="R1798" s="10" t="s">
        <v>18208</v>
      </c>
      <c r="S1798" s="12" t="s">
        <v>18211</v>
      </c>
    </row>
    <row r="1799" spans="1:19" x14ac:dyDescent="0.25">
      <c r="A1799" s="10">
        <v>2018</v>
      </c>
      <c r="B1799" s="11" t="s">
        <v>239</v>
      </c>
      <c r="C1799" s="12" t="s">
        <v>66</v>
      </c>
      <c r="D1799" s="12" t="s">
        <v>5</v>
      </c>
      <c r="E1799" s="12" t="s">
        <v>11103</v>
      </c>
      <c r="F1799" s="12" t="s">
        <v>11104</v>
      </c>
      <c r="G1799" s="12" t="s">
        <v>11105</v>
      </c>
      <c r="H1799" s="11" t="str">
        <f t="shared" si="28"/>
        <v xml:space="preserve">LA CROIX DE LA LANDE ZONE ARTISANALE </v>
      </c>
      <c r="I1799" s="10" t="s">
        <v>11106</v>
      </c>
      <c r="J1799" s="12" t="s">
        <v>1013</v>
      </c>
      <c r="K1799" s="12"/>
      <c r="L1799" s="12" t="s">
        <v>391</v>
      </c>
      <c r="M1799" s="12" t="s">
        <v>11107</v>
      </c>
      <c r="N1799" s="12" t="s">
        <v>54</v>
      </c>
      <c r="O1799" s="12" t="s">
        <v>33</v>
      </c>
      <c r="P1799" s="13">
        <v>259486</v>
      </c>
      <c r="Q1799" s="10">
        <v>10</v>
      </c>
      <c r="R1799" s="10" t="s">
        <v>10</v>
      </c>
      <c r="S1799" s="12" t="s">
        <v>18209</v>
      </c>
    </row>
    <row r="1800" spans="1:19" x14ac:dyDescent="0.25">
      <c r="A1800" s="10">
        <v>2018</v>
      </c>
      <c r="B1800" s="11" t="s">
        <v>4</v>
      </c>
      <c r="C1800" s="12" t="s">
        <v>66</v>
      </c>
      <c r="D1800" s="12" t="s">
        <v>5</v>
      </c>
      <c r="E1800" s="12" t="s">
        <v>11108</v>
      </c>
      <c r="F1800" s="12" t="s">
        <v>11109</v>
      </c>
      <c r="G1800" s="12" t="s">
        <v>11110</v>
      </c>
      <c r="H1800" s="11" t="str">
        <f t="shared" si="28"/>
        <v xml:space="preserve"> ZONE ARTISANALE LES GRANDS PRES </v>
      </c>
      <c r="I1800" s="10"/>
      <c r="J1800" s="12" t="s">
        <v>11111</v>
      </c>
      <c r="K1800" s="12"/>
      <c r="L1800" s="12" t="s">
        <v>11112</v>
      </c>
      <c r="M1800" s="12" t="s">
        <v>11113</v>
      </c>
      <c r="N1800" s="12" t="s">
        <v>54</v>
      </c>
      <c r="O1800" s="12" t="s">
        <v>33</v>
      </c>
      <c r="P1800" s="13">
        <v>90889</v>
      </c>
      <c r="Q1800" s="10">
        <v>4</v>
      </c>
      <c r="R1800" s="10" t="s">
        <v>10</v>
      </c>
      <c r="S1800" s="12" t="s">
        <v>18209</v>
      </c>
    </row>
    <row r="1801" spans="1:19" x14ac:dyDescent="0.25">
      <c r="A1801" s="10">
        <v>2018</v>
      </c>
      <c r="B1801" s="11" t="s">
        <v>4</v>
      </c>
      <c r="C1801" s="12" t="s">
        <v>66</v>
      </c>
      <c r="D1801" s="12" t="s">
        <v>1310</v>
      </c>
      <c r="E1801" s="12" t="s">
        <v>1311</v>
      </c>
      <c r="F1801" s="12" t="s">
        <v>11114</v>
      </c>
      <c r="G1801" s="12" t="s">
        <v>1312</v>
      </c>
      <c r="H1801" s="11" t="str">
        <f t="shared" si="28"/>
        <v xml:space="preserve">ZA ST FREDERIC 6 RUE DE LA GABARRE </v>
      </c>
      <c r="I1801" s="10" t="s">
        <v>1315</v>
      </c>
      <c r="J1801" s="12" t="s">
        <v>11115</v>
      </c>
      <c r="K1801" s="12"/>
      <c r="L1801" s="12" t="s">
        <v>1313</v>
      </c>
      <c r="M1801" s="12" t="s">
        <v>1314</v>
      </c>
      <c r="N1801" s="12" t="s">
        <v>54</v>
      </c>
      <c r="O1801" s="12" t="s">
        <v>33</v>
      </c>
      <c r="P1801" s="13">
        <v>268027</v>
      </c>
      <c r="Q1801" s="10">
        <v>8</v>
      </c>
      <c r="R1801" s="10" t="s">
        <v>10</v>
      </c>
      <c r="S1801" s="12" t="s">
        <v>18209</v>
      </c>
    </row>
    <row r="1802" spans="1:19" x14ac:dyDescent="0.25">
      <c r="A1802" s="10">
        <v>2018</v>
      </c>
      <c r="B1802" s="11" t="s">
        <v>18212</v>
      </c>
      <c r="C1802" s="12" t="s">
        <v>66</v>
      </c>
      <c r="D1802" s="12" t="s">
        <v>5</v>
      </c>
      <c r="E1802" s="12" t="s">
        <v>11116</v>
      </c>
      <c r="F1802" s="12" t="s">
        <v>11117</v>
      </c>
      <c r="G1802" s="12" t="s">
        <v>11118</v>
      </c>
      <c r="H1802" s="11" t="str">
        <f t="shared" si="28"/>
        <v xml:space="preserve"> 33 RUE DES GONDEVINS </v>
      </c>
      <c r="I1802" s="10"/>
      <c r="J1802" s="12" t="s">
        <v>11119</v>
      </c>
      <c r="K1802" s="12"/>
      <c r="L1802" s="12" t="s">
        <v>11120</v>
      </c>
      <c r="M1802" s="12" t="s">
        <v>11121</v>
      </c>
      <c r="N1802" s="12" t="s">
        <v>54</v>
      </c>
      <c r="O1802" s="12" t="s">
        <v>33</v>
      </c>
      <c r="P1802" s="13">
        <v>240976</v>
      </c>
      <c r="Q1802" s="10">
        <v>3</v>
      </c>
      <c r="R1802" s="10" t="s">
        <v>10</v>
      </c>
      <c r="S1802" s="12" t="s">
        <v>18209</v>
      </c>
    </row>
    <row r="1803" spans="1:19" x14ac:dyDescent="0.25">
      <c r="A1803" s="10">
        <v>2018</v>
      </c>
      <c r="B1803" s="11" t="s">
        <v>4</v>
      </c>
      <c r="C1803" s="12" t="s">
        <v>66</v>
      </c>
      <c r="D1803" s="12" t="s">
        <v>5</v>
      </c>
      <c r="E1803" s="12" t="s">
        <v>1317</v>
      </c>
      <c r="F1803" s="12" t="s">
        <v>11122</v>
      </c>
      <c r="G1803" s="12" t="s">
        <v>1318</v>
      </c>
      <c r="H1803" s="11" t="str">
        <f t="shared" si="28"/>
        <v xml:space="preserve"> 250 ROUTE NATIONALE 97 </v>
      </c>
      <c r="I1803" s="10"/>
      <c r="J1803" s="12" t="s">
        <v>11123</v>
      </c>
      <c r="K1803" s="10"/>
      <c r="L1803" s="12" t="s">
        <v>1610</v>
      </c>
      <c r="M1803" s="12" t="s">
        <v>1611</v>
      </c>
      <c r="N1803" s="12" t="s">
        <v>54</v>
      </c>
      <c r="O1803" s="12" t="s">
        <v>9</v>
      </c>
      <c r="P1803" s="13">
        <v>53634</v>
      </c>
      <c r="Q1803" s="10">
        <v>2</v>
      </c>
      <c r="R1803" s="10" t="s">
        <v>10</v>
      </c>
      <c r="S1803" s="12" t="s">
        <v>18211</v>
      </c>
    </row>
    <row r="1804" spans="1:19" x14ac:dyDescent="0.25">
      <c r="A1804" s="10">
        <v>2018</v>
      </c>
      <c r="B1804" s="11" t="s">
        <v>4</v>
      </c>
      <c r="C1804" s="12" t="s">
        <v>66</v>
      </c>
      <c r="D1804" s="12" t="s">
        <v>5</v>
      </c>
      <c r="E1804" s="12" t="s">
        <v>17415</v>
      </c>
      <c r="F1804" s="12" t="s">
        <v>17416</v>
      </c>
      <c r="G1804" s="12" t="s">
        <v>17417</v>
      </c>
      <c r="H1804" s="11" t="str">
        <f t="shared" si="28"/>
        <v xml:space="preserve">ZONE INDUSTRIELLE LES VERCHERES 18 RUE DES VERCHERES </v>
      </c>
      <c r="I1804" s="10" t="s">
        <v>10281</v>
      </c>
      <c r="J1804" s="12" t="s">
        <v>10282</v>
      </c>
      <c r="K1804" s="12"/>
      <c r="L1804" s="12" t="s">
        <v>2987</v>
      </c>
      <c r="M1804" s="12" t="s">
        <v>2988</v>
      </c>
      <c r="N1804" s="12" t="s">
        <v>2368</v>
      </c>
      <c r="O1804" s="12" t="s">
        <v>33</v>
      </c>
      <c r="P1804" s="13">
        <v>39656</v>
      </c>
      <c r="Q1804" s="10">
        <v>1</v>
      </c>
      <c r="R1804" s="10" t="s">
        <v>10</v>
      </c>
      <c r="S1804" s="12" t="s">
        <v>18209</v>
      </c>
    </row>
    <row r="1805" spans="1:19" x14ac:dyDescent="0.25">
      <c r="A1805" s="10">
        <v>2018</v>
      </c>
      <c r="B1805" s="11" t="s">
        <v>4</v>
      </c>
      <c r="C1805" s="12" t="s">
        <v>66</v>
      </c>
      <c r="D1805" s="12" t="s">
        <v>5</v>
      </c>
      <c r="E1805" s="12" t="s">
        <v>11124</v>
      </c>
      <c r="F1805" s="12" t="s">
        <v>11125</v>
      </c>
      <c r="G1805" s="12" t="s">
        <v>11126</v>
      </c>
      <c r="H1805" s="11" t="str">
        <f t="shared" si="28"/>
        <v xml:space="preserve">FORUM DE MELOU 24 RUE DES METIERS </v>
      </c>
      <c r="I1805" s="10" t="s">
        <v>11127</v>
      </c>
      <c r="J1805" s="12" t="s">
        <v>11128</v>
      </c>
      <c r="K1805" s="12"/>
      <c r="L1805" s="12" t="s">
        <v>417</v>
      </c>
      <c r="M1805" s="12" t="s">
        <v>418</v>
      </c>
      <c r="N1805" s="12" t="s">
        <v>54</v>
      </c>
      <c r="O1805" s="12" t="s">
        <v>33</v>
      </c>
      <c r="P1805" s="13">
        <v>102773</v>
      </c>
      <c r="Q1805" s="10">
        <v>4</v>
      </c>
      <c r="R1805" s="10" t="s">
        <v>10</v>
      </c>
      <c r="S1805" s="12" t="s">
        <v>18209</v>
      </c>
    </row>
    <row r="1806" spans="1:19" x14ac:dyDescent="0.25">
      <c r="A1806" s="10">
        <v>2018</v>
      </c>
      <c r="B1806" s="11" t="s">
        <v>4</v>
      </c>
      <c r="C1806" s="12" t="s">
        <v>66</v>
      </c>
      <c r="D1806" s="12" t="s">
        <v>5</v>
      </c>
      <c r="E1806" s="12" t="s">
        <v>11129</v>
      </c>
      <c r="F1806" s="12" t="s">
        <v>11130</v>
      </c>
      <c r="G1806" s="12" t="s">
        <v>11131</v>
      </c>
      <c r="H1806" s="11" t="str">
        <f t="shared" si="28"/>
        <v xml:space="preserve"> 1802 ROUTE DE SAINT SATURNIN MONTFAVET</v>
      </c>
      <c r="I1806" s="10"/>
      <c r="J1806" s="12" t="s">
        <v>11132</v>
      </c>
      <c r="K1806" s="12" t="s">
        <v>1619</v>
      </c>
      <c r="L1806" s="12" t="s">
        <v>1618</v>
      </c>
      <c r="M1806" s="12" t="s">
        <v>290</v>
      </c>
      <c r="N1806" s="12" t="s">
        <v>54</v>
      </c>
      <c r="O1806" s="12" t="s">
        <v>9</v>
      </c>
      <c r="P1806" s="13">
        <v>124486</v>
      </c>
      <c r="Q1806" s="10">
        <v>7</v>
      </c>
      <c r="R1806" s="10" t="s">
        <v>10</v>
      </c>
      <c r="S1806" s="12" t="s">
        <v>18211</v>
      </c>
    </row>
    <row r="1807" spans="1:19" x14ac:dyDescent="0.25">
      <c r="A1807" s="10">
        <v>2017</v>
      </c>
      <c r="B1807" s="12" t="s">
        <v>18219</v>
      </c>
      <c r="C1807" s="10" t="s">
        <v>66</v>
      </c>
      <c r="D1807" s="12" t="s">
        <v>5</v>
      </c>
      <c r="E1807" s="12" t="s">
        <v>5436</v>
      </c>
      <c r="F1807" s="12" t="s">
        <v>5437</v>
      </c>
      <c r="G1807" s="12" t="s">
        <v>5438</v>
      </c>
      <c r="H1807" s="11" t="str">
        <f t="shared" si="28"/>
        <v xml:space="preserve">RUE DE CHAMP BRISSON  </v>
      </c>
      <c r="I1807" s="12" t="s">
        <v>5439</v>
      </c>
      <c r="J1807" s="12"/>
      <c r="K1807" s="14"/>
      <c r="L1807" s="12" t="s">
        <v>342</v>
      </c>
      <c r="M1807" s="12" t="s">
        <v>5440</v>
      </c>
      <c r="N1807" s="12" t="s">
        <v>5418</v>
      </c>
      <c r="O1807" s="12" t="s">
        <v>33</v>
      </c>
      <c r="P1807" s="14"/>
      <c r="Q1807" s="10">
        <v>1</v>
      </c>
      <c r="R1807" s="10" t="s">
        <v>10</v>
      </c>
      <c r="S1807" s="12" t="s">
        <v>18220</v>
      </c>
    </row>
    <row r="1808" spans="1:19" x14ac:dyDescent="0.25">
      <c r="A1808" s="10">
        <v>2018</v>
      </c>
      <c r="B1808" s="11" t="s">
        <v>4</v>
      </c>
      <c r="C1808" s="12" t="s">
        <v>66</v>
      </c>
      <c r="D1808" s="12" t="s">
        <v>5</v>
      </c>
      <c r="E1808" s="12" t="s">
        <v>3807</v>
      </c>
      <c r="F1808" s="12" t="s">
        <v>16232</v>
      </c>
      <c r="G1808" s="12" t="s">
        <v>3808</v>
      </c>
      <c r="H1808" s="11" t="str">
        <f t="shared" si="28"/>
        <v xml:space="preserve"> 174 T CHAUSSEE WATT </v>
      </c>
      <c r="I1808" s="10"/>
      <c r="J1808" s="12" t="s">
        <v>16233</v>
      </c>
      <c r="K1808" s="12"/>
      <c r="L1808" s="12" t="s">
        <v>2075</v>
      </c>
      <c r="M1808" s="12" t="s">
        <v>2076</v>
      </c>
      <c r="N1808" s="12" t="s">
        <v>1605</v>
      </c>
      <c r="O1808" s="12" t="s">
        <v>33</v>
      </c>
      <c r="P1808" s="13">
        <v>24656</v>
      </c>
      <c r="Q1808" s="10">
        <v>1</v>
      </c>
      <c r="R1808" s="10" t="s">
        <v>10</v>
      </c>
      <c r="S1808" s="12" t="s">
        <v>18209</v>
      </c>
    </row>
    <row r="1809" spans="1:19" x14ac:dyDescent="0.25">
      <c r="A1809" s="10">
        <v>2017</v>
      </c>
      <c r="B1809" s="12" t="s">
        <v>18219</v>
      </c>
      <c r="C1809" s="10" t="s">
        <v>66</v>
      </c>
      <c r="D1809" s="12" t="s">
        <v>5</v>
      </c>
      <c r="E1809" s="12" t="s">
        <v>17241</v>
      </c>
      <c r="F1809" s="12" t="s">
        <v>17242</v>
      </c>
      <c r="G1809" s="12" t="s">
        <v>17243</v>
      </c>
      <c r="H1809" s="11" t="str">
        <f t="shared" si="28"/>
        <v xml:space="preserve">CHEMIN JEAN VINCENT  </v>
      </c>
      <c r="I1809" s="12" t="s">
        <v>17244</v>
      </c>
      <c r="J1809" s="12"/>
      <c r="K1809" s="14"/>
      <c r="L1809" s="12" t="s">
        <v>5618</v>
      </c>
      <c r="M1809" s="12" t="s">
        <v>17245</v>
      </c>
      <c r="N1809" s="12" t="s">
        <v>2355</v>
      </c>
      <c r="O1809" s="12" t="s">
        <v>33</v>
      </c>
      <c r="P1809" s="14"/>
      <c r="Q1809" s="10">
        <v>3</v>
      </c>
      <c r="R1809" s="10" t="s">
        <v>10</v>
      </c>
      <c r="S1809" s="12" t="s">
        <v>18220</v>
      </c>
    </row>
    <row r="1810" spans="1:19" x14ac:dyDescent="0.25">
      <c r="A1810" s="10">
        <v>2018</v>
      </c>
      <c r="B1810" s="11" t="s">
        <v>4</v>
      </c>
      <c r="C1810" s="12" t="s">
        <v>66</v>
      </c>
      <c r="D1810" s="12" t="s">
        <v>5</v>
      </c>
      <c r="E1810" s="12" t="s">
        <v>9991</v>
      </c>
      <c r="F1810" s="12" t="s">
        <v>9992</v>
      </c>
      <c r="G1810" s="12" t="s">
        <v>9993</v>
      </c>
      <c r="H1810" s="11" t="str">
        <f t="shared" si="28"/>
        <v xml:space="preserve"> 4 RUE DE HOERDT </v>
      </c>
      <c r="I1810" s="10"/>
      <c r="J1810" s="12" t="s">
        <v>9994</v>
      </c>
      <c r="K1810" s="12"/>
      <c r="L1810" s="12" t="s">
        <v>1614</v>
      </c>
      <c r="M1810" s="12" t="s">
        <v>3715</v>
      </c>
      <c r="N1810" s="12" t="s">
        <v>54</v>
      </c>
      <c r="O1810" s="12" t="s">
        <v>33</v>
      </c>
      <c r="P1810" s="13">
        <v>8133</v>
      </c>
      <c r="Q1810" s="10">
        <v>1</v>
      </c>
      <c r="R1810" s="10" t="s">
        <v>10</v>
      </c>
      <c r="S1810" s="12" t="s">
        <v>18209</v>
      </c>
    </row>
    <row r="1811" spans="1:19" x14ac:dyDescent="0.25">
      <c r="A1811" s="10">
        <v>2018</v>
      </c>
      <c r="B1811" s="11" t="s">
        <v>4</v>
      </c>
      <c r="C1811" s="12" t="s">
        <v>66</v>
      </c>
      <c r="D1811" s="12" t="s">
        <v>5</v>
      </c>
      <c r="E1811" s="12" t="s">
        <v>17748</v>
      </c>
      <c r="F1811" s="12" t="s">
        <v>17749</v>
      </c>
      <c r="G1811" s="12" t="s">
        <v>17750</v>
      </c>
      <c r="H1811" s="11" t="str">
        <f t="shared" si="28"/>
        <v xml:space="preserve">QUARTIER LE TAVION ROUTE DE NIMES </v>
      </c>
      <c r="I1811" s="10" t="s">
        <v>17751</v>
      </c>
      <c r="J1811" s="12" t="s">
        <v>1814</v>
      </c>
      <c r="K1811" s="12"/>
      <c r="L1811" s="12" t="s">
        <v>5921</v>
      </c>
      <c r="M1811" s="12" t="s">
        <v>6501</v>
      </c>
      <c r="N1811" s="12" t="s">
        <v>17752</v>
      </c>
      <c r="O1811" s="12" t="s">
        <v>33</v>
      </c>
      <c r="P1811" s="13">
        <v>132378</v>
      </c>
      <c r="Q1811" s="10">
        <v>4</v>
      </c>
      <c r="R1811" s="10" t="s">
        <v>10</v>
      </c>
      <c r="S1811" s="12" t="s">
        <v>18209</v>
      </c>
    </row>
    <row r="1812" spans="1:19" x14ac:dyDescent="0.25">
      <c r="A1812" s="10">
        <v>2018</v>
      </c>
      <c r="B1812" s="11" t="s">
        <v>4</v>
      </c>
      <c r="C1812" s="12" t="s">
        <v>66</v>
      </c>
      <c r="D1812" s="12" t="s">
        <v>5</v>
      </c>
      <c r="E1812" s="12" t="s">
        <v>16234</v>
      </c>
      <c r="F1812" s="12" t="s">
        <v>16235</v>
      </c>
      <c r="G1812" s="12" t="s">
        <v>16236</v>
      </c>
      <c r="H1812" s="11" t="str">
        <f t="shared" si="28"/>
        <v xml:space="preserve"> 1 ALLEE DE BROCELIANDE </v>
      </c>
      <c r="I1812" s="10"/>
      <c r="J1812" s="12" t="s">
        <v>16237</v>
      </c>
      <c r="K1812" s="12"/>
      <c r="L1812" s="12" t="s">
        <v>3198</v>
      </c>
      <c r="M1812" s="12" t="s">
        <v>3199</v>
      </c>
      <c r="N1812" s="12" t="s">
        <v>1605</v>
      </c>
      <c r="O1812" s="12" t="s">
        <v>33</v>
      </c>
      <c r="P1812" s="13">
        <v>20020</v>
      </c>
      <c r="Q1812" s="10">
        <v>1</v>
      </c>
      <c r="R1812" s="10" t="s">
        <v>10</v>
      </c>
      <c r="S1812" s="12" t="s">
        <v>18209</v>
      </c>
    </row>
    <row r="1813" spans="1:19" x14ac:dyDescent="0.25">
      <c r="A1813" s="10">
        <v>2018</v>
      </c>
      <c r="B1813" s="11" t="s">
        <v>4</v>
      </c>
      <c r="C1813" s="12" t="s">
        <v>66</v>
      </c>
      <c r="D1813" s="12" t="s">
        <v>5</v>
      </c>
      <c r="E1813" s="12" t="s">
        <v>1321</v>
      </c>
      <c r="F1813" s="12" t="s">
        <v>11138</v>
      </c>
      <c r="G1813" s="12" t="s">
        <v>1322</v>
      </c>
      <c r="H1813" s="11" t="str">
        <f t="shared" si="28"/>
        <v xml:space="preserve"> 17 AVENUE LOUIS DELAGE </v>
      </c>
      <c r="I1813" s="10"/>
      <c r="J1813" s="12" t="s">
        <v>11139</v>
      </c>
      <c r="K1813" s="12"/>
      <c r="L1813" s="12" t="s">
        <v>1323</v>
      </c>
      <c r="M1813" s="12" t="s">
        <v>1324</v>
      </c>
      <c r="N1813" s="12" t="s">
        <v>54</v>
      </c>
      <c r="O1813" s="12" t="s">
        <v>33</v>
      </c>
      <c r="P1813" s="13">
        <v>340206</v>
      </c>
      <c r="Q1813" s="10">
        <v>15</v>
      </c>
      <c r="R1813" s="10" t="s">
        <v>18208</v>
      </c>
      <c r="S1813" s="12" t="s">
        <v>18209</v>
      </c>
    </row>
    <row r="1814" spans="1:19" x14ac:dyDescent="0.25">
      <c r="A1814" s="10">
        <v>2018</v>
      </c>
      <c r="B1814" s="11" t="s">
        <v>4</v>
      </c>
      <c r="C1814" s="12" t="s">
        <v>66</v>
      </c>
      <c r="D1814" s="12" t="s">
        <v>5</v>
      </c>
      <c r="E1814" s="12" t="s">
        <v>1325</v>
      </c>
      <c r="F1814" s="12" t="s">
        <v>11140</v>
      </c>
      <c r="G1814" s="12" t="s">
        <v>1326</v>
      </c>
      <c r="H1814" s="11" t="str">
        <f t="shared" si="28"/>
        <v xml:space="preserve"> 10 RUE DE NOMMAY </v>
      </c>
      <c r="I1814" s="10"/>
      <c r="J1814" s="12" t="s">
        <v>11141</v>
      </c>
      <c r="K1814" s="12"/>
      <c r="L1814" s="12" t="s">
        <v>10791</v>
      </c>
      <c r="M1814" s="12" t="s">
        <v>11142</v>
      </c>
      <c r="N1814" s="12" t="s">
        <v>54</v>
      </c>
      <c r="O1814" s="12" t="s">
        <v>33</v>
      </c>
      <c r="P1814" s="13">
        <v>187007</v>
      </c>
      <c r="Q1814" s="10">
        <v>5</v>
      </c>
      <c r="R1814" s="10" t="s">
        <v>10</v>
      </c>
      <c r="S1814" s="12" t="s">
        <v>18209</v>
      </c>
    </row>
    <row r="1815" spans="1:19" x14ac:dyDescent="0.25">
      <c r="A1815" s="10">
        <v>2018</v>
      </c>
      <c r="B1815" s="11" t="s">
        <v>4</v>
      </c>
      <c r="C1815" s="12" t="s">
        <v>66</v>
      </c>
      <c r="D1815" s="12" t="s">
        <v>2473</v>
      </c>
      <c r="E1815" s="12" t="s">
        <v>17616</v>
      </c>
      <c r="F1815" s="12" t="s">
        <v>17617</v>
      </c>
      <c r="G1815" s="12" t="s">
        <v>17618</v>
      </c>
      <c r="H1815" s="11" t="str">
        <f t="shared" si="28"/>
        <v xml:space="preserve"> 45 RUE GEORGES CLEMENCEAU CS 30300</v>
      </c>
      <c r="I1815" s="10"/>
      <c r="J1815" s="12" t="s">
        <v>6076</v>
      </c>
      <c r="K1815" s="12" t="s">
        <v>13018</v>
      </c>
      <c r="L1815" s="12" t="s">
        <v>6078</v>
      </c>
      <c r="M1815" s="12" t="s">
        <v>6079</v>
      </c>
      <c r="N1815" s="12" t="s">
        <v>17613</v>
      </c>
      <c r="O1815" s="12" t="s">
        <v>33</v>
      </c>
      <c r="P1815" s="13">
        <v>2323394</v>
      </c>
      <c r="Q1815" s="10">
        <v>47</v>
      </c>
      <c r="R1815" s="10" t="s">
        <v>18208</v>
      </c>
      <c r="S1815" s="12" t="s">
        <v>18209</v>
      </c>
    </row>
    <row r="1816" spans="1:19" x14ac:dyDescent="0.25">
      <c r="A1816" s="10">
        <v>2018</v>
      </c>
      <c r="B1816" s="11" t="s">
        <v>4</v>
      </c>
      <c r="C1816" s="12" t="s">
        <v>66</v>
      </c>
      <c r="D1816" s="12" t="s">
        <v>5</v>
      </c>
      <c r="E1816" s="12" t="s">
        <v>11143</v>
      </c>
      <c r="F1816" s="12" t="s">
        <v>11144</v>
      </c>
      <c r="G1816" s="12" t="s">
        <v>11145</v>
      </c>
      <c r="H1816" s="11" t="str">
        <f t="shared" si="28"/>
        <v xml:space="preserve"> 11 RUE DE L ARTISANAT </v>
      </c>
      <c r="I1816" s="10"/>
      <c r="J1816" s="12" t="s">
        <v>8293</v>
      </c>
      <c r="K1816" s="12"/>
      <c r="L1816" s="12" t="s">
        <v>11146</v>
      </c>
      <c r="M1816" s="12" t="s">
        <v>11147</v>
      </c>
      <c r="N1816" s="12" t="s">
        <v>54</v>
      </c>
      <c r="O1816" s="12" t="s">
        <v>33</v>
      </c>
      <c r="P1816" s="13">
        <v>753751</v>
      </c>
      <c r="Q1816" s="10">
        <v>14</v>
      </c>
      <c r="R1816" s="10" t="s">
        <v>18208</v>
      </c>
      <c r="S1816" s="12" t="s">
        <v>18209</v>
      </c>
    </row>
    <row r="1817" spans="1:19" x14ac:dyDescent="0.25">
      <c r="A1817" s="10">
        <v>2018</v>
      </c>
      <c r="B1817" s="11" t="s">
        <v>4</v>
      </c>
      <c r="C1817" s="12" t="s">
        <v>66</v>
      </c>
      <c r="D1817" s="12" t="s">
        <v>5</v>
      </c>
      <c r="E1817" s="12" t="s">
        <v>16900</v>
      </c>
      <c r="F1817" s="12" t="s">
        <v>16901</v>
      </c>
      <c r="G1817" s="12" t="s">
        <v>16902</v>
      </c>
      <c r="H1817" s="11" t="str">
        <f t="shared" si="28"/>
        <v xml:space="preserve">ALLIANCE 4 975 CHEMIN DU BAS VILLARNOUD </v>
      </c>
      <c r="I1817" s="10" t="s">
        <v>16903</v>
      </c>
      <c r="J1817" s="12" t="s">
        <v>16904</v>
      </c>
      <c r="K1817" s="12"/>
      <c r="L1817" s="12" t="s">
        <v>1899</v>
      </c>
      <c r="M1817" s="12" t="s">
        <v>16905</v>
      </c>
      <c r="N1817" s="12" t="s">
        <v>172</v>
      </c>
      <c r="O1817" s="12" t="s">
        <v>33</v>
      </c>
      <c r="P1817" s="13">
        <v>28437</v>
      </c>
      <c r="Q1817" s="10">
        <v>1</v>
      </c>
      <c r="R1817" s="10" t="s">
        <v>10</v>
      </c>
      <c r="S1817" s="12" t="s">
        <v>18209</v>
      </c>
    </row>
    <row r="1818" spans="1:19" x14ac:dyDescent="0.25">
      <c r="A1818" s="10">
        <v>2018</v>
      </c>
      <c r="B1818" s="11" t="s">
        <v>4</v>
      </c>
      <c r="C1818" s="12" t="s">
        <v>66</v>
      </c>
      <c r="D1818" s="12" t="s">
        <v>5</v>
      </c>
      <c r="E1818" s="12" t="s">
        <v>2291</v>
      </c>
      <c r="F1818" s="12" t="s">
        <v>16906</v>
      </c>
      <c r="G1818" s="12" t="s">
        <v>2292</v>
      </c>
      <c r="H1818" s="11" t="str">
        <f t="shared" si="28"/>
        <v xml:space="preserve"> 35 AVENUE DU GENERAL DE GAULLE </v>
      </c>
      <c r="I1818" s="10"/>
      <c r="J1818" s="12" t="s">
        <v>16907</v>
      </c>
      <c r="K1818" s="12"/>
      <c r="L1818" s="12" t="s">
        <v>16908</v>
      </c>
      <c r="M1818" s="12" t="s">
        <v>16909</v>
      </c>
      <c r="N1818" s="12" t="s">
        <v>172</v>
      </c>
      <c r="O1818" s="12" t="s">
        <v>33</v>
      </c>
      <c r="P1818" s="13">
        <v>213863</v>
      </c>
      <c r="Q1818" s="10">
        <v>8</v>
      </c>
      <c r="R1818" s="10" t="s">
        <v>10</v>
      </c>
      <c r="S1818" s="12" t="s">
        <v>18209</v>
      </c>
    </row>
    <row r="1819" spans="1:19" x14ac:dyDescent="0.25">
      <c r="A1819" s="10">
        <v>2018</v>
      </c>
      <c r="B1819" s="11" t="s">
        <v>4</v>
      </c>
      <c r="C1819" s="12" t="s">
        <v>66</v>
      </c>
      <c r="D1819" s="12" t="s">
        <v>5</v>
      </c>
      <c r="E1819" s="12" t="s">
        <v>11148</v>
      </c>
      <c r="F1819" s="12" t="s">
        <v>11149</v>
      </c>
      <c r="G1819" s="12" t="s">
        <v>11150</v>
      </c>
      <c r="H1819" s="11" t="str">
        <f t="shared" si="28"/>
        <v xml:space="preserve">ZA DES CETTONS 11 RUE PANHARD LEVASSOR </v>
      </c>
      <c r="I1819" s="10" t="s">
        <v>11151</v>
      </c>
      <c r="J1819" s="12" t="s">
        <v>11152</v>
      </c>
      <c r="K1819" s="12"/>
      <c r="L1819" s="12" t="s">
        <v>11153</v>
      </c>
      <c r="M1819" s="12" t="s">
        <v>11154</v>
      </c>
      <c r="N1819" s="12" t="s">
        <v>54</v>
      </c>
      <c r="O1819" s="12" t="s">
        <v>33</v>
      </c>
      <c r="P1819" s="13">
        <v>46070</v>
      </c>
      <c r="Q1819" s="10">
        <v>1</v>
      </c>
      <c r="R1819" s="10" t="s">
        <v>10</v>
      </c>
      <c r="S1819" s="12" t="s">
        <v>18209</v>
      </c>
    </row>
    <row r="1820" spans="1:19" x14ac:dyDescent="0.25">
      <c r="A1820" s="10">
        <v>2017</v>
      </c>
      <c r="B1820" s="12" t="s">
        <v>18219</v>
      </c>
      <c r="C1820" s="10" t="s">
        <v>66</v>
      </c>
      <c r="D1820" s="12" t="s">
        <v>5</v>
      </c>
      <c r="E1820" s="12" t="s">
        <v>16238</v>
      </c>
      <c r="F1820" s="12" t="s">
        <v>16239</v>
      </c>
      <c r="G1820" s="12" t="s">
        <v>16240</v>
      </c>
      <c r="H1820" s="11" t="str">
        <f t="shared" si="28"/>
        <v xml:space="preserve">1140 BOULEVARD DENIS PAPIN  </v>
      </c>
      <c r="I1820" s="12" t="s">
        <v>16241</v>
      </c>
      <c r="J1820" s="12"/>
      <c r="K1820" s="14"/>
      <c r="L1820" s="12" t="s">
        <v>2172</v>
      </c>
      <c r="M1820" s="12" t="s">
        <v>2173</v>
      </c>
      <c r="N1820" s="12" t="s">
        <v>1605</v>
      </c>
      <c r="O1820" s="12" t="s">
        <v>33</v>
      </c>
      <c r="P1820" s="14"/>
      <c r="Q1820" s="10">
        <v>2</v>
      </c>
      <c r="R1820" s="10" t="s">
        <v>10</v>
      </c>
      <c r="S1820" s="12" t="s">
        <v>18220</v>
      </c>
    </row>
    <row r="1821" spans="1:19" x14ac:dyDescent="0.25">
      <c r="A1821" s="10">
        <v>2018</v>
      </c>
      <c r="B1821" s="11" t="s">
        <v>4</v>
      </c>
      <c r="C1821" s="12" t="s">
        <v>66</v>
      </c>
      <c r="D1821" s="12" t="s">
        <v>5</v>
      </c>
      <c r="E1821" s="12" t="s">
        <v>11155</v>
      </c>
      <c r="F1821" s="12" t="s">
        <v>11156</v>
      </c>
      <c r="G1821" s="12" t="s">
        <v>11157</v>
      </c>
      <c r="H1821" s="11" t="str">
        <f t="shared" si="28"/>
        <v xml:space="preserve">ZONE INDUSTRIELLE ATLANPARC 21 AVENUE BERNARD MOITESSIER </v>
      </c>
      <c r="I1821" s="10" t="s">
        <v>11158</v>
      </c>
      <c r="J1821" s="12" t="s">
        <v>9934</v>
      </c>
      <c r="K1821" s="12"/>
      <c r="L1821" s="12" t="s">
        <v>1608</v>
      </c>
      <c r="M1821" s="12" t="s">
        <v>1609</v>
      </c>
      <c r="N1821" s="12" t="s">
        <v>54</v>
      </c>
      <c r="O1821" s="12" t="s">
        <v>33</v>
      </c>
      <c r="P1821" s="13">
        <v>30933</v>
      </c>
      <c r="Q1821" s="10">
        <v>2</v>
      </c>
      <c r="R1821" s="10" t="s">
        <v>10</v>
      </c>
      <c r="S1821" s="12" t="s">
        <v>18209</v>
      </c>
    </row>
    <row r="1822" spans="1:19" x14ac:dyDescent="0.25">
      <c r="A1822" s="10">
        <v>2018</v>
      </c>
      <c r="B1822" s="11" t="s">
        <v>4</v>
      </c>
      <c r="C1822" s="12" t="s">
        <v>66</v>
      </c>
      <c r="D1822" s="12" t="s">
        <v>226</v>
      </c>
      <c r="E1822" s="12" t="s">
        <v>11159</v>
      </c>
      <c r="F1822" s="12" t="s">
        <v>11160</v>
      </c>
      <c r="G1822" s="12" t="s">
        <v>11161</v>
      </c>
      <c r="H1822" s="11" t="str">
        <f t="shared" si="28"/>
        <v xml:space="preserve"> 123 RUE DE LA SABLIERE </v>
      </c>
      <c r="I1822" s="10"/>
      <c r="J1822" s="12" t="s">
        <v>11162</v>
      </c>
      <c r="K1822" s="12"/>
      <c r="L1822" s="12" t="s">
        <v>11163</v>
      </c>
      <c r="M1822" s="12" t="s">
        <v>11164</v>
      </c>
      <c r="N1822" s="12" t="s">
        <v>54</v>
      </c>
      <c r="O1822" s="12" t="s">
        <v>33</v>
      </c>
      <c r="P1822" s="13">
        <v>430219</v>
      </c>
      <c r="Q1822" s="10">
        <v>12</v>
      </c>
      <c r="R1822" s="10" t="s">
        <v>18208</v>
      </c>
      <c r="S1822" s="12" t="s">
        <v>18209</v>
      </c>
    </row>
    <row r="1823" spans="1:19" x14ac:dyDescent="0.25">
      <c r="A1823" s="10">
        <v>2018</v>
      </c>
      <c r="B1823" s="11" t="s">
        <v>4</v>
      </c>
      <c r="C1823" s="12" t="s">
        <v>66</v>
      </c>
      <c r="D1823" s="12" t="s">
        <v>5</v>
      </c>
      <c r="E1823" s="12" t="s">
        <v>2926</v>
      </c>
      <c r="F1823" s="12" t="s">
        <v>11165</v>
      </c>
      <c r="G1823" s="12" t="s">
        <v>2927</v>
      </c>
      <c r="H1823" s="11" t="str">
        <f t="shared" si="28"/>
        <v xml:space="preserve"> ZAC DE LA VILLENEUVE BP 80216</v>
      </c>
      <c r="I1823" s="10"/>
      <c r="J1823" s="12" t="s">
        <v>16666</v>
      </c>
      <c r="K1823" s="12" t="s">
        <v>18572</v>
      </c>
      <c r="L1823" s="12" t="s">
        <v>2594</v>
      </c>
      <c r="M1823" s="12" t="s">
        <v>2595</v>
      </c>
      <c r="N1823" s="12" t="s">
        <v>54</v>
      </c>
      <c r="O1823" s="12" t="s">
        <v>9</v>
      </c>
      <c r="P1823" s="13">
        <v>53947</v>
      </c>
      <c r="Q1823" s="10">
        <v>2</v>
      </c>
      <c r="R1823" s="10" t="s">
        <v>10</v>
      </c>
      <c r="S1823" s="12" t="s">
        <v>18211</v>
      </c>
    </row>
    <row r="1824" spans="1:19" x14ac:dyDescent="0.25">
      <c r="A1824" s="10">
        <v>2018</v>
      </c>
      <c r="B1824" s="11" t="s">
        <v>4</v>
      </c>
      <c r="C1824" s="12" t="s">
        <v>66</v>
      </c>
      <c r="D1824" s="12" t="s">
        <v>5</v>
      </c>
      <c r="E1824" s="12" t="s">
        <v>11166</v>
      </c>
      <c r="F1824" s="12" t="s">
        <v>11167</v>
      </c>
      <c r="G1824" s="12" t="s">
        <v>11168</v>
      </c>
      <c r="H1824" s="11" t="str">
        <f t="shared" si="28"/>
        <v xml:space="preserve"> CHEMIN DE LA GALIVE </v>
      </c>
      <c r="I1824" s="10"/>
      <c r="J1824" s="12" t="s">
        <v>11169</v>
      </c>
      <c r="K1824" s="12"/>
      <c r="L1824" s="12" t="s">
        <v>2310</v>
      </c>
      <c r="M1824" s="12" t="s">
        <v>11170</v>
      </c>
      <c r="N1824" s="12" t="s">
        <v>54</v>
      </c>
      <c r="O1824" s="12" t="s">
        <v>33</v>
      </c>
      <c r="P1824" s="13">
        <v>61339</v>
      </c>
      <c r="Q1824" s="10">
        <v>2</v>
      </c>
      <c r="R1824" s="10" t="s">
        <v>10</v>
      </c>
      <c r="S1824" s="12" t="s">
        <v>18209</v>
      </c>
    </row>
    <row r="1825" spans="1:19" x14ac:dyDescent="0.25">
      <c r="A1825" s="10">
        <v>2018</v>
      </c>
      <c r="B1825" s="11" t="s">
        <v>4</v>
      </c>
      <c r="C1825" s="12" t="s">
        <v>66</v>
      </c>
      <c r="D1825" s="12" t="s">
        <v>5</v>
      </c>
      <c r="E1825" s="12" t="s">
        <v>11171</v>
      </c>
      <c r="F1825" s="12" t="s">
        <v>11172</v>
      </c>
      <c r="G1825" s="12" t="s">
        <v>11173</v>
      </c>
      <c r="H1825" s="11" t="str">
        <f t="shared" si="28"/>
        <v xml:space="preserve">ZONE INDUSTRIELLE III ROUTE JEAN CHARLES PELLERIN </v>
      </c>
      <c r="I1825" s="10" t="s">
        <v>11174</v>
      </c>
      <c r="J1825" s="12" t="s">
        <v>11175</v>
      </c>
      <c r="K1825" s="12"/>
      <c r="L1825" s="12" t="s">
        <v>11176</v>
      </c>
      <c r="M1825" s="12" t="s">
        <v>11177</v>
      </c>
      <c r="N1825" s="12" t="s">
        <v>54</v>
      </c>
      <c r="O1825" s="12" t="s">
        <v>33</v>
      </c>
      <c r="P1825" s="13">
        <v>269570</v>
      </c>
      <c r="Q1825" s="10">
        <v>4</v>
      </c>
      <c r="R1825" s="10" t="s">
        <v>10</v>
      </c>
      <c r="S1825" s="12" t="s">
        <v>18209</v>
      </c>
    </row>
    <row r="1826" spans="1:19" x14ac:dyDescent="0.25">
      <c r="A1826" s="10">
        <v>2018</v>
      </c>
      <c r="B1826" s="11" t="s">
        <v>239</v>
      </c>
      <c r="C1826" s="12" t="s">
        <v>66</v>
      </c>
      <c r="D1826" s="12" t="s">
        <v>2547</v>
      </c>
      <c r="E1826" s="12" t="s">
        <v>2655</v>
      </c>
      <c r="F1826" s="12" t="s">
        <v>4499</v>
      </c>
      <c r="G1826" s="12" t="s">
        <v>2656</v>
      </c>
      <c r="H1826" s="11" t="str">
        <f t="shared" si="28"/>
        <v>KM 5 ZONE INDUSTRIELLE DE BALEONE MEZZAVIA</v>
      </c>
      <c r="I1826" s="10" t="s">
        <v>4500</v>
      </c>
      <c r="J1826" s="12" t="s">
        <v>4501</v>
      </c>
      <c r="K1826" s="12" t="s">
        <v>4502</v>
      </c>
      <c r="L1826" s="12" t="s">
        <v>4503</v>
      </c>
      <c r="M1826" s="12" t="s">
        <v>461</v>
      </c>
      <c r="N1826" s="12" t="s">
        <v>156</v>
      </c>
      <c r="O1826" s="12" t="s">
        <v>33</v>
      </c>
      <c r="P1826" s="13">
        <v>242352</v>
      </c>
      <c r="Q1826" s="10">
        <v>8</v>
      </c>
      <c r="R1826" s="10" t="s">
        <v>10</v>
      </c>
      <c r="S1826" s="12" t="s">
        <v>18209</v>
      </c>
    </row>
    <row r="1827" spans="1:19" x14ac:dyDescent="0.25">
      <c r="A1827" s="10">
        <v>2018</v>
      </c>
      <c r="B1827" s="11" t="s">
        <v>18213</v>
      </c>
      <c r="C1827" s="12" t="s">
        <v>66</v>
      </c>
      <c r="D1827" s="12" t="s">
        <v>5</v>
      </c>
      <c r="E1827" s="12" t="s">
        <v>16242</v>
      </c>
      <c r="F1827" s="12" t="s">
        <v>18573</v>
      </c>
      <c r="G1827" s="12" t="s">
        <v>16243</v>
      </c>
      <c r="H1827" s="11" t="str">
        <f t="shared" si="28"/>
        <v xml:space="preserve"> 6 PL D ITALIE </v>
      </c>
      <c r="I1827" s="10"/>
      <c r="J1827" s="12" t="s">
        <v>18574</v>
      </c>
      <c r="K1827" s="12"/>
      <c r="L1827" s="12" t="s">
        <v>824</v>
      </c>
      <c r="M1827" s="12" t="s">
        <v>183</v>
      </c>
      <c r="N1827" s="12" t="s">
        <v>1605</v>
      </c>
      <c r="O1827" s="12" t="s">
        <v>33</v>
      </c>
      <c r="P1827" s="13">
        <v>165768</v>
      </c>
      <c r="Q1827" s="10">
        <v>5</v>
      </c>
      <c r="R1827" s="10" t="s">
        <v>10</v>
      </c>
      <c r="S1827" s="12" t="s">
        <v>18209</v>
      </c>
    </row>
    <row r="1828" spans="1:19" x14ac:dyDescent="0.25">
      <c r="A1828" s="10">
        <v>2018</v>
      </c>
      <c r="B1828" s="11" t="s">
        <v>4</v>
      </c>
      <c r="C1828" s="12" t="s">
        <v>66</v>
      </c>
      <c r="D1828" s="12" t="s">
        <v>184</v>
      </c>
      <c r="E1828" s="12" t="s">
        <v>11178</v>
      </c>
      <c r="F1828" s="12" t="s">
        <v>11179</v>
      </c>
      <c r="G1828" s="12" t="s">
        <v>11180</v>
      </c>
      <c r="H1828" s="11" t="str">
        <f t="shared" si="28"/>
        <v xml:space="preserve">POINT MAT 194 BIS PETIT CHEMIN D ESPEYRAN </v>
      </c>
      <c r="I1828" s="10" t="s">
        <v>11181</v>
      </c>
      <c r="J1828" s="12" t="s">
        <v>18575</v>
      </c>
      <c r="K1828" s="12"/>
      <c r="L1828" s="12" t="s">
        <v>11182</v>
      </c>
      <c r="M1828" s="12" t="s">
        <v>11183</v>
      </c>
      <c r="N1828" s="12" t="s">
        <v>54</v>
      </c>
      <c r="O1828" s="12" t="s">
        <v>33</v>
      </c>
      <c r="P1828" s="13">
        <v>171362</v>
      </c>
      <c r="Q1828" s="10">
        <v>7</v>
      </c>
      <c r="R1828" s="10" t="s">
        <v>10</v>
      </c>
      <c r="S1828" s="12" t="s">
        <v>18209</v>
      </c>
    </row>
    <row r="1829" spans="1:19" x14ac:dyDescent="0.25">
      <c r="A1829" s="10">
        <v>2018</v>
      </c>
      <c r="B1829" s="11" t="s">
        <v>4</v>
      </c>
      <c r="C1829" s="12" t="s">
        <v>66</v>
      </c>
      <c r="D1829" s="12" t="s">
        <v>5</v>
      </c>
      <c r="E1829" s="12" t="s">
        <v>2181</v>
      </c>
      <c r="F1829" s="12" t="s">
        <v>11184</v>
      </c>
      <c r="G1829" s="12" t="s">
        <v>2182</v>
      </c>
      <c r="H1829" s="11" t="str">
        <f t="shared" si="28"/>
        <v xml:space="preserve"> LES HAUTS DE RUERE </v>
      </c>
      <c r="I1829" s="10"/>
      <c r="J1829" s="12" t="s">
        <v>11185</v>
      </c>
      <c r="K1829" s="12"/>
      <c r="L1829" s="12" t="s">
        <v>11186</v>
      </c>
      <c r="M1829" s="12" t="s">
        <v>11187</v>
      </c>
      <c r="N1829" s="12" t="s">
        <v>54</v>
      </c>
      <c r="O1829" s="12" t="s">
        <v>33</v>
      </c>
      <c r="P1829" s="13">
        <v>27985</v>
      </c>
      <c r="Q1829" s="10">
        <v>1</v>
      </c>
      <c r="R1829" s="10" t="s">
        <v>10</v>
      </c>
      <c r="S1829" s="12" t="s">
        <v>18209</v>
      </c>
    </row>
    <row r="1830" spans="1:19" x14ac:dyDescent="0.25">
      <c r="A1830" s="10">
        <v>2018</v>
      </c>
      <c r="B1830" s="11" t="s">
        <v>4</v>
      </c>
      <c r="C1830" s="12" t="s">
        <v>66</v>
      </c>
      <c r="D1830" s="12" t="s">
        <v>5</v>
      </c>
      <c r="E1830" s="12" t="s">
        <v>17418</v>
      </c>
      <c r="F1830" s="12" t="s">
        <v>17419</v>
      </c>
      <c r="G1830" s="12" t="s">
        <v>17420</v>
      </c>
      <c r="H1830" s="11" t="str">
        <f t="shared" si="28"/>
        <v xml:space="preserve"> 32 AVENUE DES MAISONS BLANCHES </v>
      </c>
      <c r="I1830" s="10"/>
      <c r="J1830" s="12" t="s">
        <v>15731</v>
      </c>
      <c r="K1830" s="12"/>
      <c r="L1830" s="12" t="s">
        <v>15732</v>
      </c>
      <c r="M1830" s="12" t="s">
        <v>15733</v>
      </c>
      <c r="N1830" s="12" t="s">
        <v>2368</v>
      </c>
      <c r="O1830" s="12" t="s">
        <v>33</v>
      </c>
      <c r="P1830" s="13">
        <v>43067</v>
      </c>
      <c r="Q1830" s="10">
        <v>2</v>
      </c>
      <c r="R1830" s="10" t="s">
        <v>10</v>
      </c>
      <c r="S1830" s="12" t="s">
        <v>18209</v>
      </c>
    </row>
    <row r="1831" spans="1:19" x14ac:dyDescent="0.25">
      <c r="A1831" s="10">
        <v>2018</v>
      </c>
      <c r="B1831" s="11" t="s">
        <v>4</v>
      </c>
      <c r="C1831" s="12" t="s">
        <v>66</v>
      </c>
      <c r="D1831" s="12" t="s">
        <v>226</v>
      </c>
      <c r="E1831" s="12" t="s">
        <v>11188</v>
      </c>
      <c r="F1831" s="12" t="s">
        <v>11189</v>
      </c>
      <c r="G1831" s="12" t="s">
        <v>11190</v>
      </c>
      <c r="H1831" s="11" t="str">
        <f t="shared" si="28"/>
        <v xml:space="preserve"> ROUTE DU BREVEDENT </v>
      </c>
      <c r="I1831" s="10"/>
      <c r="J1831" s="12" t="s">
        <v>11191</v>
      </c>
      <c r="K1831" s="12"/>
      <c r="L1831" s="12" t="s">
        <v>2212</v>
      </c>
      <c r="M1831" s="12" t="s">
        <v>11192</v>
      </c>
      <c r="N1831" s="12" t="s">
        <v>54</v>
      </c>
      <c r="O1831" s="12" t="s">
        <v>33</v>
      </c>
      <c r="P1831" s="13">
        <v>66253</v>
      </c>
      <c r="Q1831" s="10">
        <v>3</v>
      </c>
      <c r="R1831" s="10" t="s">
        <v>10</v>
      </c>
      <c r="S1831" s="12" t="s">
        <v>18209</v>
      </c>
    </row>
    <row r="1832" spans="1:19" x14ac:dyDescent="0.25">
      <c r="A1832" s="10">
        <v>2018</v>
      </c>
      <c r="B1832" s="11" t="s">
        <v>4</v>
      </c>
      <c r="C1832" s="12" t="s">
        <v>66</v>
      </c>
      <c r="D1832" s="12" t="s">
        <v>5</v>
      </c>
      <c r="E1832" s="12" t="s">
        <v>1329</v>
      </c>
      <c r="F1832" s="12" t="s">
        <v>11193</v>
      </c>
      <c r="G1832" s="12" t="s">
        <v>1330</v>
      </c>
      <c r="H1832" s="11" t="str">
        <f t="shared" si="28"/>
        <v xml:space="preserve">ZAE STE EUGENIE 4 AVENUE DE ROME </v>
      </c>
      <c r="I1832" s="10" t="s">
        <v>11194</v>
      </c>
      <c r="J1832" s="12" t="s">
        <v>11195</v>
      </c>
      <c r="K1832" s="12"/>
      <c r="L1832" s="12" t="s">
        <v>11196</v>
      </c>
      <c r="M1832" s="12" t="s">
        <v>11197</v>
      </c>
      <c r="N1832" s="12" t="s">
        <v>54</v>
      </c>
      <c r="O1832" s="12" t="s">
        <v>33</v>
      </c>
      <c r="P1832" s="13">
        <v>336249</v>
      </c>
      <c r="Q1832" s="10">
        <v>11</v>
      </c>
      <c r="R1832" s="10" t="s">
        <v>18208</v>
      </c>
      <c r="S1832" s="12" t="s">
        <v>18209</v>
      </c>
    </row>
    <row r="1833" spans="1:19" x14ac:dyDescent="0.25">
      <c r="A1833" s="10">
        <v>2017</v>
      </c>
      <c r="B1833" s="12" t="s">
        <v>18219</v>
      </c>
      <c r="C1833" s="10" t="s">
        <v>66</v>
      </c>
      <c r="D1833" s="12" t="s">
        <v>5</v>
      </c>
      <c r="E1833" s="12" t="s">
        <v>11198</v>
      </c>
      <c r="F1833" s="12" t="s">
        <v>11199</v>
      </c>
      <c r="G1833" s="12" t="s">
        <v>11200</v>
      </c>
      <c r="H1833" s="11" t="str">
        <f t="shared" si="28"/>
        <v xml:space="preserve">ROUTE DE SURFONDS  </v>
      </c>
      <c r="I1833" s="12" t="s">
        <v>11201</v>
      </c>
      <c r="J1833" s="12"/>
      <c r="K1833" s="14"/>
      <c r="L1833" s="12" t="s">
        <v>11202</v>
      </c>
      <c r="M1833" s="12" t="s">
        <v>11203</v>
      </c>
      <c r="N1833" s="12" t="s">
        <v>54</v>
      </c>
      <c r="O1833" s="12" t="s">
        <v>33</v>
      </c>
      <c r="P1833" s="14"/>
      <c r="Q1833" s="10">
        <v>2</v>
      </c>
      <c r="R1833" s="10" t="s">
        <v>10</v>
      </c>
      <c r="S1833" s="12" t="s">
        <v>18220</v>
      </c>
    </row>
    <row r="1834" spans="1:19" x14ac:dyDescent="0.25">
      <c r="A1834" s="10">
        <v>2018</v>
      </c>
      <c r="B1834" s="11" t="s">
        <v>4</v>
      </c>
      <c r="C1834" s="12" t="s">
        <v>66</v>
      </c>
      <c r="D1834" s="12" t="s">
        <v>5</v>
      </c>
      <c r="E1834" s="12" t="s">
        <v>17649</v>
      </c>
      <c r="F1834" s="12" t="s">
        <v>17650</v>
      </c>
      <c r="G1834" s="12" t="s">
        <v>17651</v>
      </c>
      <c r="H1834" s="11" t="str">
        <f t="shared" si="28"/>
        <v xml:space="preserve">ZA PLATEAU DE LA PILE AVENUE JEAN MONNET </v>
      </c>
      <c r="I1834" s="10" t="s">
        <v>17080</v>
      </c>
      <c r="J1834" s="12" t="s">
        <v>17652</v>
      </c>
      <c r="K1834" s="12"/>
      <c r="L1834" s="12" t="s">
        <v>11054</v>
      </c>
      <c r="M1834" s="12" t="s">
        <v>11055</v>
      </c>
      <c r="N1834" s="12" t="s">
        <v>2413</v>
      </c>
      <c r="O1834" s="12" t="s">
        <v>33</v>
      </c>
      <c r="P1834" s="13">
        <v>312165</v>
      </c>
      <c r="Q1834" s="10">
        <v>7</v>
      </c>
      <c r="R1834" s="10" t="s">
        <v>10</v>
      </c>
      <c r="S1834" s="12" t="s">
        <v>18209</v>
      </c>
    </row>
    <row r="1835" spans="1:19" x14ac:dyDescent="0.25">
      <c r="A1835" s="10">
        <v>2018</v>
      </c>
      <c r="B1835" s="11" t="s">
        <v>4</v>
      </c>
      <c r="C1835" s="12" t="s">
        <v>66</v>
      </c>
      <c r="D1835" s="12" t="s">
        <v>5</v>
      </c>
      <c r="E1835" s="12" t="s">
        <v>16244</v>
      </c>
      <c r="F1835" s="12" t="s">
        <v>16245</v>
      </c>
      <c r="G1835" s="12" t="s">
        <v>16246</v>
      </c>
      <c r="H1835" s="11" t="str">
        <f t="shared" si="28"/>
        <v xml:space="preserve"> 102 RUE BOLLERAT </v>
      </c>
      <c r="I1835" s="10"/>
      <c r="J1835" s="12" t="s">
        <v>16247</v>
      </c>
      <c r="K1835" s="12"/>
      <c r="L1835" s="12" t="s">
        <v>16248</v>
      </c>
      <c r="M1835" s="12" t="s">
        <v>16249</v>
      </c>
      <c r="N1835" s="12" t="s">
        <v>1605</v>
      </c>
      <c r="O1835" s="12" t="s">
        <v>33</v>
      </c>
      <c r="P1835" s="13">
        <v>112080</v>
      </c>
      <c r="Q1835" s="10">
        <v>3</v>
      </c>
      <c r="R1835" s="10" t="s">
        <v>10</v>
      </c>
      <c r="S1835" s="12" t="s">
        <v>18209</v>
      </c>
    </row>
    <row r="1836" spans="1:19" x14ac:dyDescent="0.25">
      <c r="A1836" s="10">
        <v>2017</v>
      </c>
      <c r="B1836" s="12" t="s">
        <v>18219</v>
      </c>
      <c r="C1836" s="10" t="s">
        <v>66</v>
      </c>
      <c r="D1836" s="12" t="s">
        <v>5</v>
      </c>
      <c r="E1836" s="12" t="s">
        <v>11204</v>
      </c>
      <c r="F1836" s="12" t="s">
        <v>11205</v>
      </c>
      <c r="G1836" s="12" t="s">
        <v>11206</v>
      </c>
      <c r="H1836" s="11" t="str">
        <f t="shared" si="28"/>
        <v xml:space="preserve">LIEU DIT LES ISSARTOUX  </v>
      </c>
      <c r="I1836" s="12" t="s">
        <v>11207</v>
      </c>
      <c r="J1836" s="12"/>
      <c r="K1836" s="14"/>
      <c r="L1836" s="12" t="s">
        <v>11208</v>
      </c>
      <c r="M1836" s="12" t="s">
        <v>11209</v>
      </c>
      <c r="N1836" s="12" t="s">
        <v>54</v>
      </c>
      <c r="O1836" s="12" t="s">
        <v>33</v>
      </c>
      <c r="P1836" s="14"/>
      <c r="Q1836" s="10">
        <v>2</v>
      </c>
      <c r="R1836" s="10" t="s">
        <v>10</v>
      </c>
      <c r="S1836" s="12" t="s">
        <v>18220</v>
      </c>
    </row>
    <row r="1837" spans="1:19" x14ac:dyDescent="0.25">
      <c r="A1837" s="10">
        <v>2018</v>
      </c>
      <c r="B1837" s="11" t="s">
        <v>4</v>
      </c>
      <c r="C1837" s="12" t="s">
        <v>66</v>
      </c>
      <c r="D1837" s="12" t="s">
        <v>5</v>
      </c>
      <c r="E1837" s="12" t="s">
        <v>11210</v>
      </c>
      <c r="F1837" s="12" t="s">
        <v>11211</v>
      </c>
      <c r="G1837" s="12" t="s">
        <v>11212</v>
      </c>
      <c r="H1837" s="11" t="str">
        <f t="shared" si="28"/>
        <v xml:space="preserve"> 47 RUE DE L ARMEE PATTON </v>
      </c>
      <c r="I1837" s="10"/>
      <c r="J1837" s="12" t="s">
        <v>11213</v>
      </c>
      <c r="K1837" s="12"/>
      <c r="L1837" s="12" t="s">
        <v>1606</v>
      </c>
      <c r="M1837" s="12" t="s">
        <v>1607</v>
      </c>
      <c r="N1837" s="12" t="s">
        <v>54</v>
      </c>
      <c r="O1837" s="12" t="s">
        <v>33</v>
      </c>
      <c r="P1837" s="13">
        <v>105087</v>
      </c>
      <c r="Q1837" s="10">
        <v>4</v>
      </c>
      <c r="R1837" s="10" t="s">
        <v>10</v>
      </c>
      <c r="S1837" s="12" t="s">
        <v>18209</v>
      </c>
    </row>
    <row r="1838" spans="1:19" x14ac:dyDescent="0.25">
      <c r="A1838" s="10">
        <v>2018</v>
      </c>
      <c r="B1838" s="11" t="s">
        <v>4</v>
      </c>
      <c r="C1838" s="12" t="s">
        <v>66</v>
      </c>
      <c r="D1838" s="12" t="s">
        <v>508</v>
      </c>
      <c r="E1838" s="12" t="s">
        <v>2224</v>
      </c>
      <c r="F1838" s="12" t="s">
        <v>16659</v>
      </c>
      <c r="G1838" s="12" t="s">
        <v>2225</v>
      </c>
      <c r="H1838" s="11" t="str">
        <f t="shared" si="28"/>
        <v xml:space="preserve"> 45 ROUTE D ANCINNES </v>
      </c>
      <c r="I1838" s="10"/>
      <c r="J1838" s="12" t="s">
        <v>16660</v>
      </c>
      <c r="K1838" s="12"/>
      <c r="L1838" s="12" t="s">
        <v>2226</v>
      </c>
      <c r="M1838" s="12" t="s">
        <v>2227</v>
      </c>
      <c r="N1838" s="12" t="s">
        <v>2221</v>
      </c>
      <c r="O1838" s="12" t="s">
        <v>33</v>
      </c>
      <c r="P1838" s="13">
        <v>386799</v>
      </c>
      <c r="Q1838" s="10">
        <v>13</v>
      </c>
      <c r="R1838" s="10" t="s">
        <v>18208</v>
      </c>
      <c r="S1838" s="12" t="s">
        <v>18209</v>
      </c>
    </row>
    <row r="1839" spans="1:19" x14ac:dyDescent="0.25">
      <c r="A1839" s="10">
        <v>2018</v>
      </c>
      <c r="B1839" s="11" t="s">
        <v>4</v>
      </c>
      <c r="C1839" s="12" t="s">
        <v>66</v>
      </c>
      <c r="D1839" s="12" t="s">
        <v>5</v>
      </c>
      <c r="E1839" s="12" t="s">
        <v>11214</v>
      </c>
      <c r="F1839" s="12" t="s">
        <v>11215</v>
      </c>
      <c r="G1839" s="12" t="s">
        <v>11216</v>
      </c>
      <c r="H1839" s="11" t="str">
        <f t="shared" si="28"/>
        <v xml:space="preserve"> ZONE ARTISANALE DE BREHAND </v>
      </c>
      <c r="I1839" s="10"/>
      <c r="J1839" s="12" t="s">
        <v>11217</v>
      </c>
      <c r="K1839" s="12"/>
      <c r="L1839" s="12" t="s">
        <v>11218</v>
      </c>
      <c r="M1839" s="12" t="s">
        <v>11219</v>
      </c>
      <c r="N1839" s="12" t="s">
        <v>54</v>
      </c>
      <c r="O1839" s="12" t="s">
        <v>33</v>
      </c>
      <c r="P1839" s="13">
        <v>62621</v>
      </c>
      <c r="Q1839" s="10">
        <v>2</v>
      </c>
      <c r="R1839" s="10" t="s">
        <v>10</v>
      </c>
      <c r="S1839" s="12" t="s">
        <v>18209</v>
      </c>
    </row>
    <row r="1840" spans="1:19" x14ac:dyDescent="0.25">
      <c r="A1840" s="10">
        <v>2017</v>
      </c>
      <c r="B1840" s="12" t="s">
        <v>18219</v>
      </c>
      <c r="C1840" s="10" t="s">
        <v>66</v>
      </c>
      <c r="D1840" s="12" t="s">
        <v>448</v>
      </c>
      <c r="E1840" s="12" t="s">
        <v>2626</v>
      </c>
      <c r="F1840" s="12" t="s">
        <v>11220</v>
      </c>
      <c r="G1840" s="12" t="s">
        <v>2627</v>
      </c>
      <c r="H1840" s="11" t="str">
        <f t="shared" si="28"/>
        <v xml:space="preserve">ROUTE DU PRE NEUF ZONE INDUSTRIELLE LA PLAGNE </v>
      </c>
      <c r="I1840" s="12" t="s">
        <v>11222</v>
      </c>
      <c r="J1840" s="10" t="s">
        <v>11221</v>
      </c>
      <c r="K1840" s="14"/>
      <c r="L1840" s="12" t="s">
        <v>1438</v>
      </c>
      <c r="M1840" s="12" t="s">
        <v>11223</v>
      </c>
      <c r="N1840" s="12" t="s">
        <v>54</v>
      </c>
      <c r="O1840" s="12" t="s">
        <v>33</v>
      </c>
      <c r="P1840" s="14"/>
      <c r="Q1840" s="10">
        <v>6</v>
      </c>
      <c r="R1840" s="10" t="s">
        <v>10</v>
      </c>
      <c r="S1840" s="12" t="s">
        <v>18220</v>
      </c>
    </row>
    <row r="1841" spans="1:19" x14ac:dyDescent="0.25">
      <c r="A1841" s="10">
        <v>2017</v>
      </c>
      <c r="B1841" s="12" t="s">
        <v>18219</v>
      </c>
      <c r="C1841" s="10" t="s">
        <v>66</v>
      </c>
      <c r="D1841" s="12" t="s">
        <v>508</v>
      </c>
      <c r="E1841" s="12" t="s">
        <v>11224</v>
      </c>
      <c r="F1841" s="12" t="s">
        <v>11225</v>
      </c>
      <c r="G1841" s="12" t="s">
        <v>11226</v>
      </c>
      <c r="H1841" s="11" t="str">
        <f t="shared" si="28"/>
        <v xml:space="preserve">18 AVENUE ANDRE DULIN  </v>
      </c>
      <c r="I1841" s="12" t="s">
        <v>11227</v>
      </c>
      <c r="J1841" s="12"/>
      <c r="K1841" s="14"/>
      <c r="L1841" s="12" t="s">
        <v>4099</v>
      </c>
      <c r="M1841" s="12" t="s">
        <v>4100</v>
      </c>
      <c r="N1841" s="12" t="s">
        <v>54</v>
      </c>
      <c r="O1841" s="12" t="s">
        <v>9</v>
      </c>
      <c r="P1841" s="14"/>
      <c r="Q1841" s="10">
        <v>1</v>
      </c>
      <c r="R1841" s="10" t="s">
        <v>10</v>
      </c>
      <c r="S1841" s="12" t="s">
        <v>18220</v>
      </c>
    </row>
    <row r="1842" spans="1:19" x14ac:dyDescent="0.25">
      <c r="A1842" s="10">
        <v>2018</v>
      </c>
      <c r="B1842" s="11" t="s">
        <v>4</v>
      </c>
      <c r="C1842" s="12" t="s">
        <v>66</v>
      </c>
      <c r="D1842" s="12" t="s">
        <v>5</v>
      </c>
      <c r="E1842" s="12" t="s">
        <v>1332</v>
      </c>
      <c r="F1842" s="12" t="s">
        <v>11228</v>
      </c>
      <c r="G1842" s="12" t="s">
        <v>1333</v>
      </c>
      <c r="H1842" s="11" t="str">
        <f t="shared" si="28"/>
        <v xml:space="preserve">ROUTE DE LALINDE LIEU DIT LA FARGUE </v>
      </c>
      <c r="I1842" s="12" t="s">
        <v>11229</v>
      </c>
      <c r="J1842" s="12" t="s">
        <v>11230</v>
      </c>
      <c r="K1842" s="10"/>
      <c r="L1842" s="12" t="s">
        <v>11231</v>
      </c>
      <c r="M1842" s="12" t="s">
        <v>11232</v>
      </c>
      <c r="N1842" s="12" t="s">
        <v>54</v>
      </c>
      <c r="O1842" s="12" t="s">
        <v>9</v>
      </c>
      <c r="P1842" s="13">
        <v>51691</v>
      </c>
      <c r="Q1842" s="10">
        <v>2</v>
      </c>
      <c r="R1842" s="10" t="s">
        <v>10</v>
      </c>
      <c r="S1842" s="12" t="s">
        <v>18211</v>
      </c>
    </row>
    <row r="1843" spans="1:19" x14ac:dyDescent="0.25">
      <c r="A1843" s="10">
        <v>2017</v>
      </c>
      <c r="B1843" s="12" t="s">
        <v>18219</v>
      </c>
      <c r="C1843" s="10" t="s">
        <v>66</v>
      </c>
      <c r="D1843" s="12" t="s">
        <v>5</v>
      </c>
      <c r="E1843" s="12" t="s">
        <v>4751</v>
      </c>
      <c r="F1843" s="12" t="s">
        <v>4752</v>
      </c>
      <c r="G1843" s="12" t="s">
        <v>4753</v>
      </c>
      <c r="H1843" s="11" t="str">
        <f t="shared" si="28"/>
        <v xml:space="preserve">41 RUE DU BAS VERMELLE  </v>
      </c>
      <c r="I1843" s="12" t="s">
        <v>4754</v>
      </c>
      <c r="J1843" s="12"/>
      <c r="K1843" s="14"/>
      <c r="L1843" s="12" t="s">
        <v>354</v>
      </c>
      <c r="M1843" s="12" t="s">
        <v>4106</v>
      </c>
      <c r="N1843" s="12" t="s">
        <v>200</v>
      </c>
      <c r="O1843" s="12" t="s">
        <v>9</v>
      </c>
      <c r="P1843" s="14"/>
      <c r="Q1843" s="10">
        <v>7</v>
      </c>
      <c r="R1843" s="10" t="s">
        <v>10</v>
      </c>
      <c r="S1843" s="12" t="s">
        <v>18220</v>
      </c>
    </row>
    <row r="1844" spans="1:19" x14ac:dyDescent="0.25">
      <c r="A1844" s="10">
        <v>2018</v>
      </c>
      <c r="B1844" s="11" t="s">
        <v>4</v>
      </c>
      <c r="C1844" s="12" t="s">
        <v>66</v>
      </c>
      <c r="D1844" s="12" t="s">
        <v>28</v>
      </c>
      <c r="E1844" s="12" t="s">
        <v>17421</v>
      </c>
      <c r="F1844" s="12" t="s">
        <v>17422</v>
      </c>
      <c r="G1844" s="12" t="s">
        <v>17423</v>
      </c>
      <c r="H1844" s="11" t="str">
        <f t="shared" si="28"/>
        <v xml:space="preserve"> LIEU DIT LA MONGIE </v>
      </c>
      <c r="I1844" s="10"/>
      <c r="J1844" s="12" t="s">
        <v>17424</v>
      </c>
      <c r="K1844" s="12"/>
      <c r="L1844" s="12" t="s">
        <v>3248</v>
      </c>
      <c r="M1844" s="12" t="s">
        <v>17425</v>
      </c>
      <c r="N1844" s="12" t="s">
        <v>2368</v>
      </c>
      <c r="O1844" s="12" t="s">
        <v>33</v>
      </c>
      <c r="P1844" s="13">
        <v>249318</v>
      </c>
      <c r="Q1844" s="10">
        <v>6</v>
      </c>
      <c r="R1844" s="10" t="s">
        <v>10</v>
      </c>
      <c r="S1844" s="12" t="s">
        <v>18209</v>
      </c>
    </row>
    <row r="1845" spans="1:19" x14ac:dyDescent="0.25">
      <c r="A1845" s="10">
        <v>2018</v>
      </c>
      <c r="B1845" s="11" t="s">
        <v>239</v>
      </c>
      <c r="C1845" s="12" t="s">
        <v>66</v>
      </c>
      <c r="D1845" s="12" t="s">
        <v>5</v>
      </c>
      <c r="E1845" s="12" t="s">
        <v>11233</v>
      </c>
      <c r="F1845" s="12" t="s">
        <v>11234</v>
      </c>
      <c r="G1845" s="12" t="s">
        <v>11235</v>
      </c>
      <c r="H1845" s="11" t="str">
        <f t="shared" si="28"/>
        <v xml:space="preserve">ZA LE MOULIN NEUF 2 44 CHEMIN DU MOULIN NEUF </v>
      </c>
      <c r="I1845" s="10" t="s">
        <v>11236</v>
      </c>
      <c r="J1845" s="12" t="s">
        <v>11237</v>
      </c>
      <c r="K1845" s="12"/>
      <c r="L1845" s="12" t="s">
        <v>2469</v>
      </c>
      <c r="M1845" s="12" t="s">
        <v>11238</v>
      </c>
      <c r="N1845" s="12" t="s">
        <v>54</v>
      </c>
      <c r="O1845" s="12" t="s">
        <v>33</v>
      </c>
      <c r="P1845" s="13">
        <v>30494</v>
      </c>
      <c r="Q1845" s="10">
        <v>1</v>
      </c>
      <c r="R1845" s="10" t="s">
        <v>10</v>
      </c>
      <c r="S1845" s="12" t="s">
        <v>18209</v>
      </c>
    </row>
    <row r="1846" spans="1:19" x14ac:dyDescent="0.25">
      <c r="A1846" s="10">
        <v>2018</v>
      </c>
      <c r="B1846" s="11" t="s">
        <v>4</v>
      </c>
      <c r="C1846" s="12" t="s">
        <v>66</v>
      </c>
      <c r="D1846" s="12" t="s">
        <v>5</v>
      </c>
      <c r="E1846" s="12" t="s">
        <v>11239</v>
      </c>
      <c r="F1846" s="12" t="s">
        <v>11240</v>
      </c>
      <c r="G1846" s="12" t="s">
        <v>1063</v>
      </c>
      <c r="H1846" s="11" t="str">
        <f t="shared" si="28"/>
        <v xml:space="preserve"> 105 RUE DE LA LOMBARDIERE </v>
      </c>
      <c r="I1846" s="10"/>
      <c r="J1846" s="12" t="s">
        <v>11241</v>
      </c>
      <c r="K1846" s="10"/>
      <c r="L1846" s="12" t="s">
        <v>355</v>
      </c>
      <c r="M1846" s="12" t="s">
        <v>3290</v>
      </c>
      <c r="N1846" s="12" t="s">
        <v>54</v>
      </c>
      <c r="O1846" s="12" t="s">
        <v>9</v>
      </c>
      <c r="P1846" s="13">
        <v>163122</v>
      </c>
      <c r="Q1846" s="10">
        <v>5</v>
      </c>
      <c r="R1846" s="10" t="s">
        <v>10</v>
      </c>
      <c r="S1846" s="12" t="s">
        <v>18211</v>
      </c>
    </row>
    <row r="1847" spans="1:19" x14ac:dyDescent="0.25">
      <c r="A1847" s="10">
        <v>2018</v>
      </c>
      <c r="B1847" s="11" t="s">
        <v>18213</v>
      </c>
      <c r="C1847" s="12" t="s">
        <v>66</v>
      </c>
      <c r="D1847" s="12" t="s">
        <v>5</v>
      </c>
      <c r="E1847" s="12" t="s">
        <v>18577</v>
      </c>
      <c r="F1847" s="12" t="s">
        <v>18576</v>
      </c>
      <c r="G1847" s="12" t="s">
        <v>18578</v>
      </c>
      <c r="H1847" s="11" t="str">
        <f t="shared" si="28"/>
        <v xml:space="preserve">LA POINTE 7 ZONE ARTISANALE DE LUCHAC </v>
      </c>
      <c r="I1847" s="10" t="s">
        <v>18579</v>
      </c>
      <c r="J1847" s="12" t="s">
        <v>18580</v>
      </c>
      <c r="K1847" s="12"/>
      <c r="L1847" s="12" t="s">
        <v>1923</v>
      </c>
      <c r="M1847" s="12" t="s">
        <v>18581</v>
      </c>
      <c r="N1847" s="12" t="s">
        <v>200</v>
      </c>
      <c r="O1847" s="12" t="s">
        <v>33</v>
      </c>
      <c r="P1847" s="13">
        <v>82730</v>
      </c>
      <c r="Q1847" s="10">
        <v>3</v>
      </c>
      <c r="R1847" s="10" t="s">
        <v>10</v>
      </c>
      <c r="S1847" s="12" t="s">
        <v>18209</v>
      </c>
    </row>
    <row r="1848" spans="1:19" x14ac:dyDescent="0.25">
      <c r="A1848" s="10">
        <v>2018</v>
      </c>
      <c r="B1848" s="11" t="s">
        <v>4</v>
      </c>
      <c r="C1848" s="12" t="s">
        <v>66</v>
      </c>
      <c r="D1848" s="12" t="s">
        <v>5</v>
      </c>
      <c r="E1848" s="12" t="s">
        <v>11242</v>
      </c>
      <c r="F1848" s="12" t="s">
        <v>11243</v>
      </c>
      <c r="G1848" s="12" t="s">
        <v>11244</v>
      </c>
      <c r="H1848" s="11" t="str">
        <f t="shared" si="28"/>
        <v xml:space="preserve"> ZONE COMMERCIALE LA CHARTREUSE </v>
      </c>
      <c r="I1848" s="10"/>
      <c r="J1848" s="12" t="s">
        <v>11245</v>
      </c>
      <c r="K1848" s="12"/>
      <c r="L1848" s="12" t="s">
        <v>1833</v>
      </c>
      <c r="M1848" s="12" t="s">
        <v>1834</v>
      </c>
      <c r="N1848" s="12" t="s">
        <v>54</v>
      </c>
      <c r="O1848" s="12" t="s">
        <v>33</v>
      </c>
      <c r="P1848" s="13">
        <v>29465</v>
      </c>
      <c r="Q1848" s="10">
        <v>1</v>
      </c>
      <c r="R1848" s="10" t="s">
        <v>10</v>
      </c>
      <c r="S1848" s="12" t="s">
        <v>18209</v>
      </c>
    </row>
    <row r="1849" spans="1:19" x14ac:dyDescent="0.25">
      <c r="A1849" s="10">
        <v>2018</v>
      </c>
      <c r="B1849" s="11" t="s">
        <v>4</v>
      </c>
      <c r="C1849" s="12" t="s">
        <v>66</v>
      </c>
      <c r="D1849" s="12" t="s">
        <v>5</v>
      </c>
      <c r="E1849" s="12" t="s">
        <v>4504</v>
      </c>
      <c r="F1849" s="12" t="s">
        <v>4505</v>
      </c>
      <c r="G1849" s="12" t="s">
        <v>4506</v>
      </c>
      <c r="H1849" s="11" t="str">
        <f t="shared" si="28"/>
        <v xml:space="preserve"> 192 ROUTE DE DOUARNENEZ </v>
      </c>
      <c r="I1849" s="10"/>
      <c r="J1849" s="12" t="s">
        <v>4507</v>
      </c>
      <c r="K1849" s="12"/>
      <c r="L1849" s="12" t="s">
        <v>957</v>
      </c>
      <c r="M1849" s="12" t="s">
        <v>958</v>
      </c>
      <c r="N1849" s="12" t="s">
        <v>156</v>
      </c>
      <c r="O1849" s="12" t="s">
        <v>33</v>
      </c>
      <c r="P1849" s="13">
        <v>109756</v>
      </c>
      <c r="Q1849" s="10">
        <v>4</v>
      </c>
      <c r="R1849" s="10" t="s">
        <v>10</v>
      </c>
      <c r="S1849" s="12" t="s">
        <v>18209</v>
      </c>
    </row>
    <row r="1850" spans="1:19" x14ac:dyDescent="0.25">
      <c r="A1850" s="10">
        <v>2018</v>
      </c>
      <c r="B1850" s="11" t="s">
        <v>4</v>
      </c>
      <c r="C1850" s="12" t="s">
        <v>66</v>
      </c>
      <c r="D1850" s="12" t="s">
        <v>5</v>
      </c>
      <c r="E1850" s="12" t="s">
        <v>4433</v>
      </c>
      <c r="F1850" s="12" t="s">
        <v>4434</v>
      </c>
      <c r="G1850" s="12" t="s">
        <v>4435</v>
      </c>
      <c r="H1850" s="11" t="str">
        <f t="shared" si="28"/>
        <v xml:space="preserve"> LIEU DIT LES ASPES </v>
      </c>
      <c r="I1850" s="10"/>
      <c r="J1850" s="12" t="s">
        <v>4436</v>
      </c>
      <c r="K1850" s="10"/>
      <c r="L1850" s="12" t="s">
        <v>4437</v>
      </c>
      <c r="M1850" s="12" t="s">
        <v>4438</v>
      </c>
      <c r="N1850" s="12" t="s">
        <v>4439</v>
      </c>
      <c r="O1850" s="12" t="s">
        <v>9</v>
      </c>
      <c r="P1850" s="13">
        <v>114692</v>
      </c>
      <c r="Q1850" s="10">
        <v>6</v>
      </c>
      <c r="R1850" s="10" t="s">
        <v>10</v>
      </c>
      <c r="S1850" s="12" t="s">
        <v>18211</v>
      </c>
    </row>
    <row r="1851" spans="1:19" x14ac:dyDescent="0.25">
      <c r="A1851" s="10">
        <v>2018</v>
      </c>
      <c r="B1851" s="11" t="s">
        <v>4</v>
      </c>
      <c r="C1851" s="12" t="s">
        <v>66</v>
      </c>
      <c r="D1851" s="12" t="s">
        <v>5</v>
      </c>
      <c r="E1851" s="12" t="s">
        <v>11246</v>
      </c>
      <c r="F1851" s="12" t="s">
        <v>11247</v>
      </c>
      <c r="G1851" s="12" t="s">
        <v>11248</v>
      </c>
      <c r="H1851" s="11" t="str">
        <f t="shared" si="28"/>
        <v xml:space="preserve">ZONE INDUSTRIELLE SUD 152 RUE DE SOLIGNAC </v>
      </c>
      <c r="I1851" s="10" t="s">
        <v>3732</v>
      </c>
      <c r="J1851" s="12" t="s">
        <v>11249</v>
      </c>
      <c r="K1851" s="12"/>
      <c r="L1851" s="12" t="s">
        <v>455</v>
      </c>
      <c r="M1851" s="12" t="s">
        <v>456</v>
      </c>
      <c r="N1851" s="12" t="s">
        <v>54</v>
      </c>
      <c r="O1851" s="12" t="s">
        <v>33</v>
      </c>
      <c r="P1851" s="13">
        <v>42071</v>
      </c>
      <c r="Q1851" s="10">
        <v>2</v>
      </c>
      <c r="R1851" s="10" t="s">
        <v>10</v>
      </c>
      <c r="S1851" s="12" t="s">
        <v>18209</v>
      </c>
    </row>
    <row r="1852" spans="1:19" x14ac:dyDescent="0.25">
      <c r="A1852" s="10">
        <v>2018</v>
      </c>
      <c r="B1852" s="11" t="s">
        <v>4</v>
      </c>
      <c r="C1852" s="12" t="s">
        <v>66</v>
      </c>
      <c r="D1852" s="12" t="s">
        <v>5</v>
      </c>
      <c r="E1852" s="12" t="s">
        <v>11250</v>
      </c>
      <c r="F1852" s="12" t="s">
        <v>11251</v>
      </c>
      <c r="G1852" s="12" t="s">
        <v>11252</v>
      </c>
      <c r="H1852" s="11" t="str">
        <f t="shared" si="28"/>
        <v xml:space="preserve"> 129 RUE BLOMET </v>
      </c>
      <c r="I1852" s="10"/>
      <c r="J1852" s="12" t="s">
        <v>11253</v>
      </c>
      <c r="K1852" s="10"/>
      <c r="L1852" s="12" t="s">
        <v>916</v>
      </c>
      <c r="M1852" s="12" t="s">
        <v>183</v>
      </c>
      <c r="N1852" s="12" t="s">
        <v>54</v>
      </c>
      <c r="O1852" s="12" t="s">
        <v>9</v>
      </c>
      <c r="P1852" s="13">
        <v>103628</v>
      </c>
      <c r="Q1852" s="10">
        <v>4</v>
      </c>
      <c r="R1852" s="10" t="s">
        <v>10</v>
      </c>
      <c r="S1852" s="12" t="s">
        <v>18211</v>
      </c>
    </row>
    <row r="1853" spans="1:19" x14ac:dyDescent="0.25">
      <c r="A1853" s="10">
        <v>2018</v>
      </c>
      <c r="B1853" s="11" t="s">
        <v>4</v>
      </c>
      <c r="C1853" s="12" t="s">
        <v>66</v>
      </c>
      <c r="D1853" s="12" t="s">
        <v>5</v>
      </c>
      <c r="E1853" s="12" t="s">
        <v>4755</v>
      </c>
      <c r="F1853" s="12" t="s">
        <v>4756</v>
      </c>
      <c r="G1853" s="12" t="s">
        <v>4757</v>
      </c>
      <c r="H1853" s="11" t="str">
        <f t="shared" si="28"/>
        <v xml:space="preserve">ZONE INDUSTRIELLE DE LA POMME 10 RUE LOUIS JOSEPH GAY LUSSAC </v>
      </c>
      <c r="I1853" s="10" t="s">
        <v>4758</v>
      </c>
      <c r="J1853" s="12" t="s">
        <v>4759</v>
      </c>
      <c r="K1853" s="12"/>
      <c r="L1853" s="12" t="s">
        <v>2040</v>
      </c>
      <c r="M1853" s="12" t="s">
        <v>3856</v>
      </c>
      <c r="N1853" s="12" t="s">
        <v>200</v>
      </c>
      <c r="O1853" s="12" t="s">
        <v>33</v>
      </c>
      <c r="P1853" s="13">
        <v>69644</v>
      </c>
      <c r="Q1853" s="10">
        <v>2</v>
      </c>
      <c r="R1853" s="10" t="s">
        <v>10</v>
      </c>
      <c r="S1853" s="12" t="s">
        <v>18209</v>
      </c>
    </row>
    <row r="1854" spans="1:19" x14ac:dyDescent="0.25">
      <c r="A1854" s="10">
        <v>2018</v>
      </c>
      <c r="B1854" s="11" t="s">
        <v>4</v>
      </c>
      <c r="C1854" s="12" t="s">
        <v>66</v>
      </c>
      <c r="D1854" s="12" t="s">
        <v>5</v>
      </c>
      <c r="E1854" s="12" t="s">
        <v>17169</v>
      </c>
      <c r="F1854" s="12" t="s">
        <v>17170</v>
      </c>
      <c r="G1854" s="12" t="s">
        <v>17171</v>
      </c>
      <c r="H1854" s="11" t="str">
        <f t="shared" si="28"/>
        <v xml:space="preserve"> 14 RUE DE MAISON ROUGE </v>
      </c>
      <c r="I1854" s="10"/>
      <c r="J1854" s="12" t="s">
        <v>17172</v>
      </c>
      <c r="K1854" s="12"/>
      <c r="L1854" s="12" t="s">
        <v>794</v>
      </c>
      <c r="M1854" s="12" t="s">
        <v>795</v>
      </c>
      <c r="N1854" s="12" t="s">
        <v>2336</v>
      </c>
      <c r="O1854" s="12" t="s">
        <v>33</v>
      </c>
      <c r="P1854" s="13">
        <v>28677</v>
      </c>
      <c r="Q1854" s="10">
        <v>2</v>
      </c>
      <c r="R1854" s="10" t="s">
        <v>10</v>
      </c>
      <c r="S1854" s="12" t="s">
        <v>18209</v>
      </c>
    </row>
    <row r="1855" spans="1:19" x14ac:dyDescent="0.25">
      <c r="A1855" s="10">
        <v>2018</v>
      </c>
      <c r="B1855" s="11" t="s">
        <v>4</v>
      </c>
      <c r="C1855" s="12" t="s">
        <v>66</v>
      </c>
      <c r="D1855" s="12" t="s">
        <v>5</v>
      </c>
      <c r="E1855" s="12" t="s">
        <v>11254</v>
      </c>
      <c r="F1855" s="12" t="s">
        <v>11255</v>
      </c>
      <c r="G1855" s="12" t="s">
        <v>11256</v>
      </c>
      <c r="H1855" s="11" t="str">
        <f t="shared" si="28"/>
        <v xml:space="preserve"> 15 RUE DES MARAIS </v>
      </c>
      <c r="I1855" s="10"/>
      <c r="J1855" s="12" t="s">
        <v>11257</v>
      </c>
      <c r="K1855" s="12"/>
      <c r="L1855" s="12" t="s">
        <v>3347</v>
      </c>
      <c r="M1855" s="12" t="s">
        <v>10109</v>
      </c>
      <c r="N1855" s="12" t="s">
        <v>54</v>
      </c>
      <c r="O1855" s="12" t="s">
        <v>33</v>
      </c>
      <c r="P1855" s="13">
        <v>816037</v>
      </c>
      <c r="Q1855" s="10">
        <v>29</v>
      </c>
      <c r="R1855" s="10" t="s">
        <v>18208</v>
      </c>
      <c r="S1855" s="12" t="s">
        <v>18209</v>
      </c>
    </row>
    <row r="1856" spans="1:19" x14ac:dyDescent="0.25">
      <c r="A1856" s="10">
        <v>2018</v>
      </c>
      <c r="B1856" s="11" t="s">
        <v>18213</v>
      </c>
      <c r="C1856" s="12" t="s">
        <v>66</v>
      </c>
      <c r="D1856" s="12" t="s">
        <v>5</v>
      </c>
      <c r="E1856" s="12" t="s">
        <v>18583</v>
      </c>
      <c r="F1856" s="12" t="s">
        <v>18582</v>
      </c>
      <c r="G1856" s="12" t="s">
        <v>18584</v>
      </c>
      <c r="H1856" s="11" t="str">
        <f t="shared" si="28"/>
        <v xml:space="preserve">DU LOIRET 8 ROUTE DE COULLONS </v>
      </c>
      <c r="I1856" s="10" t="s">
        <v>18585</v>
      </c>
      <c r="J1856" s="12" t="s">
        <v>18586</v>
      </c>
      <c r="K1856" s="12"/>
      <c r="L1856" s="12" t="s">
        <v>18587</v>
      </c>
      <c r="M1856" s="12" t="s">
        <v>18588</v>
      </c>
      <c r="N1856" s="12" t="s">
        <v>54</v>
      </c>
      <c r="O1856" s="12" t="s">
        <v>33</v>
      </c>
      <c r="P1856" s="13">
        <v>11160</v>
      </c>
      <c r="Q1856" s="10">
        <v>2</v>
      </c>
      <c r="R1856" s="10" t="s">
        <v>10</v>
      </c>
      <c r="S1856" s="12" t="s">
        <v>18209</v>
      </c>
    </row>
    <row r="1857" spans="1:19" x14ac:dyDescent="0.25">
      <c r="A1857" s="10">
        <v>2017</v>
      </c>
      <c r="B1857" s="12" t="s">
        <v>18219</v>
      </c>
      <c r="C1857" s="10" t="s">
        <v>66</v>
      </c>
      <c r="D1857" s="12" t="s">
        <v>5</v>
      </c>
      <c r="E1857" s="12" t="s">
        <v>11258</v>
      </c>
      <c r="F1857" s="12" t="s">
        <v>11259</v>
      </c>
      <c r="G1857" s="12" t="s">
        <v>11260</v>
      </c>
      <c r="H1857" s="11" t="str">
        <f t="shared" si="28"/>
        <v xml:space="preserve">11 RUE DU STADE  </v>
      </c>
      <c r="I1857" s="12" t="s">
        <v>11261</v>
      </c>
      <c r="J1857" s="12"/>
      <c r="K1857" s="14"/>
      <c r="L1857" s="12" t="s">
        <v>11262</v>
      </c>
      <c r="M1857" s="12" t="s">
        <v>11263</v>
      </c>
      <c r="N1857" s="12" t="s">
        <v>54</v>
      </c>
      <c r="O1857" s="12" t="s">
        <v>9</v>
      </c>
      <c r="P1857" s="14"/>
      <c r="Q1857" s="10">
        <v>3</v>
      </c>
      <c r="R1857" s="10" t="s">
        <v>10</v>
      </c>
      <c r="S1857" s="12" t="s">
        <v>18220</v>
      </c>
    </row>
    <row r="1858" spans="1:19" x14ac:dyDescent="0.25">
      <c r="A1858" s="10">
        <v>2017</v>
      </c>
      <c r="B1858" s="12" t="s">
        <v>18219</v>
      </c>
      <c r="C1858" s="10" t="s">
        <v>66</v>
      </c>
      <c r="D1858" s="12" t="s">
        <v>5</v>
      </c>
      <c r="E1858" s="12" t="s">
        <v>2446</v>
      </c>
      <c r="F1858" s="12" t="s">
        <v>11264</v>
      </c>
      <c r="G1858" s="12" t="s">
        <v>2447</v>
      </c>
      <c r="H1858" s="11" t="str">
        <f t="shared" si="28"/>
        <v xml:space="preserve">17 CHEMIN DES VALLEES  </v>
      </c>
      <c r="I1858" s="12" t="s">
        <v>11265</v>
      </c>
      <c r="J1858" s="12"/>
      <c r="K1858" s="14"/>
      <c r="L1858" s="12" t="s">
        <v>2449</v>
      </c>
      <c r="M1858" s="12" t="s">
        <v>11266</v>
      </c>
      <c r="N1858" s="12" t="s">
        <v>54</v>
      </c>
      <c r="O1858" s="12" t="s">
        <v>33</v>
      </c>
      <c r="P1858" s="14"/>
      <c r="Q1858" s="10">
        <v>1</v>
      </c>
      <c r="R1858" s="10" t="s">
        <v>10</v>
      </c>
      <c r="S1858" s="12" t="s">
        <v>18220</v>
      </c>
    </row>
    <row r="1859" spans="1:19" x14ac:dyDescent="0.25">
      <c r="A1859" s="10">
        <v>2018</v>
      </c>
      <c r="B1859" s="11" t="s">
        <v>18213</v>
      </c>
      <c r="C1859" s="12" t="s">
        <v>66</v>
      </c>
      <c r="D1859" s="12" t="s">
        <v>5</v>
      </c>
      <c r="E1859" s="12" t="s">
        <v>18590</v>
      </c>
      <c r="F1859" s="12" t="s">
        <v>18589</v>
      </c>
      <c r="G1859" s="12" t="s">
        <v>18591</v>
      </c>
      <c r="H1859" s="11" t="str">
        <f t="shared" ref="H1859:H1922" si="29">CONCATENATE(I1859," ",J1859," ",K1859)</f>
        <v xml:space="preserve">ZONE INDUSTRIELLE LA PALUN 9 RUE EMMANUEL VITRIA </v>
      </c>
      <c r="I1859" s="12" t="s">
        <v>5612</v>
      </c>
      <c r="J1859" s="12" t="s">
        <v>18592</v>
      </c>
      <c r="K1859" s="10"/>
      <c r="L1859" s="12" t="s">
        <v>3370</v>
      </c>
      <c r="M1859" s="12" t="s">
        <v>3371</v>
      </c>
      <c r="N1859" s="12" t="s">
        <v>54</v>
      </c>
      <c r="O1859" s="12" t="s">
        <v>9</v>
      </c>
      <c r="P1859" s="13">
        <v>335309</v>
      </c>
      <c r="Q1859" s="10">
        <v>11</v>
      </c>
      <c r="R1859" s="10" t="s">
        <v>18208</v>
      </c>
      <c r="S1859" s="12" t="s">
        <v>18211</v>
      </c>
    </row>
    <row r="1860" spans="1:19" x14ac:dyDescent="0.25">
      <c r="A1860" s="10">
        <v>2018</v>
      </c>
      <c r="B1860" s="11" t="s">
        <v>4</v>
      </c>
      <c r="C1860" s="12" t="s">
        <v>66</v>
      </c>
      <c r="D1860" s="12" t="s">
        <v>5</v>
      </c>
      <c r="E1860" s="12" t="s">
        <v>11267</v>
      </c>
      <c r="F1860" s="12" t="s">
        <v>11268</v>
      </c>
      <c r="G1860" s="12" t="s">
        <v>11269</v>
      </c>
      <c r="H1860" s="11" t="str">
        <f t="shared" si="29"/>
        <v xml:space="preserve"> ZONE ARTISANALE DES FONDERIES </v>
      </c>
      <c r="I1860" s="10"/>
      <c r="J1860" s="12" t="s">
        <v>11270</v>
      </c>
      <c r="K1860" s="10"/>
      <c r="L1860" s="12" t="s">
        <v>11271</v>
      </c>
      <c r="M1860" s="12" t="s">
        <v>11272</v>
      </c>
      <c r="N1860" s="12" t="s">
        <v>54</v>
      </c>
      <c r="O1860" s="12" t="s">
        <v>9</v>
      </c>
      <c r="P1860" s="13">
        <v>23148</v>
      </c>
      <c r="Q1860" s="10">
        <v>2</v>
      </c>
      <c r="R1860" s="10" t="s">
        <v>10</v>
      </c>
      <c r="S1860" s="12" t="s">
        <v>18211</v>
      </c>
    </row>
    <row r="1861" spans="1:19" x14ac:dyDescent="0.25">
      <c r="A1861" s="10">
        <v>2018</v>
      </c>
      <c r="B1861" s="11" t="s">
        <v>4</v>
      </c>
      <c r="C1861" s="12" t="s">
        <v>66</v>
      </c>
      <c r="D1861" s="12" t="s">
        <v>5</v>
      </c>
      <c r="E1861" s="12" t="s">
        <v>11273</v>
      </c>
      <c r="F1861" s="12" t="s">
        <v>11274</v>
      </c>
      <c r="G1861" s="12" t="s">
        <v>11275</v>
      </c>
      <c r="H1861" s="11" t="str">
        <f t="shared" si="29"/>
        <v xml:space="preserve"> 26 RUE JOSEPH CADEI </v>
      </c>
      <c r="I1861" s="10"/>
      <c r="J1861" s="12" t="s">
        <v>11276</v>
      </c>
      <c r="K1861" s="12"/>
      <c r="L1861" s="12" t="s">
        <v>4691</v>
      </c>
      <c r="M1861" s="12" t="s">
        <v>139</v>
      </c>
      <c r="N1861" s="12" t="s">
        <v>54</v>
      </c>
      <c r="O1861" s="12" t="s">
        <v>33</v>
      </c>
      <c r="P1861" s="13">
        <v>123607</v>
      </c>
      <c r="Q1861" s="10">
        <v>3</v>
      </c>
      <c r="R1861" s="10" t="s">
        <v>10</v>
      </c>
      <c r="S1861" s="12" t="s">
        <v>18209</v>
      </c>
    </row>
    <row r="1862" spans="1:19" x14ac:dyDescent="0.25">
      <c r="A1862" s="10">
        <v>2018</v>
      </c>
      <c r="B1862" s="11" t="s">
        <v>4</v>
      </c>
      <c r="C1862" s="12" t="s">
        <v>66</v>
      </c>
      <c r="D1862" s="12" t="s">
        <v>5</v>
      </c>
      <c r="E1862" s="12" t="s">
        <v>2256</v>
      </c>
      <c r="F1862" s="12" t="s">
        <v>16250</v>
      </c>
      <c r="G1862" s="12" t="s">
        <v>2257</v>
      </c>
      <c r="H1862" s="11" t="str">
        <f t="shared" si="29"/>
        <v xml:space="preserve">ZAC MIOS 5 RUE DES BOUPEYRES </v>
      </c>
      <c r="I1862" s="10" t="s">
        <v>16251</v>
      </c>
      <c r="J1862" s="12" t="s">
        <v>16252</v>
      </c>
      <c r="K1862" s="12"/>
      <c r="L1862" s="12" t="s">
        <v>2258</v>
      </c>
      <c r="M1862" s="12" t="s">
        <v>2259</v>
      </c>
      <c r="N1862" s="12" t="s">
        <v>1605</v>
      </c>
      <c r="O1862" s="12" t="s">
        <v>33</v>
      </c>
      <c r="P1862" s="13">
        <v>516490</v>
      </c>
      <c r="Q1862" s="10">
        <v>12</v>
      </c>
      <c r="R1862" s="10" t="s">
        <v>18208</v>
      </c>
      <c r="S1862" s="12" t="s">
        <v>18209</v>
      </c>
    </row>
    <row r="1863" spans="1:19" x14ac:dyDescent="0.25">
      <c r="A1863" s="10">
        <v>2018</v>
      </c>
      <c r="B1863" s="11" t="s">
        <v>4</v>
      </c>
      <c r="C1863" s="12" t="s">
        <v>66</v>
      </c>
      <c r="D1863" s="12" t="s">
        <v>5</v>
      </c>
      <c r="E1863" s="12" t="s">
        <v>11277</v>
      </c>
      <c r="F1863" s="12" t="s">
        <v>11278</v>
      </c>
      <c r="G1863" s="12" t="s">
        <v>11279</v>
      </c>
      <c r="H1863" s="11" t="str">
        <f t="shared" si="29"/>
        <v xml:space="preserve"> 6 CHEMIN CLEMENT LAFFARGUE </v>
      </c>
      <c r="I1863" s="10"/>
      <c r="J1863" s="12" t="s">
        <v>11280</v>
      </c>
      <c r="K1863" s="12"/>
      <c r="L1863" s="12" t="s">
        <v>2495</v>
      </c>
      <c r="M1863" s="12" t="s">
        <v>2496</v>
      </c>
      <c r="N1863" s="12" t="s">
        <v>54</v>
      </c>
      <c r="O1863" s="12" t="s">
        <v>33</v>
      </c>
      <c r="P1863" s="13">
        <v>91942</v>
      </c>
      <c r="Q1863" s="10">
        <v>4</v>
      </c>
      <c r="R1863" s="10" t="s">
        <v>10</v>
      </c>
      <c r="S1863" s="12" t="s">
        <v>18209</v>
      </c>
    </row>
    <row r="1864" spans="1:19" x14ac:dyDescent="0.25">
      <c r="A1864" s="10">
        <v>2018</v>
      </c>
      <c r="B1864" s="11" t="s">
        <v>4</v>
      </c>
      <c r="C1864" s="12" t="s">
        <v>66</v>
      </c>
      <c r="D1864" s="12" t="s">
        <v>5</v>
      </c>
      <c r="E1864" s="12" t="s">
        <v>11281</v>
      </c>
      <c r="F1864" s="12" t="s">
        <v>11282</v>
      </c>
      <c r="G1864" s="12" t="s">
        <v>11283</v>
      </c>
      <c r="H1864" s="11" t="str">
        <f t="shared" si="29"/>
        <v xml:space="preserve"> 60 ROUTE DE JARGEAU </v>
      </c>
      <c r="I1864" s="10"/>
      <c r="J1864" s="12" t="s">
        <v>11284</v>
      </c>
      <c r="K1864" s="12"/>
      <c r="L1864" s="12" t="s">
        <v>11285</v>
      </c>
      <c r="M1864" s="12" t="s">
        <v>11286</v>
      </c>
      <c r="N1864" s="12" t="s">
        <v>54</v>
      </c>
      <c r="O1864" s="12" t="s">
        <v>33</v>
      </c>
      <c r="P1864" s="13">
        <v>22807</v>
      </c>
      <c r="Q1864" s="10">
        <v>2</v>
      </c>
      <c r="R1864" s="10" t="s">
        <v>10</v>
      </c>
      <c r="S1864" s="12" t="s">
        <v>18209</v>
      </c>
    </row>
    <row r="1865" spans="1:19" x14ac:dyDescent="0.25">
      <c r="A1865" s="10">
        <v>2018</v>
      </c>
      <c r="B1865" s="11" t="s">
        <v>4</v>
      </c>
      <c r="C1865" s="12" t="s">
        <v>66</v>
      </c>
      <c r="D1865" s="12" t="s">
        <v>5</v>
      </c>
      <c r="E1865" s="12" t="s">
        <v>17084</v>
      </c>
      <c r="F1865" s="12" t="s">
        <v>17085</v>
      </c>
      <c r="G1865" s="12" t="s">
        <v>17086</v>
      </c>
      <c r="H1865" s="11" t="str">
        <f t="shared" si="29"/>
        <v xml:space="preserve">ZONE ARTISANALE D ANCONE 30 RUE DU LAC </v>
      </c>
      <c r="I1865" s="10" t="s">
        <v>17087</v>
      </c>
      <c r="J1865" s="12" t="s">
        <v>16799</v>
      </c>
      <c r="K1865" s="12"/>
      <c r="L1865" s="12" t="s">
        <v>1792</v>
      </c>
      <c r="M1865" s="12" t="s">
        <v>16800</v>
      </c>
      <c r="N1865" s="12" t="s">
        <v>2306</v>
      </c>
      <c r="O1865" s="12" t="s">
        <v>33</v>
      </c>
      <c r="P1865" s="13">
        <v>768785</v>
      </c>
      <c r="Q1865" s="10">
        <v>26</v>
      </c>
      <c r="R1865" s="10" t="s">
        <v>18208</v>
      </c>
      <c r="S1865" s="12" t="s">
        <v>18209</v>
      </c>
    </row>
    <row r="1866" spans="1:19" x14ac:dyDescent="0.25">
      <c r="A1866" s="10">
        <v>2018</v>
      </c>
      <c r="B1866" s="11" t="s">
        <v>18213</v>
      </c>
      <c r="C1866" s="12" t="s">
        <v>66</v>
      </c>
      <c r="D1866" s="12" t="s">
        <v>5</v>
      </c>
      <c r="E1866" s="12" t="s">
        <v>18594</v>
      </c>
      <c r="F1866" s="12" t="s">
        <v>18593</v>
      </c>
      <c r="G1866" s="12" t="s">
        <v>18595</v>
      </c>
      <c r="H1866" s="11" t="str">
        <f t="shared" si="29"/>
        <v xml:space="preserve"> 1 RUE DES PLANCHES </v>
      </c>
      <c r="I1866" s="10"/>
      <c r="J1866" s="12" t="s">
        <v>18315</v>
      </c>
      <c r="K1866" s="12"/>
      <c r="L1866" s="12" t="s">
        <v>10081</v>
      </c>
      <c r="M1866" s="12" t="s">
        <v>10082</v>
      </c>
      <c r="N1866" s="12" t="s">
        <v>2368</v>
      </c>
      <c r="O1866" s="12" t="s">
        <v>33</v>
      </c>
      <c r="P1866" s="13">
        <v>390773</v>
      </c>
      <c r="Q1866" s="10">
        <v>5</v>
      </c>
      <c r="R1866" s="10" t="s">
        <v>10</v>
      </c>
      <c r="S1866" s="12" t="s">
        <v>18209</v>
      </c>
    </row>
    <row r="1867" spans="1:19" x14ac:dyDescent="0.25">
      <c r="A1867" s="10">
        <v>2018</v>
      </c>
      <c r="B1867" s="11" t="s">
        <v>4</v>
      </c>
      <c r="C1867" s="12" t="s">
        <v>66</v>
      </c>
      <c r="D1867" s="12" t="s">
        <v>5</v>
      </c>
      <c r="E1867" s="12" t="s">
        <v>11287</v>
      </c>
      <c r="F1867" s="12" t="s">
        <v>11288</v>
      </c>
      <c r="G1867" s="12" t="s">
        <v>11289</v>
      </c>
      <c r="H1867" s="11" t="str">
        <f t="shared" si="29"/>
        <v xml:space="preserve"> 779 ROUTE DES CARRIERES </v>
      </c>
      <c r="I1867" s="10"/>
      <c r="J1867" s="12" t="s">
        <v>5517</v>
      </c>
      <c r="K1867" s="12"/>
      <c r="L1867" s="12" t="s">
        <v>5518</v>
      </c>
      <c r="M1867" s="12" t="s">
        <v>5519</v>
      </c>
      <c r="N1867" s="12" t="s">
        <v>54</v>
      </c>
      <c r="O1867" s="12" t="s">
        <v>33</v>
      </c>
      <c r="P1867" s="13">
        <v>43271</v>
      </c>
      <c r="Q1867" s="10">
        <v>2</v>
      </c>
      <c r="R1867" s="10" t="s">
        <v>10</v>
      </c>
      <c r="S1867" s="12" t="s">
        <v>18209</v>
      </c>
    </row>
    <row r="1868" spans="1:19" x14ac:dyDescent="0.25">
      <c r="A1868" s="10">
        <v>2018</v>
      </c>
      <c r="B1868" s="11" t="s">
        <v>4</v>
      </c>
      <c r="C1868" s="12" t="s">
        <v>66</v>
      </c>
      <c r="D1868" s="12" t="s">
        <v>259</v>
      </c>
      <c r="E1868" s="12" t="s">
        <v>3809</v>
      </c>
      <c r="F1868" s="12" t="s">
        <v>11290</v>
      </c>
      <c r="G1868" s="12" t="s">
        <v>3810</v>
      </c>
      <c r="H1868" s="11" t="str">
        <f t="shared" si="29"/>
        <v xml:space="preserve"> 66 B RUE DE SAINT MIHIEL BP 30179</v>
      </c>
      <c r="I1868" s="10"/>
      <c r="J1868" s="12" t="s">
        <v>11291</v>
      </c>
      <c r="K1868" s="12" t="s">
        <v>11292</v>
      </c>
      <c r="L1868" s="12" t="s">
        <v>11293</v>
      </c>
      <c r="M1868" s="12" t="s">
        <v>11294</v>
      </c>
      <c r="N1868" s="12" t="s">
        <v>54</v>
      </c>
      <c r="O1868" s="12" t="s">
        <v>33</v>
      </c>
      <c r="P1868" s="13">
        <v>673264</v>
      </c>
      <c r="Q1868" s="10">
        <v>28</v>
      </c>
      <c r="R1868" s="10" t="s">
        <v>18208</v>
      </c>
      <c r="S1868" s="12" t="s">
        <v>18209</v>
      </c>
    </row>
    <row r="1869" spans="1:19" x14ac:dyDescent="0.25">
      <c r="A1869" s="10">
        <v>2018</v>
      </c>
      <c r="B1869" s="11" t="s">
        <v>4</v>
      </c>
      <c r="C1869" s="12" t="s">
        <v>66</v>
      </c>
      <c r="D1869" s="12" t="s">
        <v>28</v>
      </c>
      <c r="E1869" s="12" t="s">
        <v>11295</v>
      </c>
      <c r="F1869" s="12" t="s">
        <v>11296</v>
      </c>
      <c r="G1869" s="12" t="s">
        <v>11297</v>
      </c>
      <c r="H1869" s="11" t="str">
        <f t="shared" si="29"/>
        <v xml:space="preserve"> LIEU DIT BEAUREGARD BP 2</v>
      </c>
      <c r="I1869" s="10"/>
      <c r="J1869" s="12" t="s">
        <v>11298</v>
      </c>
      <c r="K1869" s="12" t="s">
        <v>263</v>
      </c>
      <c r="L1869" s="12" t="s">
        <v>1000</v>
      </c>
      <c r="M1869" s="12" t="s">
        <v>11299</v>
      </c>
      <c r="N1869" s="12" t="s">
        <v>54</v>
      </c>
      <c r="O1869" s="12" t="s">
        <v>9</v>
      </c>
      <c r="P1869" s="13">
        <v>659712</v>
      </c>
      <c r="Q1869" s="10">
        <v>24</v>
      </c>
      <c r="R1869" s="10" t="s">
        <v>18208</v>
      </c>
      <c r="S1869" s="12" t="s">
        <v>18211</v>
      </c>
    </row>
    <row r="1870" spans="1:19" x14ac:dyDescent="0.25">
      <c r="A1870" s="10">
        <v>2018</v>
      </c>
      <c r="B1870" s="11" t="s">
        <v>4</v>
      </c>
      <c r="C1870" s="12" t="s">
        <v>66</v>
      </c>
      <c r="D1870" s="12" t="s">
        <v>5</v>
      </c>
      <c r="E1870" s="12" t="s">
        <v>17426</v>
      </c>
      <c r="F1870" s="12" t="s">
        <v>17427</v>
      </c>
      <c r="G1870" s="12" t="s">
        <v>17428</v>
      </c>
      <c r="H1870" s="11" t="str">
        <f t="shared" si="29"/>
        <v>ROUTE NATIONALE 502 LIEU DIT LE DEPOT ZONE ARTISANALE DES BASSES ECHARRIERES BP 2</v>
      </c>
      <c r="I1870" s="10" t="s">
        <v>17429</v>
      </c>
      <c r="J1870" s="12" t="s">
        <v>17430</v>
      </c>
      <c r="K1870" s="12" t="s">
        <v>263</v>
      </c>
      <c r="L1870" s="12" t="s">
        <v>6260</v>
      </c>
      <c r="M1870" s="12" t="s">
        <v>6261</v>
      </c>
      <c r="N1870" s="12" t="s">
        <v>2368</v>
      </c>
      <c r="O1870" s="12" t="s">
        <v>33</v>
      </c>
      <c r="P1870" s="13">
        <v>194021</v>
      </c>
      <c r="Q1870" s="10">
        <v>4</v>
      </c>
      <c r="R1870" s="10" t="s">
        <v>10</v>
      </c>
      <c r="S1870" s="12" t="s">
        <v>18209</v>
      </c>
    </row>
    <row r="1871" spans="1:19" x14ac:dyDescent="0.25">
      <c r="A1871" s="10">
        <v>2018</v>
      </c>
      <c r="B1871" s="11" t="s">
        <v>4</v>
      </c>
      <c r="C1871" s="12" t="s">
        <v>66</v>
      </c>
      <c r="D1871" s="12" t="s">
        <v>5</v>
      </c>
      <c r="E1871" s="12" t="s">
        <v>11300</v>
      </c>
      <c r="F1871" s="12" t="s">
        <v>11301</v>
      </c>
      <c r="G1871" s="12" t="s">
        <v>11302</v>
      </c>
      <c r="H1871" s="11" t="str">
        <f t="shared" si="29"/>
        <v xml:space="preserve"> 5 BOULEVARD AMPERE </v>
      </c>
      <c r="I1871" s="10"/>
      <c r="J1871" s="12" t="s">
        <v>11303</v>
      </c>
      <c r="K1871" s="12"/>
      <c r="L1871" s="12" t="s">
        <v>150</v>
      </c>
      <c r="M1871" s="12" t="s">
        <v>151</v>
      </c>
      <c r="N1871" s="12" t="s">
        <v>54</v>
      </c>
      <c r="O1871" s="12" t="s">
        <v>33</v>
      </c>
      <c r="P1871" s="13">
        <v>19904</v>
      </c>
      <c r="Q1871" s="10">
        <v>1</v>
      </c>
      <c r="R1871" s="10" t="s">
        <v>10</v>
      </c>
      <c r="S1871" s="12" t="s">
        <v>18209</v>
      </c>
    </row>
    <row r="1872" spans="1:19" x14ac:dyDescent="0.25">
      <c r="A1872" s="10">
        <v>2018</v>
      </c>
      <c r="B1872" s="11" t="s">
        <v>4</v>
      </c>
      <c r="C1872" s="12" t="s">
        <v>66</v>
      </c>
      <c r="D1872" s="12" t="s">
        <v>5</v>
      </c>
      <c r="E1872" s="12" t="s">
        <v>1601</v>
      </c>
      <c r="F1872" s="12" t="s">
        <v>1613</v>
      </c>
      <c r="G1872" s="12" t="s">
        <v>1602</v>
      </c>
      <c r="H1872" s="11" t="str">
        <f t="shared" si="29"/>
        <v xml:space="preserve"> 7 RUE DES ARTISANS </v>
      </c>
      <c r="I1872" s="10"/>
      <c r="J1872" s="12" t="s">
        <v>1603</v>
      </c>
      <c r="K1872" s="12"/>
      <c r="L1872" s="12" t="s">
        <v>1614</v>
      </c>
      <c r="M1872" s="12" t="s">
        <v>1615</v>
      </c>
      <c r="N1872" s="12" t="s">
        <v>1605</v>
      </c>
      <c r="O1872" s="12" t="s">
        <v>33</v>
      </c>
      <c r="P1872" s="13">
        <v>218387</v>
      </c>
      <c r="Q1872" s="10">
        <v>4</v>
      </c>
      <c r="R1872" s="10" t="s">
        <v>10</v>
      </c>
      <c r="S1872" s="12" t="s">
        <v>18209</v>
      </c>
    </row>
    <row r="1873" spans="1:19" x14ac:dyDescent="0.25">
      <c r="A1873" s="10">
        <v>2018</v>
      </c>
      <c r="B1873" s="11" t="s">
        <v>4</v>
      </c>
      <c r="C1873" s="12" t="s">
        <v>66</v>
      </c>
      <c r="D1873" s="12" t="s">
        <v>5</v>
      </c>
      <c r="E1873" s="12" t="s">
        <v>11304</v>
      </c>
      <c r="F1873" s="12" t="s">
        <v>11305</v>
      </c>
      <c r="G1873" s="12" t="s">
        <v>11306</v>
      </c>
      <c r="H1873" s="11" t="str">
        <f t="shared" si="29"/>
        <v xml:space="preserve"> 24 CHEMIN DE LA VIOLETTE </v>
      </c>
      <c r="I1873" s="10"/>
      <c r="J1873" s="12" t="s">
        <v>11307</v>
      </c>
      <c r="K1873" s="12"/>
      <c r="L1873" s="12" t="s">
        <v>2436</v>
      </c>
      <c r="M1873" s="12" t="s">
        <v>2437</v>
      </c>
      <c r="N1873" s="12" t="s">
        <v>54</v>
      </c>
      <c r="O1873" s="12" t="s">
        <v>33</v>
      </c>
      <c r="P1873" s="13">
        <v>25997</v>
      </c>
      <c r="Q1873" s="10">
        <v>1</v>
      </c>
      <c r="R1873" s="10" t="s">
        <v>10</v>
      </c>
      <c r="S1873" s="12" t="s">
        <v>18209</v>
      </c>
    </row>
    <row r="1874" spans="1:19" x14ac:dyDescent="0.25">
      <c r="A1874" s="10">
        <v>2018</v>
      </c>
      <c r="B1874" s="11" t="s">
        <v>4</v>
      </c>
      <c r="C1874" s="12" t="s">
        <v>66</v>
      </c>
      <c r="D1874" s="12" t="s">
        <v>519</v>
      </c>
      <c r="E1874" s="12" t="s">
        <v>1334</v>
      </c>
      <c r="F1874" s="12" t="s">
        <v>11308</v>
      </c>
      <c r="G1874" s="12" t="s">
        <v>1335</v>
      </c>
      <c r="H1874" s="11" t="str">
        <f t="shared" si="29"/>
        <v xml:space="preserve"> 154 BOULEVARD MIREILLE LAUZE BP 78</v>
      </c>
      <c r="I1874" s="10"/>
      <c r="J1874" s="12" t="s">
        <v>11309</v>
      </c>
      <c r="K1874" s="12" t="s">
        <v>11310</v>
      </c>
      <c r="L1874" s="12" t="s">
        <v>909</v>
      </c>
      <c r="M1874" s="12" t="s">
        <v>101</v>
      </c>
      <c r="N1874" s="12" t="s">
        <v>54</v>
      </c>
      <c r="O1874" s="12" t="s">
        <v>33</v>
      </c>
      <c r="P1874" s="13">
        <v>4387357</v>
      </c>
      <c r="Q1874" s="10">
        <v>134</v>
      </c>
      <c r="R1874" s="10" t="s">
        <v>18208</v>
      </c>
      <c r="S1874" s="12" t="s">
        <v>18209</v>
      </c>
    </row>
    <row r="1875" spans="1:19" x14ac:dyDescent="0.25">
      <c r="A1875" s="10">
        <v>2018</v>
      </c>
      <c r="B1875" s="11" t="s">
        <v>4</v>
      </c>
      <c r="C1875" s="12" t="s">
        <v>66</v>
      </c>
      <c r="D1875" s="12" t="s">
        <v>519</v>
      </c>
      <c r="E1875" s="12" t="s">
        <v>11311</v>
      </c>
      <c r="F1875" s="12" t="s">
        <v>11312</v>
      </c>
      <c r="G1875" s="12" t="s">
        <v>11313</v>
      </c>
      <c r="H1875" s="11" t="str">
        <f t="shared" si="29"/>
        <v xml:space="preserve"> 16 RUE DE GENEVE </v>
      </c>
      <c r="I1875" s="10"/>
      <c r="J1875" s="12" t="s">
        <v>11314</v>
      </c>
      <c r="K1875" s="12"/>
      <c r="L1875" s="12" t="s">
        <v>1589</v>
      </c>
      <c r="M1875" s="12" t="s">
        <v>2865</v>
      </c>
      <c r="N1875" s="12" t="s">
        <v>54</v>
      </c>
      <c r="O1875" s="12" t="s">
        <v>33</v>
      </c>
      <c r="P1875" s="13">
        <v>1457616</v>
      </c>
      <c r="Q1875" s="10">
        <v>32</v>
      </c>
      <c r="R1875" s="10" t="s">
        <v>18208</v>
      </c>
      <c r="S1875" s="12" t="s">
        <v>18209</v>
      </c>
    </row>
    <row r="1876" spans="1:19" x14ac:dyDescent="0.25">
      <c r="A1876" s="10">
        <v>2018</v>
      </c>
      <c r="B1876" s="11" t="s">
        <v>4</v>
      </c>
      <c r="C1876" s="12" t="s">
        <v>66</v>
      </c>
      <c r="D1876" s="12" t="s">
        <v>519</v>
      </c>
      <c r="E1876" s="12" t="s">
        <v>1338</v>
      </c>
      <c r="F1876" s="12" t="s">
        <v>11315</v>
      </c>
      <c r="G1876" s="12" t="s">
        <v>1339</v>
      </c>
      <c r="H1876" s="11" t="str">
        <f t="shared" si="29"/>
        <v xml:space="preserve"> 211 AVENUE FRANCIS TONNER CANNES LA BOCCA</v>
      </c>
      <c r="I1876" s="10"/>
      <c r="J1876" s="12" t="s">
        <v>11316</v>
      </c>
      <c r="K1876" s="12" t="s">
        <v>3846</v>
      </c>
      <c r="L1876" s="12" t="s">
        <v>926</v>
      </c>
      <c r="M1876" s="12" t="s">
        <v>927</v>
      </c>
      <c r="N1876" s="12" t="s">
        <v>54</v>
      </c>
      <c r="O1876" s="12" t="s">
        <v>33</v>
      </c>
      <c r="P1876" s="13">
        <v>11246489</v>
      </c>
      <c r="Q1876" s="10">
        <v>329</v>
      </c>
      <c r="R1876" s="10" t="s">
        <v>18208</v>
      </c>
      <c r="S1876" s="12" t="s">
        <v>18209</v>
      </c>
    </row>
    <row r="1877" spans="1:19" x14ac:dyDescent="0.25">
      <c r="A1877" s="10">
        <v>2018</v>
      </c>
      <c r="B1877" s="11" t="s">
        <v>4</v>
      </c>
      <c r="C1877" s="12" t="s">
        <v>66</v>
      </c>
      <c r="D1877" s="12" t="s">
        <v>226</v>
      </c>
      <c r="E1877" s="12" t="s">
        <v>1350</v>
      </c>
      <c r="F1877" s="12" t="s">
        <v>11317</v>
      </c>
      <c r="G1877" s="12" t="s">
        <v>1351</v>
      </c>
      <c r="H1877" s="11" t="str">
        <f t="shared" si="29"/>
        <v xml:space="preserve">ZONE INDUSTRIELLE DE MONDEVILLE SUD 11 RUE JACQUES DAGUERRE </v>
      </c>
      <c r="I1877" s="10" t="s">
        <v>11318</v>
      </c>
      <c r="J1877" s="12" t="s">
        <v>11319</v>
      </c>
      <c r="K1877" s="12"/>
      <c r="L1877" s="12" t="s">
        <v>506</v>
      </c>
      <c r="M1877" s="12" t="s">
        <v>507</v>
      </c>
      <c r="N1877" s="12" t="s">
        <v>54</v>
      </c>
      <c r="O1877" s="12" t="s">
        <v>33</v>
      </c>
      <c r="P1877" s="13">
        <v>254504</v>
      </c>
      <c r="Q1877" s="10">
        <v>6</v>
      </c>
      <c r="R1877" s="10" t="s">
        <v>10</v>
      </c>
      <c r="S1877" s="12" t="s">
        <v>18209</v>
      </c>
    </row>
    <row r="1878" spans="1:19" x14ac:dyDescent="0.25">
      <c r="A1878" s="10">
        <v>2018</v>
      </c>
      <c r="B1878" s="11" t="s">
        <v>4</v>
      </c>
      <c r="C1878" s="12" t="s">
        <v>66</v>
      </c>
      <c r="D1878" s="12" t="s">
        <v>226</v>
      </c>
      <c r="E1878" s="12" t="s">
        <v>11320</v>
      </c>
      <c r="F1878" s="12" t="s">
        <v>11321</v>
      </c>
      <c r="G1878" s="12" t="s">
        <v>11322</v>
      </c>
      <c r="H1878" s="11" t="str">
        <f t="shared" si="29"/>
        <v xml:space="preserve"> LE TREUIL </v>
      </c>
      <c r="I1878" s="10"/>
      <c r="J1878" s="12" t="s">
        <v>11323</v>
      </c>
      <c r="K1878" s="12"/>
      <c r="L1878" s="12" t="s">
        <v>11324</v>
      </c>
      <c r="M1878" s="12" t="s">
        <v>11325</v>
      </c>
      <c r="N1878" s="12" t="s">
        <v>54</v>
      </c>
      <c r="O1878" s="12" t="s">
        <v>33</v>
      </c>
      <c r="P1878" s="13">
        <v>50780</v>
      </c>
      <c r="Q1878" s="10">
        <v>2</v>
      </c>
      <c r="R1878" s="10" t="s">
        <v>10</v>
      </c>
      <c r="S1878" s="12" t="s">
        <v>18209</v>
      </c>
    </row>
    <row r="1879" spans="1:19" x14ac:dyDescent="0.25">
      <c r="A1879" s="10">
        <v>2018</v>
      </c>
      <c r="B1879" s="11" t="s">
        <v>4</v>
      </c>
      <c r="C1879" s="12" t="s">
        <v>66</v>
      </c>
      <c r="D1879" s="12" t="s">
        <v>5</v>
      </c>
      <c r="E1879" s="12" t="s">
        <v>11326</v>
      </c>
      <c r="F1879" s="12" t="s">
        <v>11327</v>
      </c>
      <c r="G1879" s="12" t="s">
        <v>11328</v>
      </c>
      <c r="H1879" s="11" t="str">
        <f t="shared" si="29"/>
        <v xml:space="preserve"> 54 AVENUE D ALBI </v>
      </c>
      <c r="I1879" s="10"/>
      <c r="J1879" s="12" t="s">
        <v>11329</v>
      </c>
      <c r="K1879" s="12"/>
      <c r="L1879" s="12" t="s">
        <v>11330</v>
      </c>
      <c r="M1879" s="12" t="s">
        <v>11331</v>
      </c>
      <c r="N1879" s="12" t="s">
        <v>54</v>
      </c>
      <c r="O1879" s="12" t="s">
        <v>33</v>
      </c>
      <c r="P1879" s="13">
        <v>34115</v>
      </c>
      <c r="Q1879" s="10">
        <v>3</v>
      </c>
      <c r="R1879" s="10" t="s">
        <v>10</v>
      </c>
      <c r="S1879" s="12" t="s">
        <v>18209</v>
      </c>
    </row>
    <row r="1880" spans="1:19" x14ac:dyDescent="0.25">
      <c r="A1880" s="10">
        <v>2018</v>
      </c>
      <c r="B1880" s="11" t="s">
        <v>4</v>
      </c>
      <c r="C1880" s="12" t="s">
        <v>66</v>
      </c>
      <c r="D1880" s="12" t="s">
        <v>5</v>
      </c>
      <c r="E1880" s="12" t="s">
        <v>11332</v>
      </c>
      <c r="F1880" s="12" t="s">
        <v>11333</v>
      </c>
      <c r="G1880" s="12" t="s">
        <v>11334</v>
      </c>
      <c r="H1880" s="11" t="str">
        <f t="shared" si="29"/>
        <v xml:space="preserve"> LA MANGEYRE </v>
      </c>
      <c r="I1880" s="10"/>
      <c r="J1880" s="12" t="s">
        <v>11335</v>
      </c>
      <c r="K1880" s="10"/>
      <c r="L1880" s="12" t="s">
        <v>11336</v>
      </c>
      <c r="M1880" s="12" t="s">
        <v>11337</v>
      </c>
      <c r="N1880" s="12" t="s">
        <v>54</v>
      </c>
      <c r="O1880" s="12" t="s">
        <v>9</v>
      </c>
      <c r="P1880" s="13">
        <v>65082</v>
      </c>
      <c r="Q1880" s="10">
        <v>3</v>
      </c>
      <c r="R1880" s="10" t="s">
        <v>10</v>
      </c>
      <c r="S1880" s="12" t="s">
        <v>18211</v>
      </c>
    </row>
    <row r="1881" spans="1:19" x14ac:dyDescent="0.25">
      <c r="A1881" s="10">
        <v>2018</v>
      </c>
      <c r="B1881" s="11" t="s">
        <v>4</v>
      </c>
      <c r="C1881" s="12" t="s">
        <v>66</v>
      </c>
      <c r="D1881" s="12" t="s">
        <v>5</v>
      </c>
      <c r="E1881" s="12" t="s">
        <v>34</v>
      </c>
      <c r="F1881" s="12" t="s">
        <v>11338</v>
      </c>
      <c r="G1881" s="12" t="s">
        <v>35</v>
      </c>
      <c r="H1881" s="11" t="str">
        <f t="shared" si="29"/>
        <v xml:space="preserve">ZONE INDUSTRIELLE LE COULOUMEY 18 AVENUE LEON JOUHAUX </v>
      </c>
      <c r="I1881" s="10" t="s">
        <v>11339</v>
      </c>
      <c r="J1881" s="12" t="s">
        <v>11340</v>
      </c>
      <c r="K1881" s="12"/>
      <c r="L1881" s="12" t="s">
        <v>36</v>
      </c>
      <c r="M1881" s="12" t="s">
        <v>37</v>
      </c>
      <c r="N1881" s="12" t="s">
        <v>54</v>
      </c>
      <c r="O1881" s="12" t="s">
        <v>33</v>
      </c>
      <c r="P1881" s="13">
        <v>122207</v>
      </c>
      <c r="Q1881" s="10">
        <v>5</v>
      </c>
      <c r="R1881" s="10" t="s">
        <v>10</v>
      </c>
      <c r="S1881" s="12" t="s">
        <v>18209</v>
      </c>
    </row>
    <row r="1882" spans="1:19" x14ac:dyDescent="0.25">
      <c r="A1882" s="10">
        <v>2018</v>
      </c>
      <c r="B1882" s="11" t="s">
        <v>4</v>
      </c>
      <c r="C1882" s="12" t="s">
        <v>66</v>
      </c>
      <c r="D1882" s="12" t="s">
        <v>5</v>
      </c>
      <c r="E1882" s="12" t="s">
        <v>16737</v>
      </c>
      <c r="F1882" s="12" t="s">
        <v>17431</v>
      </c>
      <c r="G1882" s="12" t="s">
        <v>16738</v>
      </c>
      <c r="H1882" s="11" t="str">
        <f t="shared" si="29"/>
        <v xml:space="preserve"> 18 RUE DU MOULIN VILLE ISSEY</v>
      </c>
      <c r="I1882" s="10"/>
      <c r="J1882" s="12" t="s">
        <v>17432</v>
      </c>
      <c r="K1882" s="12" t="s">
        <v>17433</v>
      </c>
      <c r="L1882" s="12" t="s">
        <v>1095</v>
      </c>
      <c r="M1882" s="12" t="s">
        <v>17434</v>
      </c>
      <c r="N1882" s="12" t="s">
        <v>2368</v>
      </c>
      <c r="O1882" s="12" t="s">
        <v>9</v>
      </c>
      <c r="P1882" s="13">
        <v>30647</v>
      </c>
      <c r="Q1882" s="10">
        <v>1</v>
      </c>
      <c r="R1882" s="10" t="s">
        <v>10</v>
      </c>
      <c r="S1882" s="12" t="s">
        <v>18211</v>
      </c>
    </row>
    <row r="1883" spans="1:19" x14ac:dyDescent="0.25">
      <c r="A1883" s="10">
        <v>2017</v>
      </c>
      <c r="B1883" s="12" t="s">
        <v>18219</v>
      </c>
      <c r="C1883" s="10" t="s">
        <v>66</v>
      </c>
      <c r="D1883" s="12" t="s">
        <v>152</v>
      </c>
      <c r="E1883" s="12" t="s">
        <v>11341</v>
      </c>
      <c r="F1883" s="12" t="s">
        <v>11342</v>
      </c>
      <c r="G1883" s="12" t="s">
        <v>11343</v>
      </c>
      <c r="H1883" s="11" t="str">
        <f t="shared" si="29"/>
        <v xml:space="preserve">2 BD DES TROUBADOURS DU COMMINGES  </v>
      </c>
      <c r="I1883" s="12" t="s">
        <v>11344</v>
      </c>
      <c r="J1883" s="12"/>
      <c r="K1883" s="14"/>
      <c r="L1883" s="12" t="s">
        <v>11345</v>
      </c>
      <c r="M1883" s="12" t="s">
        <v>11346</v>
      </c>
      <c r="N1883" s="12" t="s">
        <v>54</v>
      </c>
      <c r="O1883" s="12" t="s">
        <v>33</v>
      </c>
      <c r="P1883" s="14"/>
      <c r="Q1883" s="10">
        <v>9</v>
      </c>
      <c r="R1883" s="10" t="s">
        <v>10</v>
      </c>
      <c r="S1883" s="12" t="s">
        <v>18220</v>
      </c>
    </row>
    <row r="1884" spans="1:19" x14ac:dyDescent="0.25">
      <c r="A1884" s="10">
        <v>2018</v>
      </c>
      <c r="B1884" s="11" t="s">
        <v>4</v>
      </c>
      <c r="C1884" s="12" t="s">
        <v>66</v>
      </c>
      <c r="D1884" s="12" t="s">
        <v>5</v>
      </c>
      <c r="E1884" s="12" t="s">
        <v>11347</v>
      </c>
      <c r="F1884" s="12" t="s">
        <v>11348</v>
      </c>
      <c r="G1884" s="12" t="s">
        <v>11349</v>
      </c>
      <c r="H1884" s="11" t="str">
        <f t="shared" si="29"/>
        <v xml:space="preserve"> 194 RUE DE LA LYS BP 36</v>
      </c>
      <c r="I1884" s="10"/>
      <c r="J1884" s="12" t="s">
        <v>11350</v>
      </c>
      <c r="K1884" s="12" t="s">
        <v>2147</v>
      </c>
      <c r="L1884" s="12" t="s">
        <v>11351</v>
      </c>
      <c r="M1884" s="12" t="s">
        <v>11352</v>
      </c>
      <c r="N1884" s="12" t="s">
        <v>54</v>
      </c>
      <c r="O1884" s="12" t="s">
        <v>9</v>
      </c>
      <c r="P1884" s="13">
        <v>101468</v>
      </c>
      <c r="Q1884" s="10">
        <v>5</v>
      </c>
      <c r="R1884" s="10" t="s">
        <v>10</v>
      </c>
      <c r="S1884" s="12" t="s">
        <v>18211</v>
      </c>
    </row>
    <row r="1885" spans="1:19" x14ac:dyDescent="0.25">
      <c r="A1885" s="10">
        <v>2017</v>
      </c>
      <c r="B1885" s="12" t="s">
        <v>18219</v>
      </c>
      <c r="C1885" s="10" t="s">
        <v>66</v>
      </c>
      <c r="D1885" s="12" t="s">
        <v>5</v>
      </c>
      <c r="E1885" s="12" t="s">
        <v>1484</v>
      </c>
      <c r="F1885" s="12" t="s">
        <v>1485</v>
      </c>
      <c r="G1885" s="12" t="s">
        <v>1486</v>
      </c>
      <c r="H1885" s="11" t="str">
        <f t="shared" si="29"/>
        <v xml:space="preserve">14 RUE DE LA ROCHELLE  </v>
      </c>
      <c r="I1885" s="12" t="s">
        <v>1487</v>
      </c>
      <c r="J1885" s="12"/>
      <c r="K1885" s="14"/>
      <c r="L1885" s="12" t="s">
        <v>52</v>
      </c>
      <c r="M1885" s="12" t="s">
        <v>53</v>
      </c>
      <c r="N1885" s="12" t="s">
        <v>54</v>
      </c>
      <c r="O1885" s="12" t="s">
        <v>33</v>
      </c>
      <c r="P1885" s="14"/>
      <c r="Q1885" s="10">
        <v>10</v>
      </c>
      <c r="R1885" s="10" t="s">
        <v>10</v>
      </c>
      <c r="S1885" s="12" t="s">
        <v>18220</v>
      </c>
    </row>
    <row r="1886" spans="1:19" x14ac:dyDescent="0.25">
      <c r="A1886" s="10">
        <v>2018</v>
      </c>
      <c r="B1886" s="11" t="s">
        <v>4</v>
      </c>
      <c r="C1886" s="12" t="s">
        <v>66</v>
      </c>
      <c r="D1886" s="12" t="s">
        <v>111</v>
      </c>
      <c r="E1886" s="12" t="s">
        <v>17587</v>
      </c>
      <c r="F1886" s="12" t="s">
        <v>17588</v>
      </c>
      <c r="G1886" s="12" t="s">
        <v>17589</v>
      </c>
      <c r="H1886" s="11" t="str">
        <f t="shared" si="29"/>
        <v xml:space="preserve"> 6 RUE DU PONT LEON </v>
      </c>
      <c r="I1886" s="10"/>
      <c r="J1886" s="12" t="s">
        <v>6588</v>
      </c>
      <c r="K1886" s="10"/>
      <c r="L1886" s="12" t="s">
        <v>1005</v>
      </c>
      <c r="M1886" s="12" t="s">
        <v>1006</v>
      </c>
      <c r="N1886" s="12" t="s">
        <v>2397</v>
      </c>
      <c r="O1886" s="12" t="s">
        <v>9</v>
      </c>
      <c r="P1886" s="13">
        <v>586971</v>
      </c>
      <c r="Q1886" s="10">
        <v>6</v>
      </c>
      <c r="R1886" s="10" t="s">
        <v>10</v>
      </c>
      <c r="S1886" s="12" t="s">
        <v>18211</v>
      </c>
    </row>
    <row r="1887" spans="1:19" x14ac:dyDescent="0.25">
      <c r="A1887" s="10">
        <v>2018</v>
      </c>
      <c r="B1887" s="11" t="s">
        <v>4</v>
      </c>
      <c r="C1887" s="12" t="s">
        <v>66</v>
      </c>
      <c r="D1887" s="12" t="s">
        <v>1841</v>
      </c>
      <c r="E1887" s="12" t="s">
        <v>11353</v>
      </c>
      <c r="F1887" s="12" t="s">
        <v>11354</v>
      </c>
      <c r="G1887" s="12" t="s">
        <v>11355</v>
      </c>
      <c r="H1887" s="11" t="str">
        <f t="shared" si="29"/>
        <v xml:space="preserve">MELUN BORD DE SEINE 183 QUAI VOLTAIRE </v>
      </c>
      <c r="I1887" s="12" t="s">
        <v>11356</v>
      </c>
      <c r="J1887" s="12" t="s">
        <v>11357</v>
      </c>
      <c r="K1887" s="10"/>
      <c r="L1887" s="12" t="s">
        <v>1941</v>
      </c>
      <c r="M1887" s="12" t="s">
        <v>1942</v>
      </c>
      <c r="N1887" s="12" t="s">
        <v>54</v>
      </c>
      <c r="O1887" s="12" t="s">
        <v>9</v>
      </c>
      <c r="P1887" s="13">
        <v>647508</v>
      </c>
      <c r="Q1887" s="10">
        <v>19</v>
      </c>
      <c r="R1887" s="10" t="s">
        <v>18208</v>
      </c>
      <c r="S1887" s="12" t="s">
        <v>18211</v>
      </c>
    </row>
    <row r="1888" spans="1:19" x14ac:dyDescent="0.25">
      <c r="A1888" s="10">
        <v>2018</v>
      </c>
      <c r="B1888" s="11" t="s">
        <v>4</v>
      </c>
      <c r="C1888" s="12" t="s">
        <v>66</v>
      </c>
      <c r="D1888" s="12" t="s">
        <v>5</v>
      </c>
      <c r="E1888" s="12" t="s">
        <v>2293</v>
      </c>
      <c r="F1888" s="12" t="s">
        <v>17088</v>
      </c>
      <c r="G1888" s="12" t="s">
        <v>2294</v>
      </c>
      <c r="H1888" s="11" t="str">
        <f t="shared" si="29"/>
        <v xml:space="preserve"> 39 IMPASSE DES PRES DES MOULINS </v>
      </c>
      <c r="I1888" s="10"/>
      <c r="J1888" s="12" t="s">
        <v>17089</v>
      </c>
      <c r="K1888" s="12"/>
      <c r="L1888" s="12" t="s">
        <v>2512</v>
      </c>
      <c r="M1888" s="12" t="s">
        <v>2513</v>
      </c>
      <c r="N1888" s="12" t="s">
        <v>2306</v>
      </c>
      <c r="O1888" s="12" t="s">
        <v>33</v>
      </c>
      <c r="P1888" s="13">
        <v>339806</v>
      </c>
      <c r="Q1888" s="10">
        <v>8</v>
      </c>
      <c r="R1888" s="10" t="s">
        <v>10</v>
      </c>
      <c r="S1888" s="12" t="s">
        <v>18209</v>
      </c>
    </row>
    <row r="1889" spans="1:19" x14ac:dyDescent="0.25">
      <c r="A1889" s="10">
        <v>2018</v>
      </c>
      <c r="B1889" s="11" t="s">
        <v>4</v>
      </c>
      <c r="C1889" s="12" t="s">
        <v>66</v>
      </c>
      <c r="D1889" s="12" t="s">
        <v>226</v>
      </c>
      <c r="E1889" s="12" t="s">
        <v>11358</v>
      </c>
      <c r="F1889" s="12" t="s">
        <v>11359</v>
      </c>
      <c r="G1889" s="12" t="s">
        <v>11360</v>
      </c>
      <c r="H1889" s="11" t="str">
        <f t="shared" si="29"/>
        <v xml:space="preserve"> 188 BOULEVARD DE LA BOISSIERE </v>
      </c>
      <c r="I1889" s="10"/>
      <c r="J1889" s="12" t="s">
        <v>11361</v>
      </c>
      <c r="K1889" s="12"/>
      <c r="L1889" s="12" t="s">
        <v>3965</v>
      </c>
      <c r="M1889" s="12" t="s">
        <v>3966</v>
      </c>
      <c r="N1889" s="12" t="s">
        <v>54</v>
      </c>
      <c r="O1889" s="12" t="s">
        <v>33</v>
      </c>
      <c r="P1889" s="13">
        <v>346573</v>
      </c>
      <c r="Q1889" s="10">
        <v>10</v>
      </c>
      <c r="R1889" s="10" t="s">
        <v>10</v>
      </c>
      <c r="S1889" s="12" t="s">
        <v>18209</v>
      </c>
    </row>
    <row r="1890" spans="1:19" x14ac:dyDescent="0.25">
      <c r="A1890" s="10">
        <v>2018</v>
      </c>
      <c r="B1890" s="11" t="s">
        <v>4</v>
      </c>
      <c r="C1890" s="12" t="s">
        <v>66</v>
      </c>
      <c r="D1890" s="12" t="s">
        <v>5</v>
      </c>
      <c r="E1890" s="12" t="s">
        <v>11362</v>
      </c>
      <c r="F1890" s="12" t="s">
        <v>11363</v>
      </c>
      <c r="G1890" s="12" t="s">
        <v>11364</v>
      </c>
      <c r="H1890" s="11" t="str">
        <f t="shared" si="29"/>
        <v xml:space="preserve"> ROUTE DE BEDARIEUX </v>
      </c>
      <c r="I1890" s="10"/>
      <c r="J1890" s="12" t="s">
        <v>11365</v>
      </c>
      <c r="K1890" s="12"/>
      <c r="L1890" s="12" t="s">
        <v>11366</v>
      </c>
      <c r="M1890" s="12" t="s">
        <v>11367</v>
      </c>
      <c r="N1890" s="12" t="s">
        <v>54</v>
      </c>
      <c r="O1890" s="12" t="s">
        <v>33</v>
      </c>
      <c r="P1890" s="13">
        <v>103280</v>
      </c>
      <c r="Q1890" s="10">
        <v>4</v>
      </c>
      <c r="R1890" s="10" t="s">
        <v>10</v>
      </c>
      <c r="S1890" s="12" t="s">
        <v>18209</v>
      </c>
    </row>
    <row r="1891" spans="1:19" x14ac:dyDescent="0.25">
      <c r="A1891" s="10">
        <v>2018</v>
      </c>
      <c r="B1891" s="11" t="s">
        <v>4</v>
      </c>
      <c r="C1891" s="12" t="s">
        <v>66</v>
      </c>
      <c r="D1891" s="12" t="s">
        <v>5</v>
      </c>
      <c r="E1891" s="12" t="s">
        <v>11368</v>
      </c>
      <c r="F1891" s="12" t="s">
        <v>11369</v>
      </c>
      <c r="G1891" s="12" t="s">
        <v>11370</v>
      </c>
      <c r="H1891" s="11" t="str">
        <f t="shared" si="29"/>
        <v xml:space="preserve"> 15 ROUTE DEPARTEMENTALE 6015 STE BARBE SUR GAILLON</v>
      </c>
      <c r="I1891" s="10"/>
      <c r="J1891" s="12" t="s">
        <v>11371</v>
      </c>
      <c r="K1891" s="12" t="s">
        <v>11372</v>
      </c>
      <c r="L1891" s="12" t="s">
        <v>3839</v>
      </c>
      <c r="M1891" s="12" t="s">
        <v>11373</v>
      </c>
      <c r="N1891" s="12" t="s">
        <v>54</v>
      </c>
      <c r="O1891" s="12" t="s">
        <v>33</v>
      </c>
      <c r="P1891" s="13">
        <v>31005</v>
      </c>
      <c r="Q1891" s="10">
        <v>1</v>
      </c>
      <c r="R1891" s="10" t="s">
        <v>10</v>
      </c>
      <c r="S1891" s="12" t="s">
        <v>18209</v>
      </c>
    </row>
    <row r="1892" spans="1:19" x14ac:dyDescent="0.25">
      <c r="A1892" s="10">
        <v>2017</v>
      </c>
      <c r="B1892" s="12" t="s">
        <v>18219</v>
      </c>
      <c r="C1892" s="10" t="s">
        <v>66</v>
      </c>
      <c r="D1892" s="12" t="s">
        <v>5</v>
      </c>
      <c r="E1892" s="12" t="s">
        <v>11374</v>
      </c>
      <c r="F1892" s="12" t="s">
        <v>11375</v>
      </c>
      <c r="G1892" s="12" t="s">
        <v>11376</v>
      </c>
      <c r="H1892" s="11" t="str">
        <f t="shared" si="29"/>
        <v xml:space="preserve">3 ROUTE DE LEVEAU  </v>
      </c>
      <c r="I1892" s="12" t="s">
        <v>11377</v>
      </c>
      <c r="J1892" s="12"/>
      <c r="K1892" s="14"/>
      <c r="L1892" s="12" t="s">
        <v>3656</v>
      </c>
      <c r="M1892" s="12" t="s">
        <v>3657</v>
      </c>
      <c r="N1892" s="12" t="s">
        <v>54</v>
      </c>
      <c r="O1892" s="12" t="s">
        <v>33</v>
      </c>
      <c r="P1892" s="14"/>
      <c r="Q1892" s="10">
        <v>3</v>
      </c>
      <c r="R1892" s="10" t="s">
        <v>10</v>
      </c>
      <c r="S1892" s="12" t="s">
        <v>18220</v>
      </c>
    </row>
    <row r="1893" spans="1:19" x14ac:dyDescent="0.25">
      <c r="A1893" s="10">
        <v>2018</v>
      </c>
      <c r="B1893" s="11" t="s">
        <v>4</v>
      </c>
      <c r="C1893" s="12" t="s">
        <v>66</v>
      </c>
      <c r="D1893" s="12" t="s">
        <v>5</v>
      </c>
      <c r="E1893" s="12" t="s">
        <v>11378</v>
      </c>
      <c r="F1893" s="12" t="s">
        <v>11379</v>
      </c>
      <c r="G1893" s="12" t="s">
        <v>11380</v>
      </c>
      <c r="H1893" s="11" t="str">
        <f t="shared" si="29"/>
        <v xml:space="preserve"> ROUTE DE BLOIS </v>
      </c>
      <c r="I1893" s="10"/>
      <c r="J1893" s="12" t="s">
        <v>11381</v>
      </c>
      <c r="K1893" s="10"/>
      <c r="L1893" s="12" t="s">
        <v>11382</v>
      </c>
      <c r="M1893" s="12" t="s">
        <v>11383</v>
      </c>
      <c r="N1893" s="12" t="s">
        <v>54</v>
      </c>
      <c r="O1893" s="12" t="s">
        <v>9</v>
      </c>
      <c r="P1893" s="13">
        <v>173924</v>
      </c>
      <c r="Q1893" s="10">
        <v>4</v>
      </c>
      <c r="R1893" s="10" t="s">
        <v>10</v>
      </c>
      <c r="S1893" s="12" t="s">
        <v>18211</v>
      </c>
    </row>
    <row r="1894" spans="1:19" x14ac:dyDescent="0.25">
      <c r="A1894" s="10">
        <v>2018</v>
      </c>
      <c r="B1894" s="11" t="s">
        <v>4</v>
      </c>
      <c r="C1894" s="12" t="s">
        <v>66</v>
      </c>
      <c r="D1894" s="12" t="s">
        <v>434</v>
      </c>
      <c r="E1894" s="12" t="s">
        <v>11384</v>
      </c>
      <c r="F1894" s="12" t="s">
        <v>11385</v>
      </c>
      <c r="G1894" s="12" t="s">
        <v>434</v>
      </c>
      <c r="H1894" s="11" t="str">
        <f t="shared" si="29"/>
        <v xml:space="preserve">BATIMENT D PARC TECHNOCLUB AVENUE DE L HIPPODROME </v>
      </c>
      <c r="I1894" s="10" t="s">
        <v>11386</v>
      </c>
      <c r="J1894" s="12" t="s">
        <v>11387</v>
      </c>
      <c r="K1894" s="12"/>
      <c r="L1894" s="12" t="s">
        <v>831</v>
      </c>
      <c r="M1894" s="12" t="s">
        <v>832</v>
      </c>
      <c r="N1894" s="12" t="s">
        <v>54</v>
      </c>
      <c r="O1894" s="12" t="s">
        <v>33</v>
      </c>
      <c r="P1894" s="13">
        <v>152659</v>
      </c>
      <c r="Q1894" s="10">
        <v>4</v>
      </c>
      <c r="R1894" s="10" t="s">
        <v>10</v>
      </c>
      <c r="S1894" s="12" t="s">
        <v>18209</v>
      </c>
    </row>
    <row r="1895" spans="1:19" x14ac:dyDescent="0.25">
      <c r="A1895" s="10">
        <v>2018</v>
      </c>
      <c r="B1895" s="11" t="s">
        <v>4</v>
      </c>
      <c r="C1895" s="12" t="s">
        <v>66</v>
      </c>
      <c r="D1895" s="12" t="s">
        <v>5</v>
      </c>
      <c r="E1895" s="12" t="s">
        <v>11388</v>
      </c>
      <c r="F1895" s="12" t="s">
        <v>11389</v>
      </c>
      <c r="G1895" s="12" t="s">
        <v>11390</v>
      </c>
      <c r="H1895" s="11" t="str">
        <f t="shared" si="29"/>
        <v xml:space="preserve"> 2 RUE CHARLES GOUNOD </v>
      </c>
      <c r="I1895" s="10"/>
      <c r="J1895" s="12" t="s">
        <v>11391</v>
      </c>
      <c r="K1895" s="12"/>
      <c r="L1895" s="12" t="s">
        <v>2075</v>
      </c>
      <c r="M1895" s="12" t="s">
        <v>2076</v>
      </c>
      <c r="N1895" s="12" t="s">
        <v>54</v>
      </c>
      <c r="O1895" s="12" t="s">
        <v>33</v>
      </c>
      <c r="P1895" s="13">
        <v>9496</v>
      </c>
      <c r="Q1895" s="10">
        <v>1</v>
      </c>
      <c r="R1895" s="10" t="s">
        <v>10</v>
      </c>
      <c r="S1895" s="12" t="s">
        <v>18209</v>
      </c>
    </row>
    <row r="1896" spans="1:19" x14ac:dyDescent="0.25">
      <c r="A1896" s="10">
        <v>2018</v>
      </c>
      <c r="B1896" s="11" t="s">
        <v>4</v>
      </c>
      <c r="C1896" s="12" t="s">
        <v>66</v>
      </c>
      <c r="D1896" s="12" t="s">
        <v>448</v>
      </c>
      <c r="E1896" s="12" t="s">
        <v>11392</v>
      </c>
      <c r="F1896" s="12" t="s">
        <v>11393</v>
      </c>
      <c r="G1896" s="12" t="s">
        <v>11394</v>
      </c>
      <c r="H1896" s="11" t="str">
        <f t="shared" si="29"/>
        <v xml:space="preserve">ZONE DE VIC 8 RUE DE L INDUSTRIE </v>
      </c>
      <c r="I1896" s="10" t="s">
        <v>11395</v>
      </c>
      <c r="J1896" s="12" t="s">
        <v>3726</v>
      </c>
      <c r="K1896" s="12"/>
      <c r="L1896" s="12" t="s">
        <v>2718</v>
      </c>
      <c r="M1896" s="12" t="s">
        <v>2719</v>
      </c>
      <c r="N1896" s="12" t="s">
        <v>54</v>
      </c>
      <c r="O1896" s="12" t="s">
        <v>33</v>
      </c>
      <c r="P1896" s="13">
        <v>182639</v>
      </c>
      <c r="Q1896" s="10">
        <v>6</v>
      </c>
      <c r="R1896" s="10" t="s">
        <v>10</v>
      </c>
      <c r="S1896" s="12" t="s">
        <v>18209</v>
      </c>
    </row>
    <row r="1897" spans="1:19" x14ac:dyDescent="0.25">
      <c r="A1897" s="10">
        <v>2018</v>
      </c>
      <c r="B1897" s="11" t="s">
        <v>4</v>
      </c>
      <c r="C1897" s="12" t="s">
        <v>66</v>
      </c>
      <c r="D1897" s="12" t="s">
        <v>184</v>
      </c>
      <c r="E1897" s="12" t="s">
        <v>11396</v>
      </c>
      <c r="F1897" s="12" t="s">
        <v>11397</v>
      </c>
      <c r="G1897" s="12" t="s">
        <v>11398</v>
      </c>
      <c r="H1897" s="11" t="str">
        <f t="shared" si="29"/>
        <v xml:space="preserve"> CHEMIN DE ROUVES </v>
      </c>
      <c r="I1897" s="10"/>
      <c r="J1897" s="12" t="s">
        <v>11399</v>
      </c>
      <c r="K1897" s="12"/>
      <c r="L1897" s="12" t="s">
        <v>1916</v>
      </c>
      <c r="M1897" s="12" t="s">
        <v>11400</v>
      </c>
      <c r="N1897" s="12" t="s">
        <v>54</v>
      </c>
      <c r="O1897" s="12" t="s">
        <v>33</v>
      </c>
      <c r="P1897" s="13">
        <v>86739</v>
      </c>
      <c r="Q1897" s="10">
        <v>3</v>
      </c>
      <c r="R1897" s="10" t="s">
        <v>10</v>
      </c>
      <c r="S1897" s="12" t="s">
        <v>18209</v>
      </c>
    </row>
    <row r="1898" spans="1:19" x14ac:dyDescent="0.25">
      <c r="A1898" s="10">
        <v>2018</v>
      </c>
      <c r="B1898" s="11" t="s">
        <v>4</v>
      </c>
      <c r="C1898" s="12" t="s">
        <v>66</v>
      </c>
      <c r="D1898" s="12" t="s">
        <v>5</v>
      </c>
      <c r="E1898" s="12" t="s">
        <v>16258</v>
      </c>
      <c r="F1898" s="12" t="s">
        <v>16259</v>
      </c>
      <c r="G1898" s="12" t="s">
        <v>16260</v>
      </c>
      <c r="H1898" s="11" t="str">
        <f t="shared" si="29"/>
        <v xml:space="preserve">CITE DE L HABITAT 3 ROUTE DE THANN </v>
      </c>
      <c r="I1898" s="10" t="s">
        <v>4143</v>
      </c>
      <c r="J1898" s="12" t="s">
        <v>16261</v>
      </c>
      <c r="K1898" s="12"/>
      <c r="L1898" s="12" t="s">
        <v>4144</v>
      </c>
      <c r="M1898" s="12" t="s">
        <v>4145</v>
      </c>
      <c r="N1898" s="12" t="s">
        <v>1605</v>
      </c>
      <c r="O1898" s="12" t="s">
        <v>33</v>
      </c>
      <c r="P1898" s="13">
        <v>73796</v>
      </c>
      <c r="Q1898" s="10">
        <v>1</v>
      </c>
      <c r="R1898" s="10" t="s">
        <v>10</v>
      </c>
      <c r="S1898" s="12" t="s">
        <v>18209</v>
      </c>
    </row>
    <row r="1899" spans="1:19" x14ac:dyDescent="0.25">
      <c r="A1899" s="10">
        <v>2018</v>
      </c>
      <c r="B1899" s="11" t="s">
        <v>4</v>
      </c>
      <c r="C1899" s="12" t="s">
        <v>66</v>
      </c>
      <c r="D1899" s="12" t="s">
        <v>5</v>
      </c>
      <c r="E1899" s="12" t="s">
        <v>2398</v>
      </c>
      <c r="F1899" s="12" t="s">
        <v>17590</v>
      </c>
      <c r="G1899" s="12" t="s">
        <v>2399</v>
      </c>
      <c r="H1899" s="11" t="str">
        <f t="shared" si="29"/>
        <v xml:space="preserve"> LIEU DIT NISSON </v>
      </c>
      <c r="I1899" s="10"/>
      <c r="J1899" s="12" t="s">
        <v>17591</v>
      </c>
      <c r="K1899" s="12"/>
      <c r="L1899" s="12" t="s">
        <v>2400</v>
      </c>
      <c r="M1899" s="12" t="s">
        <v>17592</v>
      </c>
      <c r="N1899" s="12" t="s">
        <v>2397</v>
      </c>
      <c r="O1899" s="12" t="s">
        <v>33</v>
      </c>
      <c r="P1899" s="13">
        <v>62611</v>
      </c>
      <c r="Q1899" s="10">
        <v>1</v>
      </c>
      <c r="R1899" s="10" t="s">
        <v>10</v>
      </c>
      <c r="S1899" s="12" t="s">
        <v>18209</v>
      </c>
    </row>
    <row r="1900" spans="1:19" x14ac:dyDescent="0.25">
      <c r="A1900" s="10">
        <v>2018</v>
      </c>
      <c r="B1900" s="11" t="s">
        <v>4</v>
      </c>
      <c r="C1900" s="12" t="s">
        <v>66</v>
      </c>
      <c r="D1900" s="12" t="s">
        <v>5</v>
      </c>
      <c r="E1900" s="12" t="s">
        <v>2928</v>
      </c>
      <c r="F1900" s="12" t="s">
        <v>11401</v>
      </c>
      <c r="G1900" s="12" t="s">
        <v>2929</v>
      </c>
      <c r="H1900" s="11" t="str">
        <f t="shared" si="29"/>
        <v xml:space="preserve"> 131 RUE DE LA GARE </v>
      </c>
      <c r="I1900" s="10"/>
      <c r="J1900" s="12" t="s">
        <v>11402</v>
      </c>
      <c r="K1900" s="10"/>
      <c r="L1900" s="12" t="s">
        <v>2931</v>
      </c>
      <c r="M1900" s="12" t="s">
        <v>2932</v>
      </c>
      <c r="N1900" s="12" t="s">
        <v>54</v>
      </c>
      <c r="O1900" s="12" t="s">
        <v>9</v>
      </c>
      <c r="P1900" s="13">
        <v>120798</v>
      </c>
      <c r="Q1900" s="10">
        <v>4</v>
      </c>
      <c r="R1900" s="10" t="s">
        <v>10</v>
      </c>
      <c r="S1900" s="12" t="s">
        <v>18211</v>
      </c>
    </row>
    <row r="1901" spans="1:19" x14ac:dyDescent="0.25">
      <c r="A1901" s="10">
        <v>2018</v>
      </c>
      <c r="B1901" s="11" t="s">
        <v>4</v>
      </c>
      <c r="C1901" s="12" t="s">
        <v>66</v>
      </c>
      <c r="D1901" s="12" t="s">
        <v>5</v>
      </c>
      <c r="E1901" s="12" t="s">
        <v>11403</v>
      </c>
      <c r="F1901" s="12" t="s">
        <v>11404</v>
      </c>
      <c r="G1901" s="12" t="s">
        <v>11405</v>
      </c>
      <c r="H1901" s="11" t="str">
        <f t="shared" si="29"/>
        <v xml:space="preserve"> 480 RUE NUNGESSER ET COLI </v>
      </c>
      <c r="I1901" s="10"/>
      <c r="J1901" s="12" t="s">
        <v>11406</v>
      </c>
      <c r="K1901" s="12"/>
      <c r="L1901" s="12" t="s">
        <v>3136</v>
      </c>
      <c r="M1901" s="12" t="s">
        <v>11407</v>
      </c>
      <c r="N1901" s="12" t="s">
        <v>54</v>
      </c>
      <c r="O1901" s="12" t="s">
        <v>33</v>
      </c>
      <c r="P1901" s="13">
        <v>11616</v>
      </c>
      <c r="Q1901" s="10">
        <v>2</v>
      </c>
      <c r="R1901" s="10" t="s">
        <v>10</v>
      </c>
      <c r="S1901" s="12" t="s">
        <v>18209</v>
      </c>
    </row>
    <row r="1902" spans="1:19" x14ac:dyDescent="0.25">
      <c r="A1902" s="10">
        <v>2018</v>
      </c>
      <c r="B1902" s="11" t="s">
        <v>4</v>
      </c>
      <c r="C1902" s="12" t="s">
        <v>66</v>
      </c>
      <c r="D1902" s="12" t="s">
        <v>5</v>
      </c>
      <c r="E1902" s="12" t="s">
        <v>2185</v>
      </c>
      <c r="F1902" s="12" t="s">
        <v>16262</v>
      </c>
      <c r="G1902" s="12" t="s">
        <v>2186</v>
      </c>
      <c r="H1902" s="11" t="str">
        <f t="shared" si="29"/>
        <v xml:space="preserve"> 20 RUE THOMAS EDISON </v>
      </c>
      <c r="I1902" s="10"/>
      <c r="J1902" s="12" t="s">
        <v>16263</v>
      </c>
      <c r="K1902" s="12"/>
      <c r="L1902" s="12" t="s">
        <v>1371</v>
      </c>
      <c r="M1902" s="12" t="s">
        <v>1039</v>
      </c>
      <c r="N1902" s="12" t="s">
        <v>1605</v>
      </c>
      <c r="O1902" s="12" t="s">
        <v>33</v>
      </c>
      <c r="P1902" s="13">
        <v>133657</v>
      </c>
      <c r="Q1902" s="10">
        <v>4</v>
      </c>
      <c r="R1902" s="10" t="s">
        <v>10</v>
      </c>
      <c r="S1902" s="12" t="s">
        <v>18209</v>
      </c>
    </row>
    <row r="1903" spans="1:19" x14ac:dyDescent="0.25">
      <c r="A1903" s="10">
        <v>2018</v>
      </c>
      <c r="B1903" s="11" t="s">
        <v>4</v>
      </c>
      <c r="C1903" s="12" t="s">
        <v>66</v>
      </c>
      <c r="D1903" s="12" t="s">
        <v>5</v>
      </c>
      <c r="E1903" s="12" t="s">
        <v>2726</v>
      </c>
      <c r="F1903" s="12" t="s">
        <v>4760</v>
      </c>
      <c r="G1903" s="12" t="s">
        <v>2727</v>
      </c>
      <c r="H1903" s="11" t="str">
        <f t="shared" si="29"/>
        <v xml:space="preserve">LA GARE 15 AVENUE DE POURPRIX </v>
      </c>
      <c r="I1903" s="12" t="s">
        <v>3047</v>
      </c>
      <c r="J1903" s="12" t="s">
        <v>4761</v>
      </c>
      <c r="K1903" s="10"/>
      <c r="L1903" s="12" t="s">
        <v>2728</v>
      </c>
      <c r="M1903" s="12" t="s">
        <v>4762</v>
      </c>
      <c r="N1903" s="12" t="s">
        <v>200</v>
      </c>
      <c r="O1903" s="12" t="s">
        <v>9</v>
      </c>
      <c r="P1903" s="13">
        <v>34808</v>
      </c>
      <c r="Q1903" s="10">
        <v>1</v>
      </c>
      <c r="R1903" s="10" t="s">
        <v>10</v>
      </c>
      <c r="S1903" s="12" t="s">
        <v>18211</v>
      </c>
    </row>
    <row r="1904" spans="1:19" x14ac:dyDescent="0.25">
      <c r="A1904" s="10">
        <v>2018</v>
      </c>
      <c r="B1904" s="11" t="s">
        <v>4</v>
      </c>
      <c r="C1904" s="12" t="s">
        <v>66</v>
      </c>
      <c r="D1904" s="12" t="s">
        <v>5</v>
      </c>
      <c r="E1904" s="12" t="s">
        <v>3820</v>
      </c>
      <c r="F1904" s="12" t="s">
        <v>11408</v>
      </c>
      <c r="G1904" s="12" t="s">
        <v>3821</v>
      </c>
      <c r="H1904" s="11" t="str">
        <f t="shared" si="29"/>
        <v xml:space="preserve"> 7 RUE TRONCHET </v>
      </c>
      <c r="I1904" s="10"/>
      <c r="J1904" s="12" t="s">
        <v>9388</v>
      </c>
      <c r="K1904" s="12"/>
      <c r="L1904" s="12" t="s">
        <v>1057</v>
      </c>
      <c r="M1904" s="12" t="s">
        <v>210</v>
      </c>
      <c r="N1904" s="12" t="s">
        <v>54</v>
      </c>
      <c r="O1904" s="12" t="s">
        <v>33</v>
      </c>
      <c r="P1904" s="13">
        <v>206715</v>
      </c>
      <c r="Q1904" s="10">
        <v>3</v>
      </c>
      <c r="R1904" s="10" t="s">
        <v>10</v>
      </c>
      <c r="S1904" s="12" t="s">
        <v>18209</v>
      </c>
    </row>
    <row r="1905" spans="1:19" x14ac:dyDescent="0.25">
      <c r="A1905" s="10">
        <v>2018</v>
      </c>
      <c r="B1905" s="11" t="s">
        <v>4</v>
      </c>
      <c r="C1905" s="12" t="s">
        <v>66</v>
      </c>
      <c r="D1905" s="12" t="s">
        <v>5</v>
      </c>
      <c r="E1905" s="12" t="s">
        <v>16910</v>
      </c>
      <c r="F1905" s="12" t="s">
        <v>16911</v>
      </c>
      <c r="G1905" s="12" t="s">
        <v>16912</v>
      </c>
      <c r="H1905" s="11" t="str">
        <f t="shared" si="29"/>
        <v xml:space="preserve">LIEU DIT MALBROUCK ROUTE DEPARTEMENTALE 13 </v>
      </c>
      <c r="I1905" s="10" t="s">
        <v>16913</v>
      </c>
      <c r="J1905" s="12" t="s">
        <v>16914</v>
      </c>
      <c r="K1905" s="12"/>
      <c r="L1905" s="12" t="s">
        <v>2160</v>
      </c>
      <c r="M1905" s="12" t="s">
        <v>16915</v>
      </c>
      <c r="N1905" s="12" t="s">
        <v>172</v>
      </c>
      <c r="O1905" s="12" t="s">
        <v>33</v>
      </c>
      <c r="P1905" s="13">
        <v>83836</v>
      </c>
      <c r="Q1905" s="10">
        <v>4</v>
      </c>
      <c r="R1905" s="10" t="s">
        <v>10</v>
      </c>
      <c r="S1905" s="12" t="s">
        <v>18209</v>
      </c>
    </row>
    <row r="1906" spans="1:19" x14ac:dyDescent="0.25">
      <c r="A1906" s="10">
        <v>2018</v>
      </c>
      <c r="B1906" s="11" t="s">
        <v>4</v>
      </c>
      <c r="C1906" s="12" t="s">
        <v>66</v>
      </c>
      <c r="D1906" s="12" t="s">
        <v>5</v>
      </c>
      <c r="E1906" s="12" t="s">
        <v>3822</v>
      </c>
      <c r="F1906" s="12" t="s">
        <v>11409</v>
      </c>
      <c r="G1906" s="12" t="s">
        <v>3823</v>
      </c>
      <c r="H1906" s="11" t="str">
        <f t="shared" si="29"/>
        <v xml:space="preserve">ZONE DE L ALBANNE 119 RUE ARCHIMEDE </v>
      </c>
      <c r="I1906" s="10" t="s">
        <v>11410</v>
      </c>
      <c r="J1906" s="12" t="s">
        <v>11411</v>
      </c>
      <c r="K1906" s="12"/>
      <c r="L1906" s="12" t="s">
        <v>5583</v>
      </c>
      <c r="M1906" s="12" t="s">
        <v>5584</v>
      </c>
      <c r="N1906" s="12" t="s">
        <v>54</v>
      </c>
      <c r="O1906" s="12" t="s">
        <v>33</v>
      </c>
      <c r="P1906" s="13">
        <v>1474264</v>
      </c>
      <c r="Q1906" s="10">
        <v>42</v>
      </c>
      <c r="R1906" s="10" t="s">
        <v>18208</v>
      </c>
      <c r="S1906" s="12" t="s">
        <v>18209</v>
      </c>
    </row>
    <row r="1907" spans="1:19" x14ac:dyDescent="0.25">
      <c r="A1907" s="10">
        <v>2018</v>
      </c>
      <c r="B1907" s="11" t="s">
        <v>4</v>
      </c>
      <c r="C1907" s="12" t="s">
        <v>66</v>
      </c>
      <c r="D1907" s="12" t="s">
        <v>5</v>
      </c>
      <c r="E1907" s="12" t="s">
        <v>2933</v>
      </c>
      <c r="F1907" s="12" t="s">
        <v>11412</v>
      </c>
      <c r="G1907" s="12" t="s">
        <v>2934</v>
      </c>
      <c r="H1907" s="11" t="str">
        <f t="shared" si="29"/>
        <v xml:space="preserve"> 22 RUE DE MOUSSEY </v>
      </c>
      <c r="I1907" s="10"/>
      <c r="J1907" s="12" t="s">
        <v>11413</v>
      </c>
      <c r="K1907" s="10"/>
      <c r="L1907" s="12" t="s">
        <v>11414</v>
      </c>
      <c r="M1907" s="12" t="s">
        <v>11415</v>
      </c>
      <c r="N1907" s="12" t="s">
        <v>54</v>
      </c>
      <c r="O1907" s="12" t="s">
        <v>9</v>
      </c>
      <c r="P1907" s="13">
        <v>396783</v>
      </c>
      <c r="Q1907" s="10">
        <v>9</v>
      </c>
      <c r="R1907" s="10" t="s">
        <v>10</v>
      </c>
      <c r="S1907" s="12" t="s">
        <v>18211</v>
      </c>
    </row>
    <row r="1908" spans="1:19" x14ac:dyDescent="0.25">
      <c r="A1908" s="10">
        <v>2018</v>
      </c>
      <c r="B1908" s="11" t="s">
        <v>4</v>
      </c>
      <c r="C1908" s="12" t="s">
        <v>66</v>
      </c>
      <c r="D1908" s="12" t="s">
        <v>5</v>
      </c>
      <c r="E1908" s="12" t="s">
        <v>5441</v>
      </c>
      <c r="F1908" s="12" t="s">
        <v>5442</v>
      </c>
      <c r="G1908" s="12" t="s">
        <v>5443</v>
      </c>
      <c r="H1908" s="11" t="str">
        <f t="shared" si="29"/>
        <v xml:space="preserve"> 1900 ROUTE DE DIEPPE </v>
      </c>
      <c r="I1908" s="10"/>
      <c r="J1908" s="12" t="s">
        <v>5444</v>
      </c>
      <c r="K1908" s="12"/>
      <c r="L1908" s="12" t="s">
        <v>5445</v>
      </c>
      <c r="M1908" s="12" t="s">
        <v>5446</v>
      </c>
      <c r="N1908" s="12" t="s">
        <v>5418</v>
      </c>
      <c r="O1908" s="12" t="s">
        <v>33</v>
      </c>
      <c r="P1908" s="13">
        <v>328005</v>
      </c>
      <c r="Q1908" s="10">
        <v>12</v>
      </c>
      <c r="R1908" s="10" t="s">
        <v>18208</v>
      </c>
      <c r="S1908" s="12" t="s">
        <v>18209</v>
      </c>
    </row>
    <row r="1909" spans="1:19" x14ac:dyDescent="0.25">
      <c r="A1909" s="10">
        <v>2018</v>
      </c>
      <c r="B1909" s="11" t="s">
        <v>4</v>
      </c>
      <c r="C1909" s="12" t="s">
        <v>66</v>
      </c>
      <c r="D1909" s="12" t="s">
        <v>157</v>
      </c>
      <c r="E1909" s="12" t="s">
        <v>11800</v>
      </c>
      <c r="F1909" s="12" t="s">
        <v>11865</v>
      </c>
      <c r="G1909" s="12" t="s">
        <v>11801</v>
      </c>
      <c r="H1909" s="11" t="str">
        <f t="shared" si="29"/>
        <v xml:space="preserve">ZA LE BOSQUET RUE DE LA LISIERE </v>
      </c>
      <c r="I1909" s="10" t="s">
        <v>6082</v>
      </c>
      <c r="J1909" s="12" t="s">
        <v>11498</v>
      </c>
      <c r="K1909" s="12"/>
      <c r="L1909" s="12" t="s">
        <v>11499</v>
      </c>
      <c r="M1909" s="12" t="s">
        <v>11500</v>
      </c>
      <c r="N1909" s="12" t="s">
        <v>11866</v>
      </c>
      <c r="O1909" s="12" t="s">
        <v>33</v>
      </c>
      <c r="P1909" s="13">
        <v>687901</v>
      </c>
      <c r="Q1909" s="10">
        <v>21</v>
      </c>
      <c r="R1909" s="10" t="s">
        <v>18208</v>
      </c>
      <c r="S1909" s="12" t="s">
        <v>18209</v>
      </c>
    </row>
    <row r="1910" spans="1:19" x14ac:dyDescent="0.25">
      <c r="A1910" s="10">
        <v>2017</v>
      </c>
      <c r="B1910" s="12" t="s">
        <v>18219</v>
      </c>
      <c r="C1910" s="10" t="s">
        <v>66</v>
      </c>
      <c r="D1910" s="12" t="s">
        <v>5</v>
      </c>
      <c r="E1910" s="12" t="s">
        <v>2630</v>
      </c>
      <c r="F1910" s="12" t="s">
        <v>16739</v>
      </c>
      <c r="G1910" s="12" t="s">
        <v>2631</v>
      </c>
      <c r="H1910" s="11" t="str">
        <f t="shared" si="29"/>
        <v xml:space="preserve">IMPASSE MARYSE BASTIE ZA ISOPARC </v>
      </c>
      <c r="I1910" s="12" t="s">
        <v>16741</v>
      </c>
      <c r="J1910" s="10" t="s">
        <v>16740</v>
      </c>
      <c r="K1910" s="14"/>
      <c r="L1910" s="12" t="s">
        <v>16742</v>
      </c>
      <c r="M1910" s="12" t="s">
        <v>16743</v>
      </c>
      <c r="N1910" s="12" t="s">
        <v>1429</v>
      </c>
      <c r="O1910" s="12" t="s">
        <v>33</v>
      </c>
      <c r="P1910" s="14"/>
      <c r="Q1910" s="10">
        <v>19</v>
      </c>
      <c r="R1910" s="10" t="s">
        <v>18208</v>
      </c>
      <c r="S1910" s="12" t="s">
        <v>18220</v>
      </c>
    </row>
    <row r="1911" spans="1:19" x14ac:dyDescent="0.25">
      <c r="A1911" s="10">
        <v>2018</v>
      </c>
      <c r="B1911" s="11" t="s">
        <v>4</v>
      </c>
      <c r="C1911" s="12" t="s">
        <v>66</v>
      </c>
      <c r="D1911" s="12" t="s">
        <v>28</v>
      </c>
      <c r="E1911" s="12" t="s">
        <v>17653</v>
      </c>
      <c r="F1911" s="12" t="s">
        <v>17654</v>
      </c>
      <c r="G1911" s="12" t="s">
        <v>17655</v>
      </c>
      <c r="H1911" s="11" t="str">
        <f t="shared" si="29"/>
        <v xml:space="preserve"> 2 ROUTE DE GRENADE </v>
      </c>
      <c r="I1911" s="10"/>
      <c r="J1911" s="12" t="s">
        <v>15521</v>
      </c>
      <c r="K1911" s="12"/>
      <c r="L1911" s="12" t="s">
        <v>15522</v>
      </c>
      <c r="M1911" s="12" t="s">
        <v>15523</v>
      </c>
      <c r="N1911" s="12" t="s">
        <v>2397</v>
      </c>
      <c r="O1911" s="12" t="s">
        <v>33</v>
      </c>
      <c r="P1911" s="13">
        <v>329459</v>
      </c>
      <c r="Q1911" s="10">
        <v>4</v>
      </c>
      <c r="R1911" s="10" t="s">
        <v>10</v>
      </c>
      <c r="S1911" s="12" t="s">
        <v>18209</v>
      </c>
    </row>
    <row r="1912" spans="1:19" x14ac:dyDescent="0.25">
      <c r="A1912" s="10">
        <v>2018</v>
      </c>
      <c r="B1912" s="12" t="s">
        <v>18210</v>
      </c>
      <c r="C1912" s="12" t="s">
        <v>66</v>
      </c>
      <c r="D1912" s="12" t="s">
        <v>2547</v>
      </c>
      <c r="E1912" s="12" t="s">
        <v>18034</v>
      </c>
      <c r="F1912" s="12" t="s">
        <v>18035</v>
      </c>
      <c r="G1912" s="12" t="s">
        <v>18036</v>
      </c>
      <c r="H1912" s="11" t="str">
        <f t="shared" si="29"/>
        <v xml:space="preserve">5 ZONE INDUSTRIELLE DE BALEONE  </v>
      </c>
      <c r="I1912" s="12" t="s">
        <v>18037</v>
      </c>
      <c r="J1912" s="12"/>
      <c r="K1912" s="14"/>
      <c r="L1912" s="12" t="s">
        <v>4503</v>
      </c>
      <c r="M1912" s="12" t="s">
        <v>10568</v>
      </c>
      <c r="N1912" s="12" t="s">
        <v>156</v>
      </c>
      <c r="O1912" s="12" t="s">
        <v>33</v>
      </c>
      <c r="P1912" s="13">
        <v>511822</v>
      </c>
      <c r="Q1912" s="10">
        <v>16</v>
      </c>
      <c r="R1912" s="10" t="s">
        <v>18208</v>
      </c>
      <c r="S1912" s="12" t="s">
        <v>18209</v>
      </c>
    </row>
    <row r="1913" spans="1:19" x14ac:dyDescent="0.25">
      <c r="A1913" s="10">
        <v>2017</v>
      </c>
      <c r="B1913" s="12" t="s">
        <v>18219</v>
      </c>
      <c r="C1913" s="10" t="s">
        <v>66</v>
      </c>
      <c r="D1913" s="12" t="s">
        <v>5</v>
      </c>
      <c r="E1913" s="12" t="s">
        <v>1353</v>
      </c>
      <c r="F1913" s="12" t="s">
        <v>11416</v>
      </c>
      <c r="G1913" s="12" t="s">
        <v>1354</v>
      </c>
      <c r="H1913" s="11" t="str">
        <f t="shared" si="29"/>
        <v xml:space="preserve">22 AVENUE DE LA MALLE  </v>
      </c>
      <c r="I1913" s="12" t="s">
        <v>11417</v>
      </c>
      <c r="J1913" s="12"/>
      <c r="K1913" s="14"/>
      <c r="L1913" s="12" t="s">
        <v>1029</v>
      </c>
      <c r="M1913" s="12" t="s">
        <v>11418</v>
      </c>
      <c r="N1913" s="12" t="s">
        <v>54</v>
      </c>
      <c r="O1913" s="12" t="s">
        <v>33</v>
      </c>
      <c r="P1913" s="14"/>
      <c r="Q1913" s="10">
        <v>14</v>
      </c>
      <c r="R1913" s="10" t="s">
        <v>18208</v>
      </c>
      <c r="S1913" s="12" t="s">
        <v>18220</v>
      </c>
    </row>
    <row r="1914" spans="1:19" x14ac:dyDescent="0.25">
      <c r="A1914" s="10">
        <v>2018</v>
      </c>
      <c r="B1914" s="11" t="s">
        <v>4</v>
      </c>
      <c r="C1914" s="12" t="s">
        <v>66</v>
      </c>
      <c r="D1914" s="12" t="s">
        <v>5</v>
      </c>
      <c r="E1914" s="12" t="s">
        <v>11419</v>
      </c>
      <c r="F1914" s="12" t="s">
        <v>11420</v>
      </c>
      <c r="G1914" s="12" t="s">
        <v>11421</v>
      </c>
      <c r="H1914" s="11" t="str">
        <f t="shared" si="29"/>
        <v xml:space="preserve"> 4 LE CHEVALET HAMEAU </v>
      </c>
      <c r="I1914" s="10"/>
      <c r="J1914" s="12" t="s">
        <v>11422</v>
      </c>
      <c r="K1914" s="12"/>
      <c r="L1914" s="12" t="s">
        <v>3236</v>
      </c>
      <c r="M1914" s="12" t="s">
        <v>11423</v>
      </c>
      <c r="N1914" s="12" t="s">
        <v>54</v>
      </c>
      <c r="O1914" s="12" t="s">
        <v>33</v>
      </c>
      <c r="P1914" s="13">
        <v>24858</v>
      </c>
      <c r="Q1914" s="10">
        <v>1</v>
      </c>
      <c r="R1914" s="10" t="s">
        <v>10</v>
      </c>
      <c r="S1914" s="12" t="s">
        <v>18209</v>
      </c>
    </row>
    <row r="1915" spans="1:19" x14ac:dyDescent="0.25">
      <c r="A1915" s="10">
        <v>2018</v>
      </c>
      <c r="B1915" s="11" t="s">
        <v>4</v>
      </c>
      <c r="C1915" s="12" t="s">
        <v>66</v>
      </c>
      <c r="D1915" s="12" t="s">
        <v>5</v>
      </c>
      <c r="E1915" s="12" t="s">
        <v>11424</v>
      </c>
      <c r="F1915" s="12" t="s">
        <v>11425</v>
      </c>
      <c r="G1915" s="12" t="s">
        <v>11426</v>
      </c>
      <c r="H1915" s="11" t="str">
        <f t="shared" si="29"/>
        <v xml:space="preserve">PAE DES BATAILLES ALLEE BLERIOT XI </v>
      </c>
      <c r="I1915" s="10" t="s">
        <v>11427</v>
      </c>
      <c r="J1915" s="12" t="s">
        <v>11428</v>
      </c>
      <c r="K1915" s="12"/>
      <c r="L1915" s="12" t="s">
        <v>6512</v>
      </c>
      <c r="M1915" s="12" t="s">
        <v>6513</v>
      </c>
      <c r="N1915" s="12" t="s">
        <v>54</v>
      </c>
      <c r="O1915" s="12" t="s">
        <v>33</v>
      </c>
      <c r="P1915" s="13">
        <v>90957</v>
      </c>
      <c r="Q1915" s="10">
        <v>3</v>
      </c>
      <c r="R1915" s="10" t="s">
        <v>10</v>
      </c>
      <c r="S1915" s="12" t="s">
        <v>18209</v>
      </c>
    </row>
    <row r="1916" spans="1:19" x14ac:dyDescent="0.25">
      <c r="A1916" s="10">
        <v>2018</v>
      </c>
      <c r="B1916" s="11" t="s">
        <v>4</v>
      </c>
      <c r="C1916" s="12" t="s">
        <v>66</v>
      </c>
      <c r="D1916" s="12" t="s">
        <v>184</v>
      </c>
      <c r="E1916" s="12" t="s">
        <v>11429</v>
      </c>
      <c r="F1916" s="12" t="s">
        <v>11430</v>
      </c>
      <c r="G1916" s="12" t="s">
        <v>11431</v>
      </c>
      <c r="H1916" s="11" t="str">
        <f t="shared" si="29"/>
        <v xml:space="preserve">ZA BOURNE LA BARRIERE NOIRE </v>
      </c>
      <c r="I1916" s="10" t="s">
        <v>11432</v>
      </c>
      <c r="J1916" s="12" t="s">
        <v>11433</v>
      </c>
      <c r="K1916" s="12"/>
      <c r="L1916" s="12" t="s">
        <v>147</v>
      </c>
      <c r="M1916" s="12" t="s">
        <v>148</v>
      </c>
      <c r="N1916" s="12" t="s">
        <v>54</v>
      </c>
      <c r="O1916" s="12" t="s">
        <v>33</v>
      </c>
      <c r="P1916" s="13">
        <v>426242</v>
      </c>
      <c r="Q1916" s="10">
        <v>16</v>
      </c>
      <c r="R1916" s="10" t="s">
        <v>18208</v>
      </c>
      <c r="S1916" s="12" t="s">
        <v>18209</v>
      </c>
    </row>
    <row r="1917" spans="1:19" x14ac:dyDescent="0.25">
      <c r="A1917" s="10">
        <v>2018</v>
      </c>
      <c r="B1917" s="11" t="s">
        <v>4</v>
      </c>
      <c r="C1917" s="12" t="s">
        <v>66</v>
      </c>
      <c r="D1917" s="12" t="s">
        <v>5</v>
      </c>
      <c r="E1917" s="12" t="s">
        <v>2377</v>
      </c>
      <c r="F1917" s="12" t="s">
        <v>17435</v>
      </c>
      <c r="G1917" s="12" t="s">
        <v>2378</v>
      </c>
      <c r="H1917" s="11" t="str">
        <f t="shared" si="29"/>
        <v xml:space="preserve"> LIEU DIT LA ROUILLERE DE ROBE </v>
      </c>
      <c r="I1917" s="10"/>
      <c r="J1917" s="12" t="s">
        <v>17436</v>
      </c>
      <c r="K1917" s="12"/>
      <c r="L1917" s="12" t="s">
        <v>2379</v>
      </c>
      <c r="M1917" s="12" t="s">
        <v>2380</v>
      </c>
      <c r="N1917" s="12" t="s">
        <v>2368</v>
      </c>
      <c r="O1917" s="12" t="s">
        <v>33</v>
      </c>
      <c r="P1917" s="13">
        <v>44998</v>
      </c>
      <c r="Q1917" s="10">
        <v>1</v>
      </c>
      <c r="R1917" s="10" t="s">
        <v>10</v>
      </c>
      <c r="S1917" s="12" t="s">
        <v>18209</v>
      </c>
    </row>
    <row r="1918" spans="1:19" x14ac:dyDescent="0.25">
      <c r="A1918" s="10">
        <v>2017</v>
      </c>
      <c r="B1918" s="12" t="s">
        <v>18219</v>
      </c>
      <c r="C1918" s="10" t="s">
        <v>66</v>
      </c>
      <c r="D1918" s="12" t="s">
        <v>5</v>
      </c>
      <c r="E1918" s="12" t="s">
        <v>17762</v>
      </c>
      <c r="F1918" s="12" t="s">
        <v>17763</v>
      </c>
      <c r="G1918" s="12" t="s">
        <v>17764</v>
      </c>
      <c r="H1918" s="11" t="str">
        <f t="shared" si="29"/>
        <v xml:space="preserve">MELLAY VIABON </v>
      </c>
      <c r="I1918" s="12" t="s">
        <v>17765</v>
      </c>
      <c r="J1918" s="12" t="s">
        <v>17766</v>
      </c>
      <c r="K1918" s="14"/>
      <c r="L1918" s="12" t="s">
        <v>17767</v>
      </c>
      <c r="M1918" s="12" t="s">
        <v>17768</v>
      </c>
      <c r="N1918" s="12" t="s">
        <v>2568</v>
      </c>
      <c r="O1918" s="12" t="s">
        <v>33</v>
      </c>
      <c r="P1918" s="14"/>
      <c r="Q1918" s="10">
        <v>2</v>
      </c>
      <c r="R1918" s="10" t="s">
        <v>10</v>
      </c>
      <c r="S1918" s="12" t="s">
        <v>18220</v>
      </c>
    </row>
    <row r="1919" spans="1:19" x14ac:dyDescent="0.25">
      <c r="A1919" s="10">
        <v>2018</v>
      </c>
      <c r="B1919" s="11" t="s">
        <v>18213</v>
      </c>
      <c r="C1919" s="12" t="s">
        <v>66</v>
      </c>
      <c r="D1919" s="12" t="s">
        <v>5</v>
      </c>
      <c r="E1919" s="12" t="s">
        <v>18597</v>
      </c>
      <c r="F1919" s="12" t="s">
        <v>18596</v>
      </c>
      <c r="G1919" s="12" t="s">
        <v>18598</v>
      </c>
      <c r="H1919" s="11" t="str">
        <f t="shared" si="29"/>
        <v xml:space="preserve"> LA VILLE NEUVE </v>
      </c>
      <c r="I1919" s="10"/>
      <c r="J1919" s="12" t="s">
        <v>18599</v>
      </c>
      <c r="K1919" s="12"/>
      <c r="L1919" s="12" t="s">
        <v>18600</v>
      </c>
      <c r="M1919" s="12" t="s">
        <v>18601</v>
      </c>
      <c r="N1919" s="12" t="s">
        <v>1429</v>
      </c>
      <c r="O1919" s="12" t="s">
        <v>33</v>
      </c>
      <c r="P1919" s="13">
        <v>10159</v>
      </c>
      <c r="Q1919" s="10">
        <v>1</v>
      </c>
      <c r="R1919" s="10" t="s">
        <v>10</v>
      </c>
      <c r="S1919" s="12" t="s">
        <v>18209</v>
      </c>
    </row>
    <row r="1920" spans="1:19" x14ac:dyDescent="0.25">
      <c r="A1920" s="10">
        <v>2018</v>
      </c>
      <c r="B1920" s="11" t="s">
        <v>4</v>
      </c>
      <c r="C1920" s="12" t="s">
        <v>66</v>
      </c>
      <c r="D1920" s="12" t="s">
        <v>5</v>
      </c>
      <c r="E1920" s="12" t="s">
        <v>11434</v>
      </c>
      <c r="F1920" s="12" t="s">
        <v>11435</v>
      </c>
      <c r="G1920" s="12" t="s">
        <v>11436</v>
      </c>
      <c r="H1920" s="11" t="str">
        <f t="shared" si="29"/>
        <v xml:space="preserve">ZA DE LA CONDAMINE 3 AVENUE JEAN CROUX </v>
      </c>
      <c r="I1920" s="12" t="s">
        <v>9422</v>
      </c>
      <c r="J1920" s="12" t="s">
        <v>11437</v>
      </c>
      <c r="K1920" s="10"/>
      <c r="L1920" s="12" t="s">
        <v>9424</v>
      </c>
      <c r="M1920" s="12" t="s">
        <v>9425</v>
      </c>
      <c r="N1920" s="12" t="s">
        <v>54</v>
      </c>
      <c r="O1920" s="12" t="s">
        <v>9</v>
      </c>
      <c r="P1920" s="13">
        <v>406276</v>
      </c>
      <c r="Q1920" s="10">
        <v>11</v>
      </c>
      <c r="R1920" s="10" t="s">
        <v>18208</v>
      </c>
      <c r="S1920" s="12" t="s">
        <v>18211</v>
      </c>
    </row>
    <row r="1921" spans="1:19" x14ac:dyDescent="0.25">
      <c r="A1921" s="10">
        <v>2018</v>
      </c>
      <c r="B1921" s="11" t="s">
        <v>4</v>
      </c>
      <c r="C1921" s="12" t="s">
        <v>66</v>
      </c>
      <c r="D1921" s="12" t="s">
        <v>5</v>
      </c>
      <c r="E1921" s="12" t="s">
        <v>16264</v>
      </c>
      <c r="F1921" s="12" t="s">
        <v>16265</v>
      </c>
      <c r="G1921" s="12" t="s">
        <v>16266</v>
      </c>
      <c r="H1921" s="11" t="str">
        <f t="shared" si="29"/>
        <v xml:space="preserve"> 19 RUE DU BAS VILLAGE </v>
      </c>
      <c r="I1921" s="10"/>
      <c r="J1921" s="12" t="s">
        <v>16267</v>
      </c>
      <c r="K1921" s="12"/>
      <c r="L1921" s="12" t="s">
        <v>2967</v>
      </c>
      <c r="M1921" s="12" t="s">
        <v>2968</v>
      </c>
      <c r="N1921" s="12" t="s">
        <v>1605</v>
      </c>
      <c r="O1921" s="12" t="s">
        <v>33</v>
      </c>
      <c r="P1921" s="13">
        <v>36203</v>
      </c>
      <c r="Q1921" s="10">
        <v>1</v>
      </c>
      <c r="R1921" s="10" t="s">
        <v>10</v>
      </c>
      <c r="S1921" s="12" t="s">
        <v>18209</v>
      </c>
    </row>
    <row r="1922" spans="1:19" x14ac:dyDescent="0.25">
      <c r="A1922" s="10">
        <v>2018</v>
      </c>
      <c r="B1922" s="11" t="s">
        <v>4</v>
      </c>
      <c r="C1922" s="12" t="s">
        <v>66</v>
      </c>
      <c r="D1922" s="12" t="s">
        <v>5</v>
      </c>
      <c r="E1922" s="12" t="s">
        <v>11438</v>
      </c>
      <c r="F1922" s="12" t="s">
        <v>11439</v>
      </c>
      <c r="G1922" s="12" t="s">
        <v>11440</v>
      </c>
      <c r="H1922" s="11" t="str">
        <f t="shared" si="29"/>
        <v xml:space="preserve">DOMAINE DE BELBEZET ROUTE DE LODEVE </v>
      </c>
      <c r="I1922" s="10" t="s">
        <v>11441</v>
      </c>
      <c r="J1922" s="12" t="s">
        <v>3868</v>
      </c>
      <c r="K1922" s="12"/>
      <c r="L1922" s="12" t="s">
        <v>3877</v>
      </c>
      <c r="M1922" s="12" t="s">
        <v>11442</v>
      </c>
      <c r="N1922" s="12" t="s">
        <v>54</v>
      </c>
      <c r="O1922" s="12" t="s">
        <v>33</v>
      </c>
      <c r="P1922" s="13">
        <v>104745</v>
      </c>
      <c r="Q1922" s="10">
        <v>3</v>
      </c>
      <c r="R1922" s="10" t="s">
        <v>10</v>
      </c>
      <c r="S1922" s="12" t="s">
        <v>18209</v>
      </c>
    </row>
    <row r="1923" spans="1:19" x14ac:dyDescent="0.25">
      <c r="A1923" s="10">
        <v>2018</v>
      </c>
      <c r="B1923" s="11" t="s">
        <v>4</v>
      </c>
      <c r="C1923" s="12" t="s">
        <v>66</v>
      </c>
      <c r="D1923" s="12" t="s">
        <v>5</v>
      </c>
      <c r="E1923" s="12" t="s">
        <v>11443</v>
      </c>
      <c r="F1923" s="12" t="s">
        <v>11444</v>
      </c>
      <c r="G1923" s="12" t="s">
        <v>11445</v>
      </c>
      <c r="H1923" s="11" t="str">
        <f t="shared" ref="H1923:H1986" si="30">CONCATENATE(I1923," ",J1923," ",K1923)</f>
        <v xml:space="preserve">ZA DE CARIHEM RUE SUFFREN </v>
      </c>
      <c r="I1923" s="12" t="s">
        <v>2538</v>
      </c>
      <c r="J1923" s="12" t="s">
        <v>2539</v>
      </c>
      <c r="K1923" s="10"/>
      <c r="L1923" s="12" t="s">
        <v>1684</v>
      </c>
      <c r="M1923" s="12" t="s">
        <v>1685</v>
      </c>
      <c r="N1923" s="12" t="s">
        <v>54</v>
      </c>
      <c r="O1923" s="12" t="s">
        <v>9</v>
      </c>
      <c r="P1923" s="13">
        <v>23405</v>
      </c>
      <c r="Q1923" s="10">
        <v>2</v>
      </c>
      <c r="R1923" s="10" t="s">
        <v>10</v>
      </c>
      <c r="S1923" s="12" t="s">
        <v>18211</v>
      </c>
    </row>
    <row r="1924" spans="1:19" x14ac:dyDescent="0.25">
      <c r="A1924" s="10">
        <v>2017</v>
      </c>
      <c r="B1924" s="12" t="s">
        <v>18219</v>
      </c>
      <c r="C1924" s="10" t="s">
        <v>66</v>
      </c>
      <c r="D1924" s="12" t="s">
        <v>5</v>
      </c>
      <c r="E1924" s="12" t="s">
        <v>2260</v>
      </c>
      <c r="F1924" s="12" t="s">
        <v>16744</v>
      </c>
      <c r="G1924" s="12" t="s">
        <v>2261</v>
      </c>
      <c r="H1924" s="11" t="str">
        <f t="shared" si="30"/>
        <v xml:space="preserve">27 AVENUE DE L ASPRE  </v>
      </c>
      <c r="I1924" s="12" t="s">
        <v>16481</v>
      </c>
      <c r="J1924" s="12"/>
      <c r="K1924" s="14"/>
      <c r="L1924" s="12" t="s">
        <v>16482</v>
      </c>
      <c r="M1924" s="12" t="s">
        <v>16483</v>
      </c>
      <c r="N1924" s="12" t="s">
        <v>1429</v>
      </c>
      <c r="O1924" s="12" t="s">
        <v>33</v>
      </c>
      <c r="P1924" s="14"/>
      <c r="Q1924" s="10">
        <v>3</v>
      </c>
      <c r="R1924" s="10" t="s">
        <v>10</v>
      </c>
      <c r="S1924" s="12" t="s">
        <v>18220</v>
      </c>
    </row>
    <row r="1925" spans="1:19" x14ac:dyDescent="0.25">
      <c r="A1925" s="10">
        <v>2018</v>
      </c>
      <c r="B1925" s="11" t="s">
        <v>4</v>
      </c>
      <c r="C1925" s="12" t="s">
        <v>66</v>
      </c>
      <c r="D1925" s="12" t="s">
        <v>3486</v>
      </c>
      <c r="E1925" s="12" t="s">
        <v>17437</v>
      </c>
      <c r="F1925" s="12" t="s">
        <v>17438</v>
      </c>
      <c r="G1925" s="12" t="s">
        <v>17439</v>
      </c>
      <c r="H1925" s="11" t="str">
        <f t="shared" si="30"/>
        <v xml:space="preserve">ZA DES TERRES NEUVES 697 ROUTE DES CHENES </v>
      </c>
      <c r="I1925" s="10" t="s">
        <v>17440</v>
      </c>
      <c r="J1925" s="12" t="s">
        <v>4392</v>
      </c>
      <c r="K1925" s="12"/>
      <c r="L1925" s="12" t="s">
        <v>2788</v>
      </c>
      <c r="M1925" s="12" t="s">
        <v>4393</v>
      </c>
      <c r="N1925" s="12" t="s">
        <v>2368</v>
      </c>
      <c r="O1925" s="12" t="s">
        <v>33</v>
      </c>
      <c r="P1925" s="13">
        <v>176302</v>
      </c>
      <c r="Q1925" s="10">
        <v>2</v>
      </c>
      <c r="R1925" s="10" t="s">
        <v>10</v>
      </c>
      <c r="S1925" s="12" t="s">
        <v>18209</v>
      </c>
    </row>
    <row r="1926" spans="1:19" x14ac:dyDescent="0.25">
      <c r="A1926" s="10">
        <v>2018</v>
      </c>
      <c r="B1926" s="11" t="s">
        <v>4</v>
      </c>
      <c r="C1926" s="12" t="s">
        <v>66</v>
      </c>
      <c r="D1926" s="12" t="s">
        <v>5</v>
      </c>
      <c r="E1926" s="12" t="s">
        <v>1355</v>
      </c>
      <c r="F1926" s="12" t="s">
        <v>11446</v>
      </c>
      <c r="G1926" s="12" t="s">
        <v>1356</v>
      </c>
      <c r="H1926" s="11" t="str">
        <f t="shared" si="30"/>
        <v xml:space="preserve"> ROUTE DE MERCUREY </v>
      </c>
      <c r="I1926" s="10"/>
      <c r="J1926" s="12" t="s">
        <v>11447</v>
      </c>
      <c r="K1926" s="12"/>
      <c r="L1926" s="12" t="s">
        <v>1176</v>
      </c>
      <c r="M1926" s="12" t="s">
        <v>1357</v>
      </c>
      <c r="N1926" s="12" t="s">
        <v>54</v>
      </c>
      <c r="O1926" s="12" t="s">
        <v>33</v>
      </c>
      <c r="P1926" s="13">
        <v>18872</v>
      </c>
      <c r="Q1926" s="10">
        <v>1</v>
      </c>
      <c r="R1926" s="10" t="s">
        <v>10</v>
      </c>
      <c r="S1926" s="12" t="s">
        <v>18209</v>
      </c>
    </row>
    <row r="1927" spans="1:19" x14ac:dyDescent="0.25">
      <c r="A1927" s="10">
        <v>2018</v>
      </c>
      <c r="B1927" s="11" t="s">
        <v>4</v>
      </c>
      <c r="C1927" s="12" t="s">
        <v>66</v>
      </c>
      <c r="D1927" s="12" t="s">
        <v>5</v>
      </c>
      <c r="E1927" s="12" t="s">
        <v>1358</v>
      </c>
      <c r="F1927" s="12" t="s">
        <v>11448</v>
      </c>
      <c r="G1927" s="12" t="s">
        <v>1359</v>
      </c>
      <c r="H1927" s="11" t="str">
        <f t="shared" si="30"/>
        <v xml:space="preserve"> 25 ROUTE SAINT MARTIN </v>
      </c>
      <c r="I1927" s="10"/>
      <c r="J1927" s="12" t="s">
        <v>11449</v>
      </c>
      <c r="K1927" s="12"/>
      <c r="L1927" s="12" t="s">
        <v>563</v>
      </c>
      <c r="M1927" s="12" t="s">
        <v>564</v>
      </c>
      <c r="N1927" s="12" t="s">
        <v>54</v>
      </c>
      <c r="O1927" s="12" t="s">
        <v>33</v>
      </c>
      <c r="P1927" s="13">
        <v>427275</v>
      </c>
      <c r="Q1927" s="10">
        <v>10</v>
      </c>
      <c r="R1927" s="10" t="s">
        <v>10</v>
      </c>
      <c r="S1927" s="12" t="s">
        <v>18209</v>
      </c>
    </row>
    <row r="1928" spans="1:19" x14ac:dyDescent="0.25">
      <c r="A1928" s="10">
        <v>2018</v>
      </c>
      <c r="B1928" s="11" t="s">
        <v>4</v>
      </c>
      <c r="C1928" s="12" t="s">
        <v>66</v>
      </c>
      <c r="D1928" s="12" t="s">
        <v>5</v>
      </c>
      <c r="E1928" s="12" t="s">
        <v>17090</v>
      </c>
      <c r="F1928" s="12" t="s">
        <v>17091</v>
      </c>
      <c r="G1928" s="12" t="s">
        <v>17092</v>
      </c>
      <c r="H1928" s="11" t="str">
        <f t="shared" si="30"/>
        <v xml:space="preserve">LE KERN 2474 VOIE NOLIS RN 7 </v>
      </c>
      <c r="I1928" s="10" t="s">
        <v>17093</v>
      </c>
      <c r="J1928" s="12" t="s">
        <v>17094</v>
      </c>
      <c r="K1928" s="12"/>
      <c r="L1928" s="12" t="s">
        <v>14380</v>
      </c>
      <c r="M1928" s="12" t="s">
        <v>14381</v>
      </c>
      <c r="N1928" s="12" t="s">
        <v>2306</v>
      </c>
      <c r="O1928" s="12" t="s">
        <v>33</v>
      </c>
      <c r="P1928" s="13">
        <v>251301</v>
      </c>
      <c r="Q1928" s="10">
        <v>5</v>
      </c>
      <c r="R1928" s="10" t="s">
        <v>10</v>
      </c>
      <c r="S1928" s="12" t="s">
        <v>18209</v>
      </c>
    </row>
    <row r="1929" spans="1:19" x14ac:dyDescent="0.25">
      <c r="A1929" s="10">
        <v>2018</v>
      </c>
      <c r="B1929" s="11" t="s">
        <v>4</v>
      </c>
      <c r="C1929" s="12" t="s">
        <v>66</v>
      </c>
      <c r="D1929" s="12" t="s">
        <v>184</v>
      </c>
      <c r="E1929" s="12" t="s">
        <v>17441</v>
      </c>
      <c r="F1929" s="12" t="s">
        <v>17442</v>
      </c>
      <c r="G1929" s="12" t="s">
        <v>17443</v>
      </c>
      <c r="H1929" s="11" t="str">
        <f t="shared" si="30"/>
        <v xml:space="preserve">ZONE INDUSTRIELLE RUE LEO LAGRANGE </v>
      </c>
      <c r="I1929" s="10" t="s">
        <v>22</v>
      </c>
      <c r="J1929" s="12" t="s">
        <v>3411</v>
      </c>
      <c r="K1929" s="12"/>
      <c r="L1929" s="12" t="s">
        <v>3412</v>
      </c>
      <c r="M1929" s="12" t="s">
        <v>3413</v>
      </c>
      <c r="N1929" s="12" t="s">
        <v>2368</v>
      </c>
      <c r="O1929" s="12" t="s">
        <v>33</v>
      </c>
      <c r="P1929" s="13">
        <v>409030</v>
      </c>
      <c r="Q1929" s="10">
        <v>12</v>
      </c>
      <c r="R1929" s="10" t="s">
        <v>18208</v>
      </c>
      <c r="S1929" s="12" t="s">
        <v>18209</v>
      </c>
    </row>
    <row r="1930" spans="1:19" x14ac:dyDescent="0.25">
      <c r="A1930" s="10">
        <v>2018</v>
      </c>
      <c r="B1930" s="11" t="s">
        <v>4</v>
      </c>
      <c r="C1930" s="12" t="s">
        <v>66</v>
      </c>
      <c r="D1930" s="12" t="s">
        <v>28</v>
      </c>
      <c r="E1930" s="12" t="s">
        <v>11450</v>
      </c>
      <c r="F1930" s="12" t="s">
        <v>11451</v>
      </c>
      <c r="G1930" s="12" t="s">
        <v>11452</v>
      </c>
      <c r="H1930" s="11" t="str">
        <f t="shared" si="30"/>
        <v xml:space="preserve"> AVENUE DE CRAMAT BP 67</v>
      </c>
      <c r="I1930" s="10"/>
      <c r="J1930" s="12" t="s">
        <v>3443</v>
      </c>
      <c r="K1930" s="12" t="s">
        <v>11453</v>
      </c>
      <c r="L1930" s="12" t="s">
        <v>7822</v>
      </c>
      <c r="M1930" s="12" t="s">
        <v>7823</v>
      </c>
      <c r="N1930" s="12" t="s">
        <v>54</v>
      </c>
      <c r="O1930" s="12" t="s">
        <v>33</v>
      </c>
      <c r="P1930" s="13">
        <v>143540</v>
      </c>
      <c r="Q1930" s="10">
        <v>6</v>
      </c>
      <c r="R1930" s="10" t="s">
        <v>10</v>
      </c>
      <c r="S1930" s="12" t="s">
        <v>18209</v>
      </c>
    </row>
    <row r="1931" spans="1:19" x14ac:dyDescent="0.25">
      <c r="A1931" s="10">
        <v>2018</v>
      </c>
      <c r="B1931" s="12" t="s">
        <v>18210</v>
      </c>
      <c r="C1931" s="12" t="s">
        <v>66</v>
      </c>
      <c r="D1931" s="12" t="s">
        <v>5</v>
      </c>
      <c r="E1931" s="12" t="s">
        <v>17989</v>
      </c>
      <c r="F1931" s="12" t="s">
        <v>18119</v>
      </c>
      <c r="G1931" s="12" t="s">
        <v>17990</v>
      </c>
      <c r="H1931" s="11" t="str">
        <f t="shared" si="30"/>
        <v xml:space="preserve">ROUTE DEPARTEMENTALE N7  </v>
      </c>
      <c r="I1931" s="12" t="s">
        <v>18120</v>
      </c>
      <c r="J1931" s="12"/>
      <c r="K1931" s="14"/>
      <c r="L1931" s="12" t="s">
        <v>3232</v>
      </c>
      <c r="M1931" s="12" t="s">
        <v>3233</v>
      </c>
      <c r="N1931" s="12" t="s">
        <v>54</v>
      </c>
      <c r="O1931" s="12" t="s">
        <v>33</v>
      </c>
      <c r="P1931" s="13">
        <v>473670</v>
      </c>
      <c r="Q1931" s="10">
        <v>12</v>
      </c>
      <c r="R1931" s="10" t="s">
        <v>18208</v>
      </c>
      <c r="S1931" s="12" t="s">
        <v>18209</v>
      </c>
    </row>
    <row r="1932" spans="1:19" x14ac:dyDescent="0.25">
      <c r="A1932" s="10">
        <v>2018</v>
      </c>
      <c r="B1932" s="11" t="s">
        <v>4</v>
      </c>
      <c r="C1932" s="12" t="s">
        <v>66</v>
      </c>
      <c r="D1932" s="12" t="s">
        <v>5</v>
      </c>
      <c r="E1932" s="12" t="s">
        <v>1362</v>
      </c>
      <c r="F1932" s="12" t="s">
        <v>17656</v>
      </c>
      <c r="G1932" s="12" t="s">
        <v>1363</v>
      </c>
      <c r="H1932" s="11" t="str">
        <f t="shared" si="30"/>
        <v>ZA EXTENSION LIVAROT NORD ROUTE DE LISIEUX LIVAROT</v>
      </c>
      <c r="I1932" s="10" t="s">
        <v>17657</v>
      </c>
      <c r="J1932" s="12" t="s">
        <v>1364</v>
      </c>
      <c r="K1932" s="12" t="s">
        <v>1366</v>
      </c>
      <c r="L1932" s="12" t="s">
        <v>1365</v>
      </c>
      <c r="M1932" s="12" t="s">
        <v>13379</v>
      </c>
      <c r="N1932" s="12" t="s">
        <v>2413</v>
      </c>
      <c r="O1932" s="12" t="s">
        <v>33</v>
      </c>
      <c r="P1932" s="13">
        <v>291985</v>
      </c>
      <c r="Q1932" s="10">
        <v>10</v>
      </c>
      <c r="R1932" s="10" t="s">
        <v>10</v>
      </c>
      <c r="S1932" s="12" t="s">
        <v>18209</v>
      </c>
    </row>
    <row r="1933" spans="1:19" x14ac:dyDescent="0.25">
      <c r="A1933" s="10">
        <v>2018</v>
      </c>
      <c r="B1933" s="11" t="s">
        <v>4</v>
      </c>
      <c r="C1933" s="12" t="s">
        <v>66</v>
      </c>
      <c r="D1933" s="12" t="s">
        <v>5</v>
      </c>
      <c r="E1933" s="12" t="s">
        <v>121</v>
      </c>
      <c r="F1933" s="12" t="s">
        <v>122</v>
      </c>
      <c r="G1933" s="12" t="s">
        <v>123</v>
      </c>
      <c r="H1933" s="11" t="str">
        <f t="shared" si="30"/>
        <v xml:space="preserve"> 53 RUE DU GENERAL OFFENSTEIN CS 30003</v>
      </c>
      <c r="I1933" s="10"/>
      <c r="J1933" s="12" t="s">
        <v>124</v>
      </c>
      <c r="K1933" s="12" t="s">
        <v>125</v>
      </c>
      <c r="L1933" s="12" t="s">
        <v>52</v>
      </c>
      <c r="M1933" s="12" t="s">
        <v>53</v>
      </c>
      <c r="N1933" s="12" t="s">
        <v>54</v>
      </c>
      <c r="O1933" s="12" t="s">
        <v>33</v>
      </c>
      <c r="P1933" s="13">
        <v>286918</v>
      </c>
      <c r="Q1933" s="10">
        <v>5</v>
      </c>
      <c r="R1933" s="10" t="s">
        <v>10</v>
      </c>
      <c r="S1933" s="12" t="s">
        <v>18209</v>
      </c>
    </row>
    <row r="1934" spans="1:19" x14ac:dyDescent="0.25">
      <c r="A1934" s="10">
        <v>2018</v>
      </c>
      <c r="B1934" s="11" t="s">
        <v>4</v>
      </c>
      <c r="C1934" s="12" t="s">
        <v>66</v>
      </c>
      <c r="D1934" s="12" t="s">
        <v>5</v>
      </c>
      <c r="E1934" s="12" t="s">
        <v>11456</v>
      </c>
      <c r="F1934" s="12" t="s">
        <v>11457</v>
      </c>
      <c r="G1934" s="12" t="s">
        <v>11458</v>
      </c>
      <c r="H1934" s="11" t="str">
        <f t="shared" si="30"/>
        <v xml:space="preserve">ZA LA CIGALIERE 4 AVENUE DE LA CIGALIERE </v>
      </c>
      <c r="I1934" s="12" t="s">
        <v>11459</v>
      </c>
      <c r="J1934" s="12" t="s">
        <v>11460</v>
      </c>
      <c r="K1934" s="10"/>
      <c r="L1934" s="12" t="s">
        <v>765</v>
      </c>
      <c r="M1934" s="12" t="s">
        <v>766</v>
      </c>
      <c r="N1934" s="12" t="s">
        <v>54</v>
      </c>
      <c r="O1934" s="12" t="s">
        <v>9</v>
      </c>
      <c r="P1934" s="13">
        <v>466092</v>
      </c>
      <c r="Q1934" s="10">
        <v>12</v>
      </c>
      <c r="R1934" s="10" t="s">
        <v>18208</v>
      </c>
      <c r="S1934" s="12" t="s">
        <v>18211</v>
      </c>
    </row>
    <row r="1935" spans="1:19" x14ac:dyDescent="0.25">
      <c r="A1935" s="10">
        <v>2017</v>
      </c>
      <c r="B1935" s="12" t="s">
        <v>18219</v>
      </c>
      <c r="C1935" s="10" t="s">
        <v>66</v>
      </c>
      <c r="D1935" s="12" t="s">
        <v>5</v>
      </c>
      <c r="E1935" s="12" t="s">
        <v>11461</v>
      </c>
      <c r="F1935" s="12" t="s">
        <v>11462</v>
      </c>
      <c r="G1935" s="12" t="s">
        <v>11463</v>
      </c>
      <c r="H1935" s="11" t="str">
        <f t="shared" si="30"/>
        <v xml:space="preserve">BOULEVARD DU CERCERON  </v>
      </c>
      <c r="I1935" s="12" t="s">
        <v>11464</v>
      </c>
      <c r="J1935" s="12"/>
      <c r="K1935" s="14"/>
      <c r="L1935" s="12" t="s">
        <v>1340</v>
      </c>
      <c r="M1935" s="12" t="s">
        <v>1341</v>
      </c>
      <c r="N1935" s="12" t="s">
        <v>54</v>
      </c>
      <c r="O1935" s="12" t="s">
        <v>33</v>
      </c>
      <c r="P1935" s="14"/>
      <c r="Q1935" s="10">
        <v>6</v>
      </c>
      <c r="R1935" s="10" t="s">
        <v>10</v>
      </c>
      <c r="S1935" s="12" t="s">
        <v>18220</v>
      </c>
    </row>
    <row r="1936" spans="1:19" x14ac:dyDescent="0.25">
      <c r="A1936" s="10">
        <v>2018</v>
      </c>
      <c r="B1936" s="11" t="s">
        <v>4</v>
      </c>
      <c r="C1936" s="12" t="s">
        <v>66</v>
      </c>
      <c r="D1936" s="12" t="s">
        <v>5</v>
      </c>
      <c r="E1936" s="12" t="s">
        <v>5190</v>
      </c>
      <c r="F1936" s="12" t="s">
        <v>5191</v>
      </c>
      <c r="G1936" s="12" t="s">
        <v>5192</v>
      </c>
      <c r="H1936" s="11" t="str">
        <f t="shared" si="30"/>
        <v xml:space="preserve"> 62 AVENUE DU 8 MAI 1945 </v>
      </c>
      <c r="I1936" s="10"/>
      <c r="J1936" s="12" t="s">
        <v>5193</v>
      </c>
      <c r="K1936" s="12"/>
      <c r="L1936" s="12" t="s">
        <v>1313</v>
      </c>
      <c r="M1936" s="12" t="s">
        <v>1314</v>
      </c>
      <c r="N1936" s="12" t="s">
        <v>269</v>
      </c>
      <c r="O1936" s="12" t="s">
        <v>33</v>
      </c>
      <c r="P1936" s="13">
        <v>423584</v>
      </c>
      <c r="Q1936" s="10">
        <v>7</v>
      </c>
      <c r="R1936" s="10" t="s">
        <v>10</v>
      </c>
      <c r="S1936" s="12" t="s">
        <v>18209</v>
      </c>
    </row>
    <row r="1937" spans="1:19" x14ac:dyDescent="0.25">
      <c r="A1937" s="10">
        <v>2018</v>
      </c>
      <c r="B1937" s="11" t="s">
        <v>4</v>
      </c>
      <c r="C1937" s="12" t="s">
        <v>66</v>
      </c>
      <c r="D1937" s="12" t="s">
        <v>152</v>
      </c>
      <c r="E1937" s="12" t="s">
        <v>16268</v>
      </c>
      <c r="F1937" s="12" t="s">
        <v>16269</v>
      </c>
      <c r="G1937" s="12" t="s">
        <v>16270</v>
      </c>
      <c r="H1937" s="11" t="str">
        <f t="shared" si="30"/>
        <v xml:space="preserve"> 777 BOULEVARD DE LERY </v>
      </c>
      <c r="I1937" s="10"/>
      <c r="J1937" s="12" t="s">
        <v>16271</v>
      </c>
      <c r="K1937" s="12"/>
      <c r="L1937" s="12" t="s">
        <v>490</v>
      </c>
      <c r="M1937" s="12" t="s">
        <v>491</v>
      </c>
      <c r="N1937" s="12" t="s">
        <v>1605</v>
      </c>
      <c r="O1937" s="12" t="s">
        <v>33</v>
      </c>
      <c r="P1937" s="13">
        <v>326355</v>
      </c>
      <c r="Q1937" s="10">
        <v>10</v>
      </c>
      <c r="R1937" s="10" t="s">
        <v>10</v>
      </c>
      <c r="S1937" s="12" t="s">
        <v>18209</v>
      </c>
    </row>
    <row r="1938" spans="1:19" x14ac:dyDescent="0.25">
      <c r="A1938" s="10">
        <v>2018</v>
      </c>
      <c r="B1938" s="11" t="s">
        <v>4</v>
      </c>
      <c r="C1938" s="12" t="s">
        <v>66</v>
      </c>
      <c r="D1938" s="12" t="s">
        <v>184</v>
      </c>
      <c r="E1938" s="12" t="s">
        <v>11465</v>
      </c>
      <c r="F1938" s="12" t="s">
        <v>11466</v>
      </c>
      <c r="G1938" s="12" t="s">
        <v>11467</v>
      </c>
      <c r="H1938" s="11" t="str">
        <f t="shared" si="30"/>
        <v xml:space="preserve"> 9 RUE PIERRE CURIE </v>
      </c>
      <c r="I1938" s="10"/>
      <c r="J1938" s="12" t="s">
        <v>11468</v>
      </c>
      <c r="K1938" s="12"/>
      <c r="L1938" s="12" t="s">
        <v>11469</v>
      </c>
      <c r="M1938" s="12" t="s">
        <v>11470</v>
      </c>
      <c r="N1938" s="12" t="s">
        <v>54</v>
      </c>
      <c r="O1938" s="12" t="s">
        <v>33</v>
      </c>
      <c r="P1938" s="13">
        <v>164388</v>
      </c>
      <c r="Q1938" s="10">
        <v>6</v>
      </c>
      <c r="R1938" s="10" t="s">
        <v>10</v>
      </c>
      <c r="S1938" s="12" t="s">
        <v>18209</v>
      </c>
    </row>
    <row r="1939" spans="1:19" x14ac:dyDescent="0.25">
      <c r="A1939" s="10">
        <v>2018</v>
      </c>
      <c r="B1939" s="11" t="s">
        <v>239</v>
      </c>
      <c r="C1939" s="12" t="s">
        <v>66</v>
      </c>
      <c r="D1939" s="12" t="s">
        <v>5</v>
      </c>
      <c r="E1939" s="12" t="s">
        <v>1367</v>
      </c>
      <c r="F1939" s="12" t="s">
        <v>11471</v>
      </c>
      <c r="G1939" s="12" t="s">
        <v>1368</v>
      </c>
      <c r="H1939" s="11" t="str">
        <f t="shared" si="30"/>
        <v xml:space="preserve"> 10 RUE AUGUSTIN FRESNEL </v>
      </c>
      <c r="I1939" s="10"/>
      <c r="J1939" s="12" t="s">
        <v>1370</v>
      </c>
      <c r="K1939" s="12"/>
      <c r="L1939" s="12" t="s">
        <v>646</v>
      </c>
      <c r="M1939" s="12" t="s">
        <v>647</v>
      </c>
      <c r="N1939" s="12" t="s">
        <v>54</v>
      </c>
      <c r="O1939" s="12" t="s">
        <v>33</v>
      </c>
      <c r="P1939" s="13">
        <v>571756</v>
      </c>
      <c r="Q1939" s="10">
        <v>22</v>
      </c>
      <c r="R1939" s="10" t="s">
        <v>18208</v>
      </c>
      <c r="S1939" s="12" t="s">
        <v>18209</v>
      </c>
    </row>
    <row r="1940" spans="1:19" x14ac:dyDescent="0.25">
      <c r="A1940" s="10">
        <v>2018</v>
      </c>
      <c r="B1940" s="11" t="s">
        <v>4</v>
      </c>
      <c r="C1940" s="12" t="s">
        <v>66</v>
      </c>
      <c r="D1940" s="12" t="s">
        <v>5</v>
      </c>
      <c r="E1940" s="12" t="s">
        <v>1372</v>
      </c>
      <c r="F1940" s="12" t="s">
        <v>17444</v>
      </c>
      <c r="G1940" s="12" t="s">
        <v>1373</v>
      </c>
      <c r="H1940" s="11" t="str">
        <f t="shared" si="30"/>
        <v xml:space="preserve"> 3 RUE JEANNE D ARC </v>
      </c>
      <c r="I1940" s="10"/>
      <c r="J1940" s="12" t="s">
        <v>17445</v>
      </c>
      <c r="K1940" s="12"/>
      <c r="L1940" s="12" t="s">
        <v>17446</v>
      </c>
      <c r="M1940" s="12" t="s">
        <v>17447</v>
      </c>
      <c r="N1940" s="12" t="s">
        <v>2368</v>
      </c>
      <c r="O1940" s="12" t="s">
        <v>33</v>
      </c>
      <c r="P1940" s="13">
        <v>169711</v>
      </c>
      <c r="Q1940" s="10">
        <v>7</v>
      </c>
      <c r="R1940" s="10" t="s">
        <v>10</v>
      </c>
      <c r="S1940" s="12" t="s">
        <v>18209</v>
      </c>
    </row>
    <row r="1941" spans="1:19" x14ac:dyDescent="0.25">
      <c r="A1941" s="10">
        <v>2018</v>
      </c>
      <c r="B1941" s="11" t="s">
        <v>4</v>
      </c>
      <c r="C1941" s="12" t="s">
        <v>66</v>
      </c>
      <c r="D1941" s="12" t="s">
        <v>5</v>
      </c>
      <c r="E1941" s="12" t="s">
        <v>16272</v>
      </c>
      <c r="F1941" s="12" t="s">
        <v>16273</v>
      </c>
      <c r="G1941" s="12" t="s">
        <v>16274</v>
      </c>
      <c r="H1941" s="11" t="str">
        <f t="shared" si="30"/>
        <v xml:space="preserve">ESPACE INNOVA 1415 AVENUE JULIEN PANCHOT </v>
      </c>
      <c r="I1941" s="10" t="s">
        <v>16275</v>
      </c>
      <c r="J1941" s="12" t="s">
        <v>16276</v>
      </c>
      <c r="K1941" s="12"/>
      <c r="L1941" s="12" t="s">
        <v>712</v>
      </c>
      <c r="M1941" s="12" t="s">
        <v>713</v>
      </c>
      <c r="N1941" s="12" t="s">
        <v>1605</v>
      </c>
      <c r="O1941" s="12" t="s">
        <v>33</v>
      </c>
      <c r="P1941" s="13">
        <v>91144</v>
      </c>
      <c r="Q1941" s="10">
        <v>3</v>
      </c>
      <c r="R1941" s="10" t="s">
        <v>10</v>
      </c>
      <c r="S1941" s="12" t="s">
        <v>18209</v>
      </c>
    </row>
    <row r="1942" spans="1:19" x14ac:dyDescent="0.25">
      <c r="A1942" s="10">
        <v>2018</v>
      </c>
      <c r="B1942" s="11" t="s">
        <v>4</v>
      </c>
      <c r="C1942" s="12" t="s">
        <v>66</v>
      </c>
      <c r="D1942" s="12" t="s">
        <v>5</v>
      </c>
      <c r="E1942" s="12" t="s">
        <v>11472</v>
      </c>
      <c r="F1942" s="12" t="s">
        <v>11473</v>
      </c>
      <c r="G1942" s="12" t="s">
        <v>11474</v>
      </c>
      <c r="H1942" s="11" t="str">
        <f t="shared" si="30"/>
        <v xml:space="preserve">ZAC DE LA CAVALE ROUGE 14 AVENUE DE MACHELEN </v>
      </c>
      <c r="I1942" s="10" t="s">
        <v>11475</v>
      </c>
      <c r="J1942" s="12" t="s">
        <v>11476</v>
      </c>
      <c r="K1942" s="12"/>
      <c r="L1942" s="12" t="s">
        <v>3195</v>
      </c>
      <c r="M1942" s="12" t="s">
        <v>3196</v>
      </c>
      <c r="N1942" s="12" t="s">
        <v>54</v>
      </c>
      <c r="O1942" s="12" t="s">
        <v>33</v>
      </c>
      <c r="P1942" s="13">
        <v>231526</v>
      </c>
      <c r="Q1942" s="10">
        <v>4</v>
      </c>
      <c r="R1942" s="10" t="s">
        <v>10</v>
      </c>
      <c r="S1942" s="12" t="s">
        <v>18209</v>
      </c>
    </row>
    <row r="1943" spans="1:19" x14ac:dyDescent="0.25">
      <c r="A1943" s="10">
        <v>2018</v>
      </c>
      <c r="B1943" s="11" t="s">
        <v>4</v>
      </c>
      <c r="C1943" s="12" t="s">
        <v>66</v>
      </c>
      <c r="D1943" s="12" t="s">
        <v>28</v>
      </c>
      <c r="E1943" s="12" t="s">
        <v>1377</v>
      </c>
      <c r="F1943" s="12" t="s">
        <v>11477</v>
      </c>
      <c r="G1943" s="12" t="s">
        <v>1378</v>
      </c>
      <c r="H1943" s="11" t="str">
        <f t="shared" si="30"/>
        <v xml:space="preserve">ZONE INDUSTRIELLE DE LA CHIERS ROUTE DE SAILLY </v>
      </c>
      <c r="I1943" s="10" t="s">
        <v>1379</v>
      </c>
      <c r="J1943" s="12" t="s">
        <v>1380</v>
      </c>
      <c r="K1943" s="12"/>
      <c r="L1943" s="12" t="s">
        <v>1381</v>
      </c>
      <c r="M1943" s="12" t="s">
        <v>1382</v>
      </c>
      <c r="N1943" s="12" t="s">
        <v>54</v>
      </c>
      <c r="O1943" s="12" t="s">
        <v>33</v>
      </c>
      <c r="P1943" s="13">
        <v>177341</v>
      </c>
      <c r="Q1943" s="10">
        <v>8</v>
      </c>
      <c r="R1943" s="10" t="s">
        <v>10</v>
      </c>
      <c r="S1943" s="12" t="s">
        <v>18209</v>
      </c>
    </row>
    <row r="1944" spans="1:19" x14ac:dyDescent="0.25">
      <c r="A1944" s="10">
        <v>2018</v>
      </c>
      <c r="B1944" s="11" t="s">
        <v>4</v>
      </c>
      <c r="C1944" s="12" t="s">
        <v>66</v>
      </c>
      <c r="D1944" s="12" t="s">
        <v>5</v>
      </c>
      <c r="E1944" s="12" t="s">
        <v>10095</v>
      </c>
      <c r="F1944" s="12" t="s">
        <v>10096</v>
      </c>
      <c r="G1944" s="12" t="s">
        <v>10097</v>
      </c>
      <c r="H1944" s="11" t="str">
        <f t="shared" si="30"/>
        <v xml:space="preserve"> 4 RUE DE HOERDT </v>
      </c>
      <c r="I1944" s="10"/>
      <c r="J1944" s="12" t="s">
        <v>9994</v>
      </c>
      <c r="K1944" s="12"/>
      <c r="L1944" s="12" t="s">
        <v>1614</v>
      </c>
      <c r="M1944" s="12" t="s">
        <v>3715</v>
      </c>
      <c r="N1944" s="12" t="s">
        <v>54</v>
      </c>
      <c r="O1944" s="12" t="s">
        <v>33</v>
      </c>
      <c r="P1944" s="13">
        <v>277915</v>
      </c>
      <c r="Q1944" s="10">
        <v>7</v>
      </c>
      <c r="R1944" s="10" t="s">
        <v>10</v>
      </c>
      <c r="S1944" s="12" t="s">
        <v>18209</v>
      </c>
    </row>
    <row r="1945" spans="1:19" x14ac:dyDescent="0.25">
      <c r="A1945" s="10">
        <v>2018</v>
      </c>
      <c r="B1945" s="11" t="s">
        <v>4</v>
      </c>
      <c r="C1945" s="12" t="s">
        <v>66</v>
      </c>
      <c r="D1945" s="12" t="s">
        <v>5</v>
      </c>
      <c r="E1945" s="12" t="s">
        <v>17448</v>
      </c>
      <c r="F1945" s="12" t="s">
        <v>17449</v>
      </c>
      <c r="G1945" s="12" t="s">
        <v>17450</v>
      </c>
      <c r="H1945" s="11" t="str">
        <f t="shared" si="30"/>
        <v xml:space="preserve"> 280 RUE DE CHARLIEU </v>
      </c>
      <c r="I1945" s="10"/>
      <c r="J1945" s="12" t="s">
        <v>9131</v>
      </c>
      <c r="K1945" s="12"/>
      <c r="L1945" s="12" t="s">
        <v>1968</v>
      </c>
      <c r="M1945" s="12" t="s">
        <v>1969</v>
      </c>
      <c r="N1945" s="12" t="s">
        <v>2368</v>
      </c>
      <c r="O1945" s="12" t="s">
        <v>33</v>
      </c>
      <c r="P1945" s="13">
        <v>27783</v>
      </c>
      <c r="Q1945" s="10">
        <v>1</v>
      </c>
      <c r="R1945" s="10" t="s">
        <v>10</v>
      </c>
      <c r="S1945" s="12" t="s">
        <v>18209</v>
      </c>
    </row>
    <row r="1946" spans="1:19" x14ac:dyDescent="0.25">
      <c r="A1946" s="10">
        <v>2018</v>
      </c>
      <c r="B1946" s="11" t="s">
        <v>4</v>
      </c>
      <c r="C1946" s="12" t="s">
        <v>66</v>
      </c>
      <c r="D1946" s="12" t="s">
        <v>5</v>
      </c>
      <c r="E1946" s="12" t="s">
        <v>1383</v>
      </c>
      <c r="F1946" s="12" t="s">
        <v>11483</v>
      </c>
      <c r="G1946" s="12" t="s">
        <v>1384</v>
      </c>
      <c r="H1946" s="11" t="str">
        <f t="shared" si="30"/>
        <v xml:space="preserve">ZONE INDUSTRIELLE DE COURTINE 50 RUE BERTHY ALBRECHT </v>
      </c>
      <c r="I1946" s="10" t="s">
        <v>11484</v>
      </c>
      <c r="J1946" s="12" t="s">
        <v>11485</v>
      </c>
      <c r="K1946" s="12"/>
      <c r="L1946" s="12" t="s">
        <v>289</v>
      </c>
      <c r="M1946" s="12" t="s">
        <v>290</v>
      </c>
      <c r="N1946" s="12" t="s">
        <v>54</v>
      </c>
      <c r="O1946" s="12" t="s">
        <v>33</v>
      </c>
      <c r="P1946" s="13">
        <v>174686</v>
      </c>
      <c r="Q1946" s="10">
        <v>3</v>
      </c>
      <c r="R1946" s="10" t="s">
        <v>10</v>
      </c>
      <c r="S1946" s="12" t="s">
        <v>18209</v>
      </c>
    </row>
    <row r="1947" spans="1:19" x14ac:dyDescent="0.25">
      <c r="A1947" s="10">
        <v>2018</v>
      </c>
      <c r="B1947" s="11" t="s">
        <v>4</v>
      </c>
      <c r="C1947" s="12" t="s">
        <v>66</v>
      </c>
      <c r="D1947" s="12" t="s">
        <v>5</v>
      </c>
      <c r="E1947" s="12" t="s">
        <v>11486</v>
      </c>
      <c r="F1947" s="12" t="s">
        <v>11487</v>
      </c>
      <c r="G1947" s="12" t="s">
        <v>11488</v>
      </c>
      <c r="H1947" s="11" t="str">
        <f t="shared" si="30"/>
        <v xml:space="preserve"> 2 RUE DE LA CARNOY </v>
      </c>
      <c r="I1947" s="10"/>
      <c r="J1947" s="12" t="s">
        <v>11489</v>
      </c>
      <c r="K1947" s="12"/>
      <c r="L1947" s="12" t="s">
        <v>2516</v>
      </c>
      <c r="M1947" s="12" t="s">
        <v>2517</v>
      </c>
      <c r="N1947" s="12" t="s">
        <v>54</v>
      </c>
      <c r="O1947" s="12" t="s">
        <v>33</v>
      </c>
      <c r="P1947" s="13">
        <v>293362</v>
      </c>
      <c r="Q1947" s="10">
        <v>6</v>
      </c>
      <c r="R1947" s="10" t="s">
        <v>10</v>
      </c>
      <c r="S1947" s="12" t="s">
        <v>18209</v>
      </c>
    </row>
    <row r="1948" spans="1:19" x14ac:dyDescent="0.25">
      <c r="A1948" s="10">
        <v>2018</v>
      </c>
      <c r="B1948" s="11" t="s">
        <v>4</v>
      </c>
      <c r="C1948" s="12" t="s">
        <v>66</v>
      </c>
      <c r="D1948" s="12" t="s">
        <v>5</v>
      </c>
      <c r="E1948" s="12" t="s">
        <v>11490</v>
      </c>
      <c r="F1948" s="12" t="s">
        <v>11491</v>
      </c>
      <c r="G1948" s="12" t="s">
        <v>11492</v>
      </c>
      <c r="H1948" s="11" t="str">
        <f t="shared" si="30"/>
        <v xml:space="preserve"> ZA LES ROBINIERES </v>
      </c>
      <c r="I1948" s="10"/>
      <c r="J1948" s="12" t="s">
        <v>11493</v>
      </c>
      <c r="K1948" s="12"/>
      <c r="L1948" s="12" t="s">
        <v>11494</v>
      </c>
      <c r="M1948" s="12" t="s">
        <v>11495</v>
      </c>
      <c r="N1948" s="12" t="s">
        <v>54</v>
      </c>
      <c r="O1948" s="12" t="s">
        <v>33</v>
      </c>
      <c r="P1948" s="13">
        <v>62351</v>
      </c>
      <c r="Q1948" s="10">
        <v>2</v>
      </c>
      <c r="R1948" s="10" t="s">
        <v>10</v>
      </c>
      <c r="S1948" s="12" t="s">
        <v>18209</v>
      </c>
    </row>
    <row r="1949" spans="1:19" x14ac:dyDescent="0.25">
      <c r="A1949" s="10">
        <v>2018</v>
      </c>
      <c r="B1949" s="11" t="s">
        <v>18213</v>
      </c>
      <c r="C1949" s="12" t="s">
        <v>66</v>
      </c>
      <c r="D1949" s="12" t="s">
        <v>5</v>
      </c>
      <c r="E1949" s="12" t="s">
        <v>18603</v>
      </c>
      <c r="F1949" s="12" t="s">
        <v>18602</v>
      </c>
      <c r="G1949" s="12" t="s">
        <v>18604</v>
      </c>
      <c r="H1949" s="11" t="str">
        <f t="shared" si="30"/>
        <v xml:space="preserve"> PIGEON BLANC </v>
      </c>
      <c r="I1949" s="10"/>
      <c r="J1949" s="12" t="s">
        <v>18605</v>
      </c>
      <c r="K1949" s="12"/>
      <c r="L1949" s="12" t="s">
        <v>18606</v>
      </c>
      <c r="M1949" s="12" t="s">
        <v>18607</v>
      </c>
      <c r="N1949" s="12" t="s">
        <v>172</v>
      </c>
      <c r="O1949" s="12" t="s">
        <v>33</v>
      </c>
      <c r="P1949" s="13">
        <v>38313</v>
      </c>
      <c r="Q1949" s="10">
        <v>1</v>
      </c>
      <c r="R1949" s="10" t="s">
        <v>10</v>
      </c>
      <c r="S1949" s="12" t="s">
        <v>18209</v>
      </c>
    </row>
    <row r="1950" spans="1:19" x14ac:dyDescent="0.25">
      <c r="A1950" s="10">
        <v>2017</v>
      </c>
      <c r="B1950" s="12" t="s">
        <v>18219</v>
      </c>
      <c r="C1950" s="10" t="s">
        <v>66</v>
      </c>
      <c r="D1950" s="12" t="s">
        <v>5</v>
      </c>
      <c r="E1950" s="12" t="s">
        <v>231</v>
      </c>
      <c r="F1950" s="12" t="s">
        <v>7763</v>
      </c>
      <c r="G1950" s="12" t="s">
        <v>232</v>
      </c>
      <c r="H1950" s="11" t="str">
        <f t="shared" si="30"/>
        <v xml:space="preserve">11 RUE DES ROMAINS  </v>
      </c>
      <c r="I1950" s="12" t="s">
        <v>7764</v>
      </c>
      <c r="J1950" s="12"/>
      <c r="K1950" s="14"/>
      <c r="L1950" s="12" t="s">
        <v>1139</v>
      </c>
      <c r="M1950" s="12" t="s">
        <v>7765</v>
      </c>
      <c r="N1950" s="12" t="s">
        <v>54</v>
      </c>
      <c r="O1950" s="12" t="s">
        <v>33</v>
      </c>
      <c r="P1950" s="14"/>
      <c r="Q1950" s="10">
        <v>1</v>
      </c>
      <c r="R1950" s="10" t="s">
        <v>10</v>
      </c>
      <c r="S1950" s="12" t="s">
        <v>18220</v>
      </c>
    </row>
    <row r="1951" spans="1:19" x14ac:dyDescent="0.25">
      <c r="A1951" s="10">
        <v>2018</v>
      </c>
      <c r="B1951" s="11" t="s">
        <v>4</v>
      </c>
      <c r="C1951" s="12" t="s">
        <v>66</v>
      </c>
      <c r="D1951" s="12" t="s">
        <v>5</v>
      </c>
      <c r="E1951" s="12" t="s">
        <v>2450</v>
      </c>
      <c r="F1951" s="12" t="s">
        <v>11501</v>
      </c>
      <c r="G1951" s="12" t="s">
        <v>2451</v>
      </c>
      <c r="H1951" s="11" t="str">
        <f t="shared" si="30"/>
        <v xml:space="preserve">ZA DE TROYALACH 12 RUE ANDRE MICHELIN </v>
      </c>
      <c r="I1951" s="12" t="s">
        <v>11502</v>
      </c>
      <c r="J1951" s="12" t="s">
        <v>11503</v>
      </c>
      <c r="K1951" s="10"/>
      <c r="L1951" s="12" t="s">
        <v>2452</v>
      </c>
      <c r="M1951" s="12" t="s">
        <v>11504</v>
      </c>
      <c r="N1951" s="12" t="s">
        <v>54</v>
      </c>
      <c r="O1951" s="12" t="s">
        <v>9</v>
      </c>
      <c r="P1951" s="13">
        <v>76433</v>
      </c>
      <c r="Q1951" s="10">
        <v>3</v>
      </c>
      <c r="R1951" s="10" t="s">
        <v>10</v>
      </c>
      <c r="S1951" s="12" t="s">
        <v>18211</v>
      </c>
    </row>
    <row r="1952" spans="1:19" x14ac:dyDescent="0.25">
      <c r="A1952" s="10">
        <v>2017</v>
      </c>
      <c r="B1952" s="12" t="s">
        <v>18219</v>
      </c>
      <c r="C1952" s="10" t="s">
        <v>66</v>
      </c>
      <c r="D1952" s="12" t="s">
        <v>5</v>
      </c>
      <c r="E1952" s="12" t="s">
        <v>16916</v>
      </c>
      <c r="F1952" s="12" t="s">
        <v>16917</v>
      </c>
      <c r="G1952" s="12" t="s">
        <v>16918</v>
      </c>
      <c r="H1952" s="11" t="str">
        <f t="shared" si="30"/>
        <v xml:space="preserve">19 RUE GUY DE PLACE BP 90111 </v>
      </c>
      <c r="I1952" s="12" t="s">
        <v>10779</v>
      </c>
      <c r="J1952" s="12" t="s">
        <v>16919</v>
      </c>
      <c r="K1952" s="14"/>
      <c r="L1952" s="12" t="s">
        <v>703</v>
      </c>
      <c r="M1952" s="12" t="s">
        <v>704</v>
      </c>
      <c r="N1952" s="12" t="s">
        <v>172</v>
      </c>
      <c r="O1952" s="12" t="s">
        <v>33</v>
      </c>
      <c r="P1952" s="14"/>
      <c r="Q1952" s="10">
        <v>29</v>
      </c>
      <c r="R1952" s="10" t="s">
        <v>18208</v>
      </c>
      <c r="S1952" s="12" t="s">
        <v>18220</v>
      </c>
    </row>
    <row r="1953" spans="1:19" x14ac:dyDescent="0.25">
      <c r="A1953" s="10">
        <v>2018</v>
      </c>
      <c r="B1953" s="11" t="s">
        <v>239</v>
      </c>
      <c r="C1953" s="12" t="s">
        <v>66</v>
      </c>
      <c r="D1953" s="12" t="s">
        <v>5</v>
      </c>
      <c r="E1953" s="12" t="s">
        <v>1385</v>
      </c>
      <c r="F1953" s="12" t="s">
        <v>11505</v>
      </c>
      <c r="G1953" s="12" t="s">
        <v>1386</v>
      </c>
      <c r="H1953" s="11" t="str">
        <f t="shared" si="30"/>
        <v xml:space="preserve"> 90 RUE LOUIS NEEL </v>
      </c>
      <c r="I1953" s="10"/>
      <c r="J1953" s="12" t="s">
        <v>11506</v>
      </c>
      <c r="K1953" s="12"/>
      <c r="L1953" s="12" t="s">
        <v>1387</v>
      </c>
      <c r="M1953" s="12" t="s">
        <v>1388</v>
      </c>
      <c r="N1953" s="12" t="s">
        <v>54</v>
      </c>
      <c r="O1953" s="12" t="s">
        <v>33</v>
      </c>
      <c r="P1953" s="13">
        <v>29430</v>
      </c>
      <c r="Q1953" s="10">
        <v>1</v>
      </c>
      <c r="R1953" s="10" t="s">
        <v>10</v>
      </c>
      <c r="S1953" s="12" t="s">
        <v>18209</v>
      </c>
    </row>
    <row r="1954" spans="1:19" x14ac:dyDescent="0.25">
      <c r="A1954" s="10">
        <v>2018</v>
      </c>
      <c r="B1954" s="11" t="s">
        <v>4</v>
      </c>
      <c r="C1954" s="12" t="s">
        <v>66</v>
      </c>
      <c r="D1954" s="12" t="s">
        <v>5</v>
      </c>
      <c r="E1954" s="12" t="s">
        <v>11507</v>
      </c>
      <c r="F1954" s="12" t="s">
        <v>11508</v>
      </c>
      <c r="G1954" s="12" t="s">
        <v>11509</v>
      </c>
      <c r="H1954" s="11" t="str">
        <f t="shared" si="30"/>
        <v xml:space="preserve">LIEU DIT LES CABRIERES ROUTE DE MONTAUBAN </v>
      </c>
      <c r="I1954" s="10" t="s">
        <v>11510</v>
      </c>
      <c r="J1954" s="12" t="s">
        <v>11511</v>
      </c>
      <c r="K1954" s="12"/>
      <c r="L1954" s="12" t="s">
        <v>9792</v>
      </c>
      <c r="M1954" s="12" t="s">
        <v>9793</v>
      </c>
      <c r="N1954" s="12" t="s">
        <v>54</v>
      </c>
      <c r="O1954" s="12" t="s">
        <v>33</v>
      </c>
      <c r="P1954" s="13">
        <v>49582</v>
      </c>
      <c r="Q1954" s="10">
        <v>1</v>
      </c>
      <c r="R1954" s="10" t="s">
        <v>10</v>
      </c>
      <c r="S1954" s="12" t="s">
        <v>18209</v>
      </c>
    </row>
    <row r="1955" spans="1:19" x14ac:dyDescent="0.25">
      <c r="A1955" s="10">
        <v>2018</v>
      </c>
      <c r="B1955" s="11" t="s">
        <v>4</v>
      </c>
      <c r="C1955" s="12" t="s">
        <v>66</v>
      </c>
      <c r="D1955" s="12" t="s">
        <v>5</v>
      </c>
      <c r="E1955" s="12" t="s">
        <v>1389</v>
      </c>
      <c r="F1955" s="12" t="s">
        <v>16277</v>
      </c>
      <c r="G1955" s="12" t="s">
        <v>1390</v>
      </c>
      <c r="H1955" s="11" t="str">
        <f t="shared" si="30"/>
        <v xml:space="preserve">ZA LES GLAISES 13 B RUE DE PARIS </v>
      </c>
      <c r="I1955" s="10" t="s">
        <v>16278</v>
      </c>
      <c r="J1955" s="12" t="s">
        <v>1391</v>
      </c>
      <c r="K1955" s="12"/>
      <c r="L1955" s="12" t="s">
        <v>1392</v>
      </c>
      <c r="M1955" s="12" t="s">
        <v>1393</v>
      </c>
      <c r="N1955" s="12" t="s">
        <v>1605</v>
      </c>
      <c r="O1955" s="12" t="s">
        <v>33</v>
      </c>
      <c r="P1955" s="13">
        <v>544311</v>
      </c>
      <c r="Q1955" s="10">
        <v>17</v>
      </c>
      <c r="R1955" s="10" t="s">
        <v>18208</v>
      </c>
      <c r="S1955" s="12" t="s">
        <v>18209</v>
      </c>
    </row>
    <row r="1956" spans="1:19" x14ac:dyDescent="0.25">
      <c r="A1956" s="10">
        <v>2018</v>
      </c>
      <c r="B1956" s="11" t="s">
        <v>4</v>
      </c>
      <c r="C1956" s="12" t="s">
        <v>66</v>
      </c>
      <c r="D1956" s="12" t="s">
        <v>5</v>
      </c>
      <c r="E1956" s="12" t="s">
        <v>11512</v>
      </c>
      <c r="F1956" s="12" t="s">
        <v>11513</v>
      </c>
      <c r="G1956" s="12" t="s">
        <v>11514</v>
      </c>
      <c r="H1956" s="11" t="str">
        <f t="shared" si="30"/>
        <v xml:space="preserve"> ZONE INDUSTRIELLE LE BOUSQUET </v>
      </c>
      <c r="I1956" s="10"/>
      <c r="J1956" s="12" t="s">
        <v>11515</v>
      </c>
      <c r="K1956" s="10"/>
      <c r="L1956" s="12" t="s">
        <v>11516</v>
      </c>
      <c r="M1956" s="12" t="s">
        <v>11517</v>
      </c>
      <c r="N1956" s="12" t="s">
        <v>54</v>
      </c>
      <c r="O1956" s="12" t="s">
        <v>9</v>
      </c>
      <c r="P1956" s="13">
        <v>105645</v>
      </c>
      <c r="Q1956" s="10">
        <v>4</v>
      </c>
      <c r="R1956" s="10" t="s">
        <v>10</v>
      </c>
      <c r="S1956" s="12" t="s">
        <v>18211</v>
      </c>
    </row>
    <row r="1957" spans="1:19" x14ac:dyDescent="0.25">
      <c r="A1957" s="10">
        <v>2018</v>
      </c>
      <c r="B1957" s="11" t="s">
        <v>4</v>
      </c>
      <c r="C1957" s="12" t="s">
        <v>66</v>
      </c>
      <c r="D1957" s="12" t="s">
        <v>5</v>
      </c>
      <c r="E1957" s="12" t="s">
        <v>11518</v>
      </c>
      <c r="F1957" s="12" t="s">
        <v>11519</v>
      </c>
      <c r="G1957" s="12" t="s">
        <v>11520</v>
      </c>
      <c r="H1957" s="11" t="str">
        <f t="shared" si="30"/>
        <v xml:space="preserve"> 80 ROUTE DE LA VILLES BABIN </v>
      </c>
      <c r="I1957" s="10"/>
      <c r="J1957" s="12" t="s">
        <v>11521</v>
      </c>
      <c r="K1957" s="10"/>
      <c r="L1957" s="12" t="s">
        <v>2471</v>
      </c>
      <c r="M1957" s="12" t="s">
        <v>2472</v>
      </c>
      <c r="N1957" s="12" t="s">
        <v>54</v>
      </c>
      <c r="O1957" s="12" t="s">
        <v>9</v>
      </c>
      <c r="P1957" s="13">
        <v>11136</v>
      </c>
      <c r="Q1957" s="10">
        <v>1</v>
      </c>
      <c r="R1957" s="10" t="s">
        <v>10</v>
      </c>
      <c r="S1957" s="12" t="s">
        <v>18211</v>
      </c>
    </row>
    <row r="1958" spans="1:19" x14ac:dyDescent="0.25">
      <c r="A1958" s="10">
        <v>2018</v>
      </c>
      <c r="B1958" s="11" t="s">
        <v>4</v>
      </c>
      <c r="C1958" s="12" t="s">
        <v>66</v>
      </c>
      <c r="D1958" s="12" t="s">
        <v>259</v>
      </c>
      <c r="E1958" s="12" t="s">
        <v>11522</v>
      </c>
      <c r="F1958" s="12" t="s">
        <v>11523</v>
      </c>
      <c r="G1958" s="12" t="s">
        <v>11524</v>
      </c>
      <c r="H1958" s="11" t="str">
        <f t="shared" si="30"/>
        <v xml:space="preserve"> ROUTE DE SAMATAN </v>
      </c>
      <c r="I1958" s="10"/>
      <c r="J1958" s="12" t="s">
        <v>11525</v>
      </c>
      <c r="K1958" s="12"/>
      <c r="L1958" s="12" t="s">
        <v>11526</v>
      </c>
      <c r="M1958" s="12" t="s">
        <v>11527</v>
      </c>
      <c r="N1958" s="12" t="s">
        <v>54</v>
      </c>
      <c r="O1958" s="12" t="s">
        <v>33</v>
      </c>
      <c r="P1958" s="13">
        <v>203740</v>
      </c>
      <c r="Q1958" s="10">
        <v>6</v>
      </c>
      <c r="R1958" s="10" t="s">
        <v>10</v>
      </c>
      <c r="S1958" s="12" t="s">
        <v>18209</v>
      </c>
    </row>
    <row r="1959" spans="1:19" x14ac:dyDescent="0.25">
      <c r="A1959" s="10">
        <v>2018</v>
      </c>
      <c r="B1959" s="11" t="s">
        <v>4</v>
      </c>
      <c r="C1959" s="12" t="s">
        <v>66</v>
      </c>
      <c r="D1959" s="12" t="s">
        <v>508</v>
      </c>
      <c r="E1959" s="12" t="s">
        <v>11528</v>
      </c>
      <c r="F1959" s="12" t="s">
        <v>11529</v>
      </c>
      <c r="G1959" s="12" t="s">
        <v>11530</v>
      </c>
      <c r="H1959" s="11" t="str">
        <f t="shared" si="30"/>
        <v xml:space="preserve"> 186 RUE DU VIEUX SAINTE MARIE </v>
      </c>
      <c r="I1959" s="10"/>
      <c r="J1959" s="12" t="s">
        <v>11531</v>
      </c>
      <c r="K1959" s="12"/>
      <c r="L1959" s="12" t="s">
        <v>9456</v>
      </c>
      <c r="M1959" s="12" t="s">
        <v>11532</v>
      </c>
      <c r="N1959" s="12" t="s">
        <v>54</v>
      </c>
      <c r="O1959" s="12" t="s">
        <v>33</v>
      </c>
      <c r="P1959" s="13">
        <v>812645</v>
      </c>
      <c r="Q1959" s="10">
        <v>28</v>
      </c>
      <c r="R1959" s="10" t="s">
        <v>18208</v>
      </c>
      <c r="S1959" s="12" t="s">
        <v>18209</v>
      </c>
    </row>
    <row r="1960" spans="1:19" x14ac:dyDescent="0.25">
      <c r="A1960" s="10">
        <v>2018</v>
      </c>
      <c r="B1960" s="11" t="s">
        <v>4</v>
      </c>
      <c r="C1960" s="12" t="s">
        <v>66</v>
      </c>
      <c r="D1960" s="12" t="s">
        <v>5</v>
      </c>
      <c r="E1960" s="12" t="s">
        <v>17160</v>
      </c>
      <c r="F1960" s="12" t="s">
        <v>17161</v>
      </c>
      <c r="G1960" s="12" t="s">
        <v>17162</v>
      </c>
      <c r="H1960" s="11" t="str">
        <f t="shared" si="30"/>
        <v xml:space="preserve"> 57 RUE LEON ET GEORGES BAZINET </v>
      </c>
      <c r="I1960" s="10"/>
      <c r="J1960" s="12" t="s">
        <v>15054</v>
      </c>
      <c r="K1960" s="10"/>
      <c r="L1960" s="12" t="s">
        <v>1238</v>
      </c>
      <c r="M1960" s="12" t="s">
        <v>1239</v>
      </c>
      <c r="N1960" s="12" t="s">
        <v>4196</v>
      </c>
      <c r="O1960" s="12" t="s">
        <v>9</v>
      </c>
      <c r="P1960" s="13">
        <v>99272</v>
      </c>
      <c r="Q1960" s="10">
        <v>5</v>
      </c>
      <c r="R1960" s="10" t="s">
        <v>10</v>
      </c>
      <c r="S1960" s="12" t="s">
        <v>18211</v>
      </c>
    </row>
    <row r="1961" spans="1:19" x14ac:dyDescent="0.25">
      <c r="A1961" s="10">
        <v>2018</v>
      </c>
      <c r="B1961" s="11" t="s">
        <v>4</v>
      </c>
      <c r="C1961" s="12" t="s">
        <v>66</v>
      </c>
      <c r="D1961" s="12" t="s">
        <v>5</v>
      </c>
      <c r="E1961" s="12" t="s">
        <v>11533</v>
      </c>
      <c r="F1961" s="12" t="s">
        <v>11534</v>
      </c>
      <c r="G1961" s="12" t="s">
        <v>11535</v>
      </c>
      <c r="H1961" s="11" t="str">
        <f t="shared" si="30"/>
        <v xml:space="preserve"> 35 RUE DU GENET </v>
      </c>
      <c r="I1961" s="10"/>
      <c r="J1961" s="12" t="s">
        <v>11536</v>
      </c>
      <c r="K1961" s="10"/>
      <c r="L1961" s="12" t="s">
        <v>11537</v>
      </c>
      <c r="M1961" s="12" t="s">
        <v>11538</v>
      </c>
      <c r="N1961" s="12" t="s">
        <v>54</v>
      </c>
      <c r="O1961" s="12" t="s">
        <v>9</v>
      </c>
      <c r="P1961" s="13">
        <v>731</v>
      </c>
      <c r="Q1961" s="10">
        <v>1</v>
      </c>
      <c r="R1961" s="10" t="s">
        <v>10</v>
      </c>
      <c r="S1961" s="12" t="s">
        <v>18211</v>
      </c>
    </row>
    <row r="1962" spans="1:19" x14ac:dyDescent="0.25">
      <c r="A1962" s="10">
        <v>2017</v>
      </c>
      <c r="B1962" s="12" t="s">
        <v>18219</v>
      </c>
      <c r="C1962" s="10" t="s">
        <v>66</v>
      </c>
      <c r="D1962" s="12" t="s">
        <v>5</v>
      </c>
      <c r="E1962" s="12" t="s">
        <v>11539</v>
      </c>
      <c r="F1962" s="12" t="s">
        <v>11540</v>
      </c>
      <c r="G1962" s="12" t="s">
        <v>11541</v>
      </c>
      <c r="H1962" s="11" t="str">
        <f t="shared" si="30"/>
        <v xml:space="preserve">VERS LE FOUR  </v>
      </c>
      <c r="I1962" s="12" t="s">
        <v>11542</v>
      </c>
      <c r="J1962" s="12"/>
      <c r="K1962" s="14"/>
      <c r="L1962" s="12" t="s">
        <v>344</v>
      </c>
      <c r="M1962" s="12" t="s">
        <v>11543</v>
      </c>
      <c r="N1962" s="12" t="s">
        <v>54</v>
      </c>
      <c r="O1962" s="12" t="s">
        <v>33</v>
      </c>
      <c r="P1962" s="14"/>
      <c r="Q1962" s="10">
        <v>1</v>
      </c>
      <c r="R1962" s="10" t="s">
        <v>10</v>
      </c>
      <c r="S1962" s="12" t="s">
        <v>18220</v>
      </c>
    </row>
    <row r="1963" spans="1:19" x14ac:dyDescent="0.25">
      <c r="A1963" s="10">
        <v>2017</v>
      </c>
      <c r="B1963" s="12" t="s">
        <v>18219</v>
      </c>
      <c r="C1963" s="10" t="s">
        <v>66</v>
      </c>
      <c r="D1963" s="12" t="s">
        <v>448</v>
      </c>
      <c r="E1963" s="12" t="s">
        <v>11544</v>
      </c>
      <c r="F1963" s="12" t="s">
        <v>11545</v>
      </c>
      <c r="G1963" s="12" t="s">
        <v>11546</v>
      </c>
      <c r="H1963" s="11" t="str">
        <f t="shared" si="30"/>
        <v xml:space="preserve">RUE DE SPEZET  </v>
      </c>
      <c r="I1963" s="12" t="s">
        <v>11547</v>
      </c>
      <c r="J1963" s="12"/>
      <c r="K1963" s="14"/>
      <c r="L1963" s="12" t="s">
        <v>11548</v>
      </c>
      <c r="M1963" s="12" t="s">
        <v>11549</v>
      </c>
      <c r="N1963" s="12" t="s">
        <v>54</v>
      </c>
      <c r="O1963" s="12" t="s">
        <v>33</v>
      </c>
      <c r="P1963" s="14"/>
      <c r="Q1963" s="10">
        <v>7</v>
      </c>
      <c r="R1963" s="10" t="s">
        <v>10</v>
      </c>
      <c r="S1963" s="12" t="s">
        <v>18220</v>
      </c>
    </row>
    <row r="1964" spans="1:19" x14ac:dyDescent="0.25">
      <c r="A1964" s="10">
        <v>2018</v>
      </c>
      <c r="B1964" s="11" t="s">
        <v>4</v>
      </c>
      <c r="C1964" s="12" t="s">
        <v>66</v>
      </c>
      <c r="D1964" s="12" t="s">
        <v>5</v>
      </c>
      <c r="E1964" s="12" t="s">
        <v>11550</v>
      </c>
      <c r="F1964" s="12" t="s">
        <v>11551</v>
      </c>
      <c r="G1964" s="12" t="s">
        <v>11552</v>
      </c>
      <c r="H1964" s="11" t="str">
        <f t="shared" si="30"/>
        <v xml:space="preserve"> 29 RUE JULES LARDIERE </v>
      </c>
      <c r="I1964" s="10"/>
      <c r="J1964" s="12" t="s">
        <v>11553</v>
      </c>
      <c r="K1964" s="10"/>
      <c r="L1964" s="12" t="s">
        <v>11554</v>
      </c>
      <c r="M1964" s="12" t="s">
        <v>11555</v>
      </c>
      <c r="N1964" s="12" t="s">
        <v>54</v>
      </c>
      <c r="O1964" s="12" t="s">
        <v>9</v>
      </c>
      <c r="P1964" s="13">
        <v>144144</v>
      </c>
      <c r="Q1964" s="10">
        <v>4</v>
      </c>
      <c r="R1964" s="10" t="s">
        <v>10</v>
      </c>
      <c r="S1964" s="12" t="s">
        <v>18211</v>
      </c>
    </row>
    <row r="1965" spans="1:19" x14ac:dyDescent="0.25">
      <c r="A1965" s="10">
        <v>2018</v>
      </c>
      <c r="B1965" s="11" t="s">
        <v>18212</v>
      </c>
      <c r="C1965" s="12" t="s">
        <v>66</v>
      </c>
      <c r="D1965" s="12" t="s">
        <v>5</v>
      </c>
      <c r="E1965" s="12" t="s">
        <v>2188</v>
      </c>
      <c r="F1965" s="12" t="s">
        <v>16279</v>
      </c>
      <c r="G1965" s="12" t="s">
        <v>2189</v>
      </c>
      <c r="H1965" s="11" t="str">
        <f t="shared" si="30"/>
        <v xml:space="preserve">ZA DE SACUNY PARK AVENIR 232 AVENUE MARCEL MERIEUX </v>
      </c>
      <c r="I1965" s="10" t="s">
        <v>16280</v>
      </c>
      <c r="J1965" s="12" t="s">
        <v>2037</v>
      </c>
      <c r="K1965" s="12"/>
      <c r="L1965" s="12" t="s">
        <v>1396</v>
      </c>
      <c r="M1965" s="12" t="s">
        <v>1397</v>
      </c>
      <c r="N1965" s="12" t="s">
        <v>1605</v>
      </c>
      <c r="O1965" s="12" t="s">
        <v>33</v>
      </c>
      <c r="P1965" s="13">
        <v>511741</v>
      </c>
      <c r="Q1965" s="10">
        <v>15</v>
      </c>
      <c r="R1965" s="10" t="s">
        <v>18208</v>
      </c>
      <c r="S1965" s="12" t="s">
        <v>18209</v>
      </c>
    </row>
    <row r="1966" spans="1:19" x14ac:dyDescent="0.25">
      <c r="A1966" s="10">
        <v>2018</v>
      </c>
      <c r="B1966" s="11" t="s">
        <v>4</v>
      </c>
      <c r="C1966" s="12" t="s">
        <v>66</v>
      </c>
      <c r="D1966" s="12" t="s">
        <v>5</v>
      </c>
      <c r="E1966" s="12" t="s">
        <v>11556</v>
      </c>
      <c r="F1966" s="12" t="s">
        <v>11557</v>
      </c>
      <c r="G1966" s="12" t="s">
        <v>11558</v>
      </c>
      <c r="H1966" s="11" t="str">
        <f t="shared" si="30"/>
        <v xml:space="preserve">ZA DE BEL AIR 3 RUE DES CHENES </v>
      </c>
      <c r="I1966" s="10" t="s">
        <v>11559</v>
      </c>
      <c r="J1966" s="12" t="s">
        <v>11560</v>
      </c>
      <c r="K1966" s="12"/>
      <c r="L1966" s="12" t="s">
        <v>11561</v>
      </c>
      <c r="M1966" s="12" t="s">
        <v>11562</v>
      </c>
      <c r="N1966" s="12" t="s">
        <v>54</v>
      </c>
      <c r="O1966" s="12" t="s">
        <v>33</v>
      </c>
      <c r="P1966" s="13">
        <v>66878</v>
      </c>
      <c r="Q1966" s="10">
        <v>1</v>
      </c>
      <c r="R1966" s="10" t="s">
        <v>10</v>
      </c>
      <c r="S1966" s="12" t="s">
        <v>18209</v>
      </c>
    </row>
    <row r="1967" spans="1:19" x14ac:dyDescent="0.25">
      <c r="A1967" s="10">
        <v>2018</v>
      </c>
      <c r="B1967" s="11" t="s">
        <v>4</v>
      </c>
      <c r="C1967" s="12" t="s">
        <v>66</v>
      </c>
      <c r="D1967" s="12" t="s">
        <v>5</v>
      </c>
      <c r="E1967" s="12" t="s">
        <v>11563</v>
      </c>
      <c r="F1967" s="12" t="s">
        <v>11564</v>
      </c>
      <c r="G1967" s="12" t="s">
        <v>11565</v>
      </c>
      <c r="H1967" s="11" t="str">
        <f t="shared" si="30"/>
        <v xml:space="preserve">PA DE BOISDON 20 AVENUE GUSTAVE EIFFEL </v>
      </c>
      <c r="I1967" s="10" t="s">
        <v>11566</v>
      </c>
      <c r="J1967" s="12" t="s">
        <v>11567</v>
      </c>
      <c r="K1967" s="12"/>
      <c r="L1967" s="12" t="s">
        <v>11568</v>
      </c>
      <c r="M1967" s="12" t="s">
        <v>11569</v>
      </c>
      <c r="N1967" s="12" t="s">
        <v>54</v>
      </c>
      <c r="O1967" s="12" t="s">
        <v>33</v>
      </c>
      <c r="P1967" s="13">
        <v>194930</v>
      </c>
      <c r="Q1967" s="10">
        <v>9</v>
      </c>
      <c r="R1967" s="10" t="s">
        <v>10</v>
      </c>
      <c r="S1967" s="12" t="s">
        <v>18209</v>
      </c>
    </row>
    <row r="1968" spans="1:19" x14ac:dyDescent="0.25">
      <c r="A1968" s="10">
        <v>2018</v>
      </c>
      <c r="B1968" s="11" t="s">
        <v>4</v>
      </c>
      <c r="C1968" s="12" t="s">
        <v>66</v>
      </c>
      <c r="D1968" s="12" t="s">
        <v>5</v>
      </c>
      <c r="E1968" s="12" t="s">
        <v>11570</v>
      </c>
      <c r="F1968" s="12" t="s">
        <v>11571</v>
      </c>
      <c r="G1968" s="12" t="s">
        <v>11572</v>
      </c>
      <c r="H1968" s="11" t="str">
        <f t="shared" si="30"/>
        <v xml:space="preserve"> ZONE ARTISANALE DU MARTOULET </v>
      </c>
      <c r="I1968" s="10"/>
      <c r="J1968" s="12" t="s">
        <v>5152</v>
      </c>
      <c r="K1968" s="10"/>
      <c r="L1968" s="12" t="s">
        <v>5153</v>
      </c>
      <c r="M1968" s="12" t="s">
        <v>5154</v>
      </c>
      <c r="N1968" s="12" t="s">
        <v>54</v>
      </c>
      <c r="O1968" s="12" t="s">
        <v>9</v>
      </c>
      <c r="P1968" s="13">
        <v>83757</v>
      </c>
      <c r="Q1968" s="10">
        <v>3</v>
      </c>
      <c r="R1968" s="10" t="s">
        <v>10</v>
      </c>
      <c r="S1968" s="12" t="s">
        <v>18211</v>
      </c>
    </row>
    <row r="1969" spans="1:19" x14ac:dyDescent="0.25">
      <c r="A1969" s="10">
        <v>2018</v>
      </c>
      <c r="B1969" s="11" t="s">
        <v>4</v>
      </c>
      <c r="C1969" s="12" t="s">
        <v>66</v>
      </c>
      <c r="D1969" s="12" t="s">
        <v>5</v>
      </c>
      <c r="E1969" s="12" t="s">
        <v>11573</v>
      </c>
      <c r="F1969" s="12" t="s">
        <v>11574</v>
      </c>
      <c r="G1969" s="12" t="s">
        <v>11575</v>
      </c>
      <c r="H1969" s="11" t="str">
        <f t="shared" si="30"/>
        <v xml:space="preserve"> 60 BOULEVARD DE CHARONNE </v>
      </c>
      <c r="I1969" s="10"/>
      <c r="J1969" s="12" t="s">
        <v>11576</v>
      </c>
      <c r="K1969" s="12"/>
      <c r="L1969" s="12" t="s">
        <v>934</v>
      </c>
      <c r="M1969" s="12" t="s">
        <v>183</v>
      </c>
      <c r="N1969" s="12" t="s">
        <v>54</v>
      </c>
      <c r="O1969" s="12" t="s">
        <v>33</v>
      </c>
      <c r="P1969" s="13">
        <v>317745</v>
      </c>
      <c r="Q1969" s="10">
        <v>9</v>
      </c>
      <c r="R1969" s="10" t="s">
        <v>10</v>
      </c>
      <c r="S1969" s="12" t="s">
        <v>18209</v>
      </c>
    </row>
    <row r="1970" spans="1:19" x14ac:dyDescent="0.25">
      <c r="A1970" s="10">
        <v>2018</v>
      </c>
      <c r="B1970" s="11" t="s">
        <v>4</v>
      </c>
      <c r="C1970" s="12" t="s">
        <v>66</v>
      </c>
      <c r="D1970" s="12" t="s">
        <v>5</v>
      </c>
      <c r="E1970" s="12" t="s">
        <v>145</v>
      </c>
      <c r="F1970" s="12" t="s">
        <v>4341</v>
      </c>
      <c r="G1970" s="12" t="s">
        <v>146</v>
      </c>
      <c r="H1970" s="11" t="str">
        <f t="shared" si="30"/>
        <v xml:space="preserve">ZONE D2A 4 RUE RENE FONCK </v>
      </c>
      <c r="I1970" s="10" t="s">
        <v>4342</v>
      </c>
      <c r="J1970" s="12" t="s">
        <v>4343</v>
      </c>
      <c r="K1970" s="12"/>
      <c r="L1970" s="12" t="s">
        <v>337</v>
      </c>
      <c r="M1970" s="12" t="s">
        <v>4344</v>
      </c>
      <c r="N1970" s="12" t="s">
        <v>4345</v>
      </c>
      <c r="O1970" s="12" t="s">
        <v>33</v>
      </c>
      <c r="P1970" s="13">
        <v>352785</v>
      </c>
      <c r="Q1970" s="10">
        <v>12</v>
      </c>
      <c r="R1970" s="10" t="s">
        <v>18208</v>
      </c>
      <c r="S1970" s="12" t="s">
        <v>18209</v>
      </c>
    </row>
    <row r="1971" spans="1:19" x14ac:dyDescent="0.25">
      <c r="A1971" s="10">
        <v>2018</v>
      </c>
      <c r="B1971" s="11" t="s">
        <v>4</v>
      </c>
      <c r="C1971" s="12" t="s">
        <v>66</v>
      </c>
      <c r="D1971" s="12" t="s">
        <v>487</v>
      </c>
      <c r="E1971" s="12" t="s">
        <v>11577</v>
      </c>
      <c r="F1971" s="12" t="s">
        <v>11578</v>
      </c>
      <c r="G1971" s="12" t="s">
        <v>11579</v>
      </c>
      <c r="H1971" s="11" t="str">
        <f t="shared" si="30"/>
        <v xml:space="preserve">ZONE INDUSTRIELLE REPUBLIQUE III RUE BERNARD COURTOIS </v>
      </c>
      <c r="I1971" s="12" t="s">
        <v>11580</v>
      </c>
      <c r="J1971" s="12" t="s">
        <v>11581</v>
      </c>
      <c r="K1971" s="10"/>
      <c r="L1971" s="12" t="s">
        <v>83</v>
      </c>
      <c r="M1971" s="12" t="s">
        <v>84</v>
      </c>
      <c r="N1971" s="12" t="s">
        <v>54</v>
      </c>
      <c r="O1971" s="12" t="s">
        <v>9</v>
      </c>
      <c r="P1971" s="13">
        <v>213908</v>
      </c>
      <c r="Q1971" s="10">
        <v>10</v>
      </c>
      <c r="R1971" s="10" t="s">
        <v>10</v>
      </c>
      <c r="S1971" s="12" t="s">
        <v>18211</v>
      </c>
    </row>
    <row r="1972" spans="1:19" x14ac:dyDescent="0.25">
      <c r="A1972" s="10">
        <v>2017</v>
      </c>
      <c r="B1972" s="12" t="s">
        <v>18219</v>
      </c>
      <c r="C1972" s="10" t="s">
        <v>66</v>
      </c>
      <c r="D1972" s="12" t="s">
        <v>5</v>
      </c>
      <c r="E1972" s="12" t="s">
        <v>16920</v>
      </c>
      <c r="F1972" s="12" t="s">
        <v>16921</v>
      </c>
      <c r="G1972" s="12" t="s">
        <v>16922</v>
      </c>
      <c r="H1972" s="11" t="str">
        <f t="shared" si="30"/>
        <v xml:space="preserve">112 AVENUE ABBE JEAN ALVITRE  </v>
      </c>
      <c r="I1972" s="12" t="s">
        <v>16923</v>
      </c>
      <c r="J1972" s="12"/>
      <c r="K1972" s="14"/>
      <c r="L1972" s="12" t="s">
        <v>109</v>
      </c>
      <c r="M1972" s="12" t="s">
        <v>110</v>
      </c>
      <c r="N1972" s="12" t="s">
        <v>172</v>
      </c>
      <c r="O1972" s="12" t="s">
        <v>33</v>
      </c>
      <c r="P1972" s="14"/>
      <c r="Q1972" s="10">
        <v>5</v>
      </c>
      <c r="R1972" s="10" t="s">
        <v>10</v>
      </c>
      <c r="S1972" s="12" t="s">
        <v>18220</v>
      </c>
    </row>
    <row r="1973" spans="1:19" x14ac:dyDescent="0.25">
      <c r="A1973" s="10">
        <v>2018</v>
      </c>
      <c r="B1973" s="11" t="s">
        <v>4</v>
      </c>
      <c r="C1973" s="12" t="s">
        <v>66</v>
      </c>
      <c r="D1973" s="12" t="s">
        <v>5</v>
      </c>
      <c r="E1973" s="12" t="s">
        <v>11582</v>
      </c>
      <c r="F1973" s="12" t="s">
        <v>11583</v>
      </c>
      <c r="G1973" s="12" t="s">
        <v>11584</v>
      </c>
      <c r="H1973" s="11" t="str">
        <f t="shared" si="30"/>
        <v xml:space="preserve"> 3 RUE D ALEMBERT </v>
      </c>
      <c r="I1973" s="10"/>
      <c r="J1973" s="12" t="s">
        <v>11585</v>
      </c>
      <c r="K1973" s="12"/>
      <c r="L1973" s="12" t="s">
        <v>2814</v>
      </c>
      <c r="M1973" s="12" t="s">
        <v>2815</v>
      </c>
      <c r="N1973" s="12" t="s">
        <v>54</v>
      </c>
      <c r="O1973" s="12" t="s">
        <v>33</v>
      </c>
      <c r="P1973" s="13">
        <v>40097</v>
      </c>
      <c r="Q1973" s="10">
        <v>2</v>
      </c>
      <c r="R1973" s="10" t="s">
        <v>10</v>
      </c>
      <c r="S1973" s="12" t="s">
        <v>18209</v>
      </c>
    </row>
    <row r="1974" spans="1:19" x14ac:dyDescent="0.25">
      <c r="A1974" s="10">
        <v>2018</v>
      </c>
      <c r="B1974" s="11" t="s">
        <v>4</v>
      </c>
      <c r="C1974" s="12" t="s">
        <v>66</v>
      </c>
      <c r="D1974" s="12" t="s">
        <v>184</v>
      </c>
      <c r="E1974" s="12" t="s">
        <v>17451</v>
      </c>
      <c r="F1974" s="12" t="s">
        <v>17452</v>
      </c>
      <c r="G1974" s="12" t="s">
        <v>17453</v>
      </c>
      <c r="H1974" s="11" t="str">
        <f t="shared" si="30"/>
        <v>CHEZ BEUVE MATERIAUX MME LEGOUEST 38 ROUTE DE PORTBAIL BP 27</v>
      </c>
      <c r="I1974" s="10" t="s">
        <v>17454</v>
      </c>
      <c r="J1974" s="12" t="s">
        <v>8116</v>
      </c>
      <c r="K1974" s="12" t="s">
        <v>4119</v>
      </c>
      <c r="L1974" s="12" t="s">
        <v>8117</v>
      </c>
      <c r="M1974" s="12" t="s">
        <v>8118</v>
      </c>
      <c r="N1974" s="12" t="s">
        <v>2368</v>
      </c>
      <c r="O1974" s="12" t="s">
        <v>33</v>
      </c>
      <c r="P1974" s="13">
        <v>190467</v>
      </c>
      <c r="Q1974" s="10">
        <v>4</v>
      </c>
      <c r="R1974" s="10" t="s">
        <v>10</v>
      </c>
      <c r="S1974" s="12" t="s">
        <v>18209</v>
      </c>
    </row>
    <row r="1975" spans="1:19" x14ac:dyDescent="0.25">
      <c r="A1975" s="10">
        <v>2018</v>
      </c>
      <c r="B1975" s="11" t="s">
        <v>4</v>
      </c>
      <c r="C1975" s="12" t="s">
        <v>66</v>
      </c>
      <c r="D1975" s="12" t="s">
        <v>5</v>
      </c>
      <c r="E1975" s="12" t="s">
        <v>17455</v>
      </c>
      <c r="F1975" s="12" t="s">
        <v>17456</v>
      </c>
      <c r="G1975" s="12" t="s">
        <v>17457</v>
      </c>
      <c r="H1975" s="11" t="str">
        <f t="shared" si="30"/>
        <v xml:space="preserve"> 20 RUE DE SOISSONS BP 435</v>
      </c>
      <c r="I1975" s="10"/>
      <c r="J1975" s="12" t="s">
        <v>3365</v>
      </c>
      <c r="K1975" s="12" t="s">
        <v>7293</v>
      </c>
      <c r="L1975" s="12" t="s">
        <v>2003</v>
      </c>
      <c r="M1975" s="12" t="s">
        <v>2004</v>
      </c>
      <c r="N1975" s="12" t="s">
        <v>2368</v>
      </c>
      <c r="O1975" s="12" t="s">
        <v>33</v>
      </c>
      <c r="P1975" s="13">
        <v>252473</v>
      </c>
      <c r="Q1975" s="10">
        <v>9</v>
      </c>
      <c r="R1975" s="10" t="s">
        <v>10</v>
      </c>
      <c r="S1975" s="12" t="s">
        <v>18209</v>
      </c>
    </row>
    <row r="1976" spans="1:19" x14ac:dyDescent="0.25">
      <c r="A1976" s="10">
        <v>2018</v>
      </c>
      <c r="B1976" s="11" t="s">
        <v>18213</v>
      </c>
      <c r="C1976" s="12" t="s">
        <v>66</v>
      </c>
      <c r="D1976" s="12" t="s">
        <v>5</v>
      </c>
      <c r="E1976" s="12" t="s">
        <v>18609</v>
      </c>
      <c r="F1976" s="12" t="s">
        <v>18608</v>
      </c>
      <c r="G1976" s="12" t="s">
        <v>18610</v>
      </c>
      <c r="H1976" s="11" t="str">
        <f t="shared" si="30"/>
        <v xml:space="preserve"> 88 AV DE WAGRAM </v>
      </c>
      <c r="I1976" s="10"/>
      <c r="J1976" s="12" t="s">
        <v>18611</v>
      </c>
      <c r="K1976" s="12"/>
      <c r="L1976" s="12" t="s">
        <v>182</v>
      </c>
      <c r="M1976" s="12" t="s">
        <v>183</v>
      </c>
      <c r="N1976" s="12" t="s">
        <v>54</v>
      </c>
      <c r="O1976" s="12" t="s">
        <v>33</v>
      </c>
      <c r="P1976" s="13">
        <v>443450</v>
      </c>
      <c r="Q1976" s="10">
        <v>12</v>
      </c>
      <c r="R1976" s="10" t="s">
        <v>18208</v>
      </c>
      <c r="S1976" s="12" t="s">
        <v>18209</v>
      </c>
    </row>
    <row r="1977" spans="1:19" x14ac:dyDescent="0.25">
      <c r="A1977" s="10">
        <v>2018</v>
      </c>
      <c r="B1977" s="11" t="s">
        <v>4</v>
      </c>
      <c r="C1977" s="12" t="s">
        <v>66</v>
      </c>
      <c r="D1977" s="12" t="s">
        <v>184</v>
      </c>
      <c r="E1977" s="12" t="s">
        <v>11586</v>
      </c>
      <c r="F1977" s="12" t="s">
        <v>11587</v>
      </c>
      <c r="G1977" s="12" t="s">
        <v>11588</v>
      </c>
      <c r="H1977" s="11" t="str">
        <f t="shared" si="30"/>
        <v xml:space="preserve"> 3 ZONE ARTISANALE LES CRUTELLES </v>
      </c>
      <c r="I1977" s="10"/>
      <c r="J1977" s="12" t="s">
        <v>11589</v>
      </c>
      <c r="K1977" s="12"/>
      <c r="L1977" s="12" t="s">
        <v>2901</v>
      </c>
      <c r="M1977" s="12" t="s">
        <v>11590</v>
      </c>
      <c r="N1977" s="12" t="s">
        <v>54</v>
      </c>
      <c r="O1977" s="12" t="s">
        <v>33</v>
      </c>
      <c r="P1977" s="13">
        <v>325853</v>
      </c>
      <c r="Q1977" s="10">
        <v>10</v>
      </c>
      <c r="R1977" s="10" t="s">
        <v>10</v>
      </c>
      <c r="S1977" s="12" t="s">
        <v>18209</v>
      </c>
    </row>
    <row r="1978" spans="1:19" x14ac:dyDescent="0.25">
      <c r="A1978" s="10">
        <v>2018</v>
      </c>
      <c r="B1978" s="11" t="s">
        <v>4</v>
      </c>
      <c r="C1978" s="12" t="s">
        <v>66</v>
      </c>
      <c r="D1978" s="12" t="s">
        <v>5</v>
      </c>
      <c r="E1978" s="12" t="s">
        <v>1394</v>
      </c>
      <c r="F1978" s="12" t="s">
        <v>11591</v>
      </c>
      <c r="G1978" s="12" t="s">
        <v>1395</v>
      </c>
      <c r="H1978" s="11" t="str">
        <f t="shared" si="30"/>
        <v xml:space="preserve">ZA DE TAFFIGNON ROUTE DES AQUEDUCS </v>
      </c>
      <c r="I1978" s="10" t="s">
        <v>11592</v>
      </c>
      <c r="J1978" s="12" t="s">
        <v>11593</v>
      </c>
      <c r="K1978" s="12"/>
      <c r="L1978" s="12" t="s">
        <v>2090</v>
      </c>
      <c r="M1978" s="12" t="s">
        <v>2091</v>
      </c>
      <c r="N1978" s="12" t="s">
        <v>54</v>
      </c>
      <c r="O1978" s="12" t="s">
        <v>33</v>
      </c>
      <c r="P1978" s="13">
        <v>60649</v>
      </c>
      <c r="Q1978" s="10">
        <v>2</v>
      </c>
      <c r="R1978" s="10" t="s">
        <v>10</v>
      </c>
      <c r="S1978" s="12" t="s">
        <v>18209</v>
      </c>
    </row>
    <row r="1979" spans="1:19" x14ac:dyDescent="0.25">
      <c r="A1979" s="10">
        <v>2018</v>
      </c>
      <c r="B1979" s="11" t="s">
        <v>4</v>
      </c>
      <c r="C1979" s="12" t="s">
        <v>66</v>
      </c>
      <c r="D1979" s="12" t="s">
        <v>1278</v>
      </c>
      <c r="E1979" s="12" t="s">
        <v>1398</v>
      </c>
      <c r="F1979" s="12" t="s">
        <v>11594</v>
      </c>
      <c r="G1979" s="12" t="s">
        <v>1399</v>
      </c>
      <c r="H1979" s="11" t="str">
        <f t="shared" si="30"/>
        <v xml:space="preserve">ZI  THIBAUD 6 RUE DOULADOURE </v>
      </c>
      <c r="I1979" s="12" t="s">
        <v>11595</v>
      </c>
      <c r="J1979" s="12" t="s">
        <v>11596</v>
      </c>
      <c r="K1979" s="10"/>
      <c r="L1979" s="12" t="s">
        <v>1014</v>
      </c>
      <c r="M1979" s="12" t="s">
        <v>96</v>
      </c>
      <c r="N1979" s="12" t="s">
        <v>54</v>
      </c>
      <c r="O1979" s="12" t="s">
        <v>9</v>
      </c>
      <c r="P1979" s="13">
        <v>402475</v>
      </c>
      <c r="Q1979" s="10">
        <v>11</v>
      </c>
      <c r="R1979" s="10" t="s">
        <v>18208</v>
      </c>
      <c r="S1979" s="12" t="s">
        <v>18211</v>
      </c>
    </row>
    <row r="1980" spans="1:19" x14ac:dyDescent="0.25">
      <c r="A1980" s="10">
        <v>2018</v>
      </c>
      <c r="B1980" s="11" t="s">
        <v>4</v>
      </c>
      <c r="C1980" s="12" t="s">
        <v>66</v>
      </c>
      <c r="D1980" s="12" t="s">
        <v>5</v>
      </c>
      <c r="E1980" s="12" t="s">
        <v>1401</v>
      </c>
      <c r="F1980" s="12" t="s">
        <v>11597</v>
      </c>
      <c r="G1980" s="12" t="s">
        <v>1402</v>
      </c>
      <c r="H1980" s="11" t="str">
        <f t="shared" si="30"/>
        <v xml:space="preserve">ZA DE BRUSCOS ROUTE DEPARTEMENTALE 208 </v>
      </c>
      <c r="I1980" s="10" t="s">
        <v>11598</v>
      </c>
      <c r="J1980" s="12" t="s">
        <v>11599</v>
      </c>
      <c r="K1980" s="12"/>
      <c r="L1980" s="12" t="s">
        <v>1003</v>
      </c>
      <c r="M1980" s="12" t="s">
        <v>11600</v>
      </c>
      <c r="N1980" s="12" t="s">
        <v>54</v>
      </c>
      <c r="O1980" s="12" t="s">
        <v>33</v>
      </c>
      <c r="P1980" s="13">
        <v>53492</v>
      </c>
      <c r="Q1980" s="10">
        <v>2</v>
      </c>
      <c r="R1980" s="10" t="s">
        <v>10</v>
      </c>
      <c r="S1980" s="12" t="s">
        <v>18209</v>
      </c>
    </row>
    <row r="1981" spans="1:19" x14ac:dyDescent="0.25">
      <c r="A1981" s="10">
        <v>2018</v>
      </c>
      <c r="B1981" s="11" t="s">
        <v>4</v>
      </c>
      <c r="C1981" s="12" t="s">
        <v>66</v>
      </c>
      <c r="D1981" s="12" t="s">
        <v>5</v>
      </c>
      <c r="E1981" s="12" t="s">
        <v>4194</v>
      </c>
      <c r="F1981" s="12" t="s">
        <v>17163</v>
      </c>
      <c r="G1981" s="12" t="s">
        <v>4195</v>
      </c>
      <c r="H1981" s="11" t="str">
        <f t="shared" si="30"/>
        <v xml:space="preserve"> 9 RUE DE LA MAINGUAIS </v>
      </c>
      <c r="I1981" s="10"/>
      <c r="J1981" s="12" t="s">
        <v>17164</v>
      </c>
      <c r="K1981" s="10"/>
      <c r="L1981" s="12" t="s">
        <v>150</v>
      </c>
      <c r="M1981" s="12" t="s">
        <v>151</v>
      </c>
      <c r="N1981" s="12" t="s">
        <v>4196</v>
      </c>
      <c r="O1981" s="12" t="s">
        <v>9</v>
      </c>
      <c r="P1981" s="13">
        <v>27599</v>
      </c>
      <c r="Q1981" s="10">
        <v>1</v>
      </c>
      <c r="R1981" s="10" t="s">
        <v>10</v>
      </c>
      <c r="S1981" s="12" t="s">
        <v>18211</v>
      </c>
    </row>
    <row r="1982" spans="1:19" x14ac:dyDescent="0.25">
      <c r="A1982" s="10">
        <v>2018</v>
      </c>
      <c r="B1982" s="11" t="s">
        <v>239</v>
      </c>
      <c r="C1982" s="12" t="s">
        <v>66</v>
      </c>
      <c r="D1982" s="12" t="s">
        <v>5</v>
      </c>
      <c r="E1982" s="12" t="s">
        <v>11601</v>
      </c>
      <c r="F1982" s="12" t="s">
        <v>11602</v>
      </c>
      <c r="G1982" s="12" t="s">
        <v>11603</v>
      </c>
      <c r="H1982" s="11" t="str">
        <f t="shared" si="30"/>
        <v>ZA 171 RUE DE BALE BP 17</v>
      </c>
      <c r="I1982" s="10" t="s">
        <v>769</v>
      </c>
      <c r="J1982" s="12" t="s">
        <v>11604</v>
      </c>
      <c r="K1982" s="12" t="s">
        <v>2476</v>
      </c>
      <c r="L1982" s="12" t="s">
        <v>11605</v>
      </c>
      <c r="M1982" s="12" t="s">
        <v>11606</v>
      </c>
      <c r="N1982" s="12" t="s">
        <v>54</v>
      </c>
      <c r="O1982" s="12" t="s">
        <v>33</v>
      </c>
      <c r="P1982" s="13">
        <v>104924</v>
      </c>
      <c r="Q1982" s="10">
        <v>4</v>
      </c>
      <c r="R1982" s="10" t="s">
        <v>10</v>
      </c>
      <c r="S1982" s="12" t="s">
        <v>18209</v>
      </c>
    </row>
    <row r="1983" spans="1:19" x14ac:dyDescent="0.25">
      <c r="A1983" s="10">
        <v>2017</v>
      </c>
      <c r="B1983" s="11" t="s">
        <v>18236</v>
      </c>
      <c r="C1983" s="10" t="s">
        <v>66</v>
      </c>
      <c r="D1983" s="12" t="s">
        <v>5</v>
      </c>
      <c r="E1983" s="12" t="s">
        <v>18121</v>
      </c>
      <c r="F1983" s="11" t="s">
        <v>18122</v>
      </c>
      <c r="G1983" s="12" t="s">
        <v>18123</v>
      </c>
      <c r="H1983" s="11" t="str">
        <f t="shared" si="30"/>
        <v xml:space="preserve"> 10 RUE DU COMMANDANT CHARCOT </v>
      </c>
      <c r="I1983" s="10"/>
      <c r="J1983" s="12" t="s">
        <v>18124</v>
      </c>
      <c r="K1983" s="14"/>
      <c r="L1983" s="12" t="s">
        <v>644</v>
      </c>
      <c r="M1983" s="12" t="s">
        <v>645</v>
      </c>
      <c r="N1983" s="12" t="s">
        <v>54</v>
      </c>
      <c r="O1983" s="12" t="s">
        <v>9</v>
      </c>
      <c r="P1983" s="14"/>
      <c r="Q1983" s="10">
        <v>1</v>
      </c>
      <c r="R1983" s="10" t="s">
        <v>10</v>
      </c>
      <c r="S1983" s="12" t="s">
        <v>18237</v>
      </c>
    </row>
    <row r="1984" spans="1:19" x14ac:dyDescent="0.25">
      <c r="A1984" s="10">
        <v>2018</v>
      </c>
      <c r="B1984" s="11" t="s">
        <v>4</v>
      </c>
      <c r="C1984" s="12" t="s">
        <v>66</v>
      </c>
      <c r="D1984" s="12" t="s">
        <v>5</v>
      </c>
      <c r="E1984" s="12" t="s">
        <v>17095</v>
      </c>
      <c r="F1984" s="12" t="s">
        <v>17096</v>
      </c>
      <c r="G1984" s="12" t="s">
        <v>17097</v>
      </c>
      <c r="H1984" s="11" t="str">
        <f t="shared" si="30"/>
        <v xml:space="preserve">PARC DACTIVITES LES 2B 188 RUE DE LA COTIERE </v>
      </c>
      <c r="I1984" s="10" t="s">
        <v>17098</v>
      </c>
      <c r="J1984" s="12" t="s">
        <v>17099</v>
      </c>
      <c r="K1984" s="12"/>
      <c r="L1984" s="12" t="s">
        <v>15448</v>
      </c>
      <c r="M1984" s="12" t="s">
        <v>17100</v>
      </c>
      <c r="N1984" s="12" t="s">
        <v>2306</v>
      </c>
      <c r="O1984" s="12" t="s">
        <v>33</v>
      </c>
      <c r="P1984" s="13">
        <v>36099</v>
      </c>
      <c r="Q1984" s="10">
        <v>1</v>
      </c>
      <c r="R1984" s="10" t="s">
        <v>10</v>
      </c>
      <c r="S1984" s="12" t="s">
        <v>18209</v>
      </c>
    </row>
    <row r="1985" spans="1:19" x14ac:dyDescent="0.25">
      <c r="A1985" s="10">
        <v>2018</v>
      </c>
      <c r="B1985" s="11" t="s">
        <v>4</v>
      </c>
      <c r="C1985" s="12" t="s">
        <v>66</v>
      </c>
      <c r="D1985" s="12" t="s">
        <v>5</v>
      </c>
      <c r="E1985" s="12" t="s">
        <v>11607</v>
      </c>
      <c r="F1985" s="12" t="s">
        <v>11608</v>
      </c>
      <c r="G1985" s="12" t="s">
        <v>11609</v>
      </c>
      <c r="H1985" s="11" t="str">
        <f t="shared" si="30"/>
        <v xml:space="preserve"> 3 AVENUE DE LA LIBERATION </v>
      </c>
      <c r="I1985" s="10"/>
      <c r="J1985" s="12" t="s">
        <v>11610</v>
      </c>
      <c r="K1985" s="12"/>
      <c r="L1985" s="12" t="s">
        <v>11611</v>
      </c>
      <c r="M1985" s="12" t="s">
        <v>11612</v>
      </c>
      <c r="N1985" s="12" t="s">
        <v>54</v>
      </c>
      <c r="O1985" s="12" t="s">
        <v>33</v>
      </c>
      <c r="P1985" s="13">
        <v>39828</v>
      </c>
      <c r="Q1985" s="10">
        <v>1</v>
      </c>
      <c r="R1985" s="10" t="s">
        <v>10</v>
      </c>
      <c r="S1985" s="12" t="s">
        <v>18209</v>
      </c>
    </row>
    <row r="1986" spans="1:19" x14ac:dyDescent="0.25">
      <c r="A1986" s="10">
        <v>2018</v>
      </c>
      <c r="B1986" s="11" t="s">
        <v>4</v>
      </c>
      <c r="C1986" s="12" t="s">
        <v>66</v>
      </c>
      <c r="D1986" s="12" t="s">
        <v>5</v>
      </c>
      <c r="E1986" s="12" t="s">
        <v>11613</v>
      </c>
      <c r="F1986" s="12" t="s">
        <v>11614</v>
      </c>
      <c r="G1986" s="12" t="s">
        <v>11615</v>
      </c>
      <c r="H1986" s="11" t="str">
        <f t="shared" si="30"/>
        <v xml:space="preserve"> 925 RUE DE LA CHAZELIE BP 66</v>
      </c>
      <c r="I1986" s="10"/>
      <c r="J1986" s="12" t="s">
        <v>11616</v>
      </c>
      <c r="K1986" s="12" t="s">
        <v>687</v>
      </c>
      <c r="L1986" s="12" t="s">
        <v>1132</v>
      </c>
      <c r="M1986" s="12" t="s">
        <v>4905</v>
      </c>
      <c r="N1986" s="12" t="s">
        <v>54</v>
      </c>
      <c r="O1986" s="12" t="s">
        <v>9</v>
      </c>
      <c r="P1986" s="13">
        <v>55765</v>
      </c>
      <c r="Q1986" s="10">
        <v>2</v>
      </c>
      <c r="R1986" s="10" t="s">
        <v>10</v>
      </c>
      <c r="S1986" s="12" t="s">
        <v>18211</v>
      </c>
    </row>
    <row r="1987" spans="1:19" x14ac:dyDescent="0.25">
      <c r="A1987" s="10">
        <v>2018</v>
      </c>
      <c r="B1987" s="11" t="s">
        <v>18213</v>
      </c>
      <c r="C1987" s="12" t="s">
        <v>66</v>
      </c>
      <c r="D1987" s="12" t="s">
        <v>5</v>
      </c>
      <c r="E1987" s="12" t="s">
        <v>11617</v>
      </c>
      <c r="F1987" s="12" t="s">
        <v>18612</v>
      </c>
      <c r="G1987" s="12" t="s">
        <v>18613</v>
      </c>
      <c r="H1987" s="11" t="str">
        <f t="shared" ref="H1987:H2050" si="31">CONCATENATE(I1987," ",J1987," ",K1987)</f>
        <v xml:space="preserve">CARREFOUR DE LA BELLE CROIX RUE INORE FABBRI </v>
      </c>
      <c r="I1987" s="10" t="s">
        <v>18614</v>
      </c>
      <c r="J1987" s="12" t="s">
        <v>18615</v>
      </c>
      <c r="K1987" s="12"/>
      <c r="L1987" s="12" t="s">
        <v>7933</v>
      </c>
      <c r="M1987" s="12" t="s">
        <v>7934</v>
      </c>
      <c r="N1987" s="12" t="s">
        <v>54</v>
      </c>
      <c r="O1987" s="12" t="s">
        <v>33</v>
      </c>
      <c r="P1987" s="13">
        <v>62825</v>
      </c>
      <c r="Q1987" s="10">
        <v>2</v>
      </c>
      <c r="R1987" s="10" t="s">
        <v>10</v>
      </c>
      <c r="S1987" s="12" t="s">
        <v>18209</v>
      </c>
    </row>
    <row r="1988" spans="1:19" x14ac:dyDescent="0.25">
      <c r="A1988" s="10">
        <v>2018</v>
      </c>
      <c r="B1988" s="11" t="s">
        <v>4</v>
      </c>
      <c r="C1988" s="12" t="s">
        <v>66</v>
      </c>
      <c r="D1988" s="12" t="s">
        <v>5</v>
      </c>
      <c r="E1988" s="12" t="s">
        <v>1403</v>
      </c>
      <c r="F1988" s="12" t="s">
        <v>11618</v>
      </c>
      <c r="G1988" s="12" t="s">
        <v>1404</v>
      </c>
      <c r="H1988" s="11" t="str">
        <f t="shared" si="31"/>
        <v xml:space="preserve"> 23 RUE NEWTON </v>
      </c>
      <c r="I1988" s="10"/>
      <c r="J1988" s="12" t="s">
        <v>11619</v>
      </c>
      <c r="K1988" s="12"/>
      <c r="L1988" s="12" t="s">
        <v>809</v>
      </c>
      <c r="M1988" s="12" t="s">
        <v>373</v>
      </c>
      <c r="N1988" s="12" t="s">
        <v>54</v>
      </c>
      <c r="O1988" s="12" t="s">
        <v>33</v>
      </c>
      <c r="P1988" s="13">
        <v>179207</v>
      </c>
      <c r="Q1988" s="10">
        <v>7</v>
      </c>
      <c r="R1988" s="10" t="s">
        <v>10</v>
      </c>
      <c r="S1988" s="12" t="s">
        <v>18209</v>
      </c>
    </row>
    <row r="1989" spans="1:19" x14ac:dyDescent="0.25">
      <c r="A1989" s="10">
        <v>2018</v>
      </c>
      <c r="B1989" s="11" t="s">
        <v>4</v>
      </c>
      <c r="C1989" s="12" t="s">
        <v>66</v>
      </c>
      <c r="D1989" s="12" t="s">
        <v>184</v>
      </c>
      <c r="E1989" s="12" t="s">
        <v>1405</v>
      </c>
      <c r="F1989" s="12" t="s">
        <v>11620</v>
      </c>
      <c r="G1989" s="12" t="s">
        <v>1406</v>
      </c>
      <c r="H1989" s="11" t="str">
        <f t="shared" si="31"/>
        <v xml:space="preserve"> 705 RUE D HESDIN BP 40011</v>
      </c>
      <c r="I1989" s="10"/>
      <c r="J1989" s="12" t="s">
        <v>11621</v>
      </c>
      <c r="K1989" s="12" t="s">
        <v>11622</v>
      </c>
      <c r="L1989" s="12" t="s">
        <v>11623</v>
      </c>
      <c r="M1989" s="12" t="s">
        <v>11624</v>
      </c>
      <c r="N1989" s="12" t="s">
        <v>54</v>
      </c>
      <c r="O1989" s="12" t="s">
        <v>33</v>
      </c>
      <c r="P1989" s="13">
        <v>253571</v>
      </c>
      <c r="Q1989" s="10">
        <v>9</v>
      </c>
      <c r="R1989" s="10" t="s">
        <v>10</v>
      </c>
      <c r="S1989" s="12" t="s">
        <v>18209</v>
      </c>
    </row>
    <row r="1990" spans="1:19" x14ac:dyDescent="0.25">
      <c r="A1990" s="10">
        <v>2018</v>
      </c>
      <c r="B1990" s="11" t="s">
        <v>4</v>
      </c>
      <c r="C1990" s="12" t="s">
        <v>66</v>
      </c>
      <c r="D1990" s="12" t="s">
        <v>5</v>
      </c>
      <c r="E1990" s="12" t="s">
        <v>191</v>
      </c>
      <c r="F1990" s="12" t="s">
        <v>11625</v>
      </c>
      <c r="G1990" s="12" t="s">
        <v>192</v>
      </c>
      <c r="H1990" s="11" t="str">
        <f t="shared" si="31"/>
        <v xml:space="preserve">BAT PARC D ACTIVITE DU GOHELEVE NORD RUE J ET ETIENNE MONTGOLFIER </v>
      </c>
      <c r="I1990" s="12" t="s">
        <v>11626</v>
      </c>
      <c r="J1990" s="12" t="s">
        <v>11627</v>
      </c>
      <c r="K1990" s="10"/>
      <c r="L1990" s="12" t="s">
        <v>193</v>
      </c>
      <c r="M1990" s="12" t="s">
        <v>194</v>
      </c>
      <c r="N1990" s="12" t="s">
        <v>54</v>
      </c>
      <c r="O1990" s="12" t="s">
        <v>9</v>
      </c>
      <c r="P1990" s="13">
        <v>28402</v>
      </c>
      <c r="Q1990" s="10">
        <v>1</v>
      </c>
      <c r="R1990" s="10" t="s">
        <v>10</v>
      </c>
      <c r="S1990" s="12" t="s">
        <v>18211</v>
      </c>
    </row>
    <row r="1991" spans="1:19" x14ac:dyDescent="0.25">
      <c r="A1991" s="10">
        <v>2018</v>
      </c>
      <c r="B1991" s="11" t="s">
        <v>4</v>
      </c>
      <c r="C1991" s="12" t="s">
        <v>66</v>
      </c>
      <c r="D1991" s="12" t="s">
        <v>5</v>
      </c>
      <c r="E1991" s="12" t="s">
        <v>2453</v>
      </c>
      <c r="F1991" s="12" t="s">
        <v>17458</v>
      </c>
      <c r="G1991" s="12" t="s">
        <v>2454</v>
      </c>
      <c r="H1991" s="11" t="str">
        <f t="shared" si="31"/>
        <v xml:space="preserve"> 33 AVENUE DE LA VERTONNE </v>
      </c>
      <c r="I1991" s="10"/>
      <c r="J1991" s="12" t="s">
        <v>15996</v>
      </c>
      <c r="K1991" s="12"/>
      <c r="L1991" s="12" t="s">
        <v>2140</v>
      </c>
      <c r="M1991" s="12" t="s">
        <v>2141</v>
      </c>
      <c r="N1991" s="12" t="s">
        <v>2368</v>
      </c>
      <c r="O1991" s="12" t="s">
        <v>33</v>
      </c>
      <c r="P1991" s="13">
        <v>33782</v>
      </c>
      <c r="Q1991" s="10">
        <v>1</v>
      </c>
      <c r="R1991" s="10" t="s">
        <v>10</v>
      </c>
      <c r="S1991" s="12" t="s">
        <v>18209</v>
      </c>
    </row>
    <row r="1992" spans="1:19" x14ac:dyDescent="0.25">
      <c r="A1992" s="10">
        <v>2018</v>
      </c>
      <c r="B1992" s="11" t="s">
        <v>4</v>
      </c>
      <c r="C1992" s="12" t="s">
        <v>66</v>
      </c>
      <c r="D1992" s="12" t="s">
        <v>5</v>
      </c>
      <c r="E1992" s="12" t="s">
        <v>16281</v>
      </c>
      <c r="F1992" s="12" t="s">
        <v>16282</v>
      </c>
      <c r="G1992" s="12" t="s">
        <v>16283</v>
      </c>
      <c r="H1992" s="11" t="str">
        <f t="shared" si="31"/>
        <v xml:space="preserve">ZONE INDUSTRIELLE MAS BARBET 165 IMPASSE AMPERE </v>
      </c>
      <c r="I1992" s="10" t="s">
        <v>16284</v>
      </c>
      <c r="J1992" s="12" t="s">
        <v>16285</v>
      </c>
      <c r="K1992" s="12"/>
      <c r="L1992" s="12" t="s">
        <v>6683</v>
      </c>
      <c r="M1992" s="12" t="s">
        <v>6684</v>
      </c>
      <c r="N1992" s="12" t="s">
        <v>1605</v>
      </c>
      <c r="O1992" s="12" t="s">
        <v>33</v>
      </c>
      <c r="P1992" s="13">
        <v>215642</v>
      </c>
      <c r="Q1992" s="10">
        <v>6</v>
      </c>
      <c r="R1992" s="10" t="s">
        <v>10</v>
      </c>
      <c r="S1992" s="12" t="s">
        <v>18209</v>
      </c>
    </row>
    <row r="1993" spans="1:19" x14ac:dyDescent="0.25">
      <c r="A1993" s="10">
        <v>2018</v>
      </c>
      <c r="B1993" s="11" t="s">
        <v>239</v>
      </c>
      <c r="C1993" s="12" t="s">
        <v>66</v>
      </c>
      <c r="D1993" s="12" t="s">
        <v>5</v>
      </c>
      <c r="E1993" s="12" t="s">
        <v>2657</v>
      </c>
      <c r="F1993" s="12" t="s">
        <v>4508</v>
      </c>
      <c r="G1993" s="12" t="s">
        <v>2658</v>
      </c>
      <c r="H1993" s="11" t="str">
        <f t="shared" si="31"/>
        <v xml:space="preserve">ZONE DU MOURILLON RUE LAVOISIER </v>
      </c>
      <c r="I1993" s="10" t="s">
        <v>4509</v>
      </c>
      <c r="J1993" s="12" t="s">
        <v>2659</v>
      </c>
      <c r="K1993" s="12"/>
      <c r="L1993" s="12" t="s">
        <v>2660</v>
      </c>
      <c r="M1993" s="12" t="s">
        <v>2661</v>
      </c>
      <c r="N1993" s="12" t="s">
        <v>156</v>
      </c>
      <c r="O1993" s="12" t="s">
        <v>33</v>
      </c>
      <c r="P1993" s="13">
        <v>129925</v>
      </c>
      <c r="Q1993" s="10">
        <v>6</v>
      </c>
      <c r="R1993" s="10" t="s">
        <v>10</v>
      </c>
      <c r="S1993" s="12" t="s">
        <v>18209</v>
      </c>
    </row>
    <row r="1994" spans="1:19" x14ac:dyDescent="0.25">
      <c r="A1994" s="10">
        <v>2018</v>
      </c>
      <c r="B1994" s="11" t="s">
        <v>18213</v>
      </c>
      <c r="C1994" s="12" t="s">
        <v>66</v>
      </c>
      <c r="D1994" s="12" t="s">
        <v>5</v>
      </c>
      <c r="E1994" s="12" t="s">
        <v>18617</v>
      </c>
      <c r="F1994" s="12" t="s">
        <v>18616</v>
      </c>
      <c r="G1994" s="12" t="s">
        <v>18618</v>
      </c>
      <c r="H1994" s="11" t="str">
        <f t="shared" si="31"/>
        <v xml:space="preserve">ZONE PORTUAIRE DE CHEVIRE AVAL RUE DE L ILE AUX MOUTONS </v>
      </c>
      <c r="I1994" s="12" t="s">
        <v>18619</v>
      </c>
      <c r="J1994" s="12" t="s">
        <v>16</v>
      </c>
      <c r="K1994" s="10"/>
      <c r="L1994" s="12" t="s">
        <v>9094</v>
      </c>
      <c r="M1994" s="12" t="s">
        <v>9095</v>
      </c>
      <c r="N1994" s="12" t="s">
        <v>54</v>
      </c>
      <c r="O1994" s="12" t="s">
        <v>9</v>
      </c>
      <c r="P1994" s="13">
        <v>81364</v>
      </c>
      <c r="Q1994" s="10">
        <v>2</v>
      </c>
      <c r="R1994" s="10" t="s">
        <v>10</v>
      </c>
      <c r="S1994" s="12" t="s">
        <v>18211</v>
      </c>
    </row>
    <row r="1995" spans="1:19" x14ac:dyDescent="0.25">
      <c r="A1995" s="10">
        <v>2017</v>
      </c>
      <c r="B1995" s="12" t="s">
        <v>18219</v>
      </c>
      <c r="C1995" s="10" t="s">
        <v>66</v>
      </c>
      <c r="D1995" s="12" t="s">
        <v>5</v>
      </c>
      <c r="E1995" s="12" t="s">
        <v>11628</v>
      </c>
      <c r="F1995" s="12" t="s">
        <v>11629</v>
      </c>
      <c r="G1995" s="12" t="s">
        <v>11630</v>
      </c>
      <c r="H1995" s="11" t="str">
        <f t="shared" si="31"/>
        <v xml:space="preserve">1 ROUTE ROMAINE  </v>
      </c>
      <c r="I1995" s="12" t="s">
        <v>11631</v>
      </c>
      <c r="J1995" s="12"/>
      <c r="K1995" s="14"/>
      <c r="L1995" s="12" t="s">
        <v>530</v>
      </c>
      <c r="M1995" s="12" t="s">
        <v>11632</v>
      </c>
      <c r="N1995" s="12" t="s">
        <v>54</v>
      </c>
      <c r="O1995" s="12" t="s">
        <v>33</v>
      </c>
      <c r="P1995" s="14"/>
      <c r="Q1995" s="10">
        <v>1</v>
      </c>
      <c r="R1995" s="10" t="s">
        <v>10</v>
      </c>
      <c r="S1995" s="12" t="s">
        <v>18220</v>
      </c>
    </row>
    <row r="1996" spans="1:19" x14ac:dyDescent="0.25">
      <c r="A1996" s="10">
        <v>2018</v>
      </c>
      <c r="B1996" s="11" t="s">
        <v>18213</v>
      </c>
      <c r="C1996" s="12" t="s">
        <v>66</v>
      </c>
      <c r="D1996" s="12" t="s">
        <v>5</v>
      </c>
      <c r="E1996" s="12" t="s">
        <v>18621</v>
      </c>
      <c r="F1996" s="12" t="s">
        <v>18620</v>
      </c>
      <c r="G1996" s="12" t="s">
        <v>18622</v>
      </c>
      <c r="H1996" s="11" t="str">
        <f t="shared" si="31"/>
        <v xml:space="preserve"> PORS BEAC H </v>
      </c>
      <c r="I1996" s="10"/>
      <c r="J1996" s="12" t="s">
        <v>18623</v>
      </c>
      <c r="K1996" s="12"/>
      <c r="L1996" s="12" t="s">
        <v>18624</v>
      </c>
      <c r="M1996" s="12" t="s">
        <v>18625</v>
      </c>
      <c r="N1996" s="12" t="s">
        <v>1605</v>
      </c>
      <c r="O1996" s="12" t="s">
        <v>33</v>
      </c>
      <c r="P1996" s="13">
        <v>12844</v>
      </c>
      <c r="Q1996" s="10">
        <v>1</v>
      </c>
      <c r="R1996" s="10" t="s">
        <v>10</v>
      </c>
      <c r="S1996" s="12" t="s">
        <v>18209</v>
      </c>
    </row>
    <row r="1997" spans="1:19" x14ac:dyDescent="0.25">
      <c r="A1997" s="10">
        <v>2017</v>
      </c>
      <c r="B1997" s="12" t="s">
        <v>18219</v>
      </c>
      <c r="C1997" s="10" t="s">
        <v>66</v>
      </c>
      <c r="D1997" s="12" t="s">
        <v>2297</v>
      </c>
      <c r="E1997" s="12" t="s">
        <v>2298</v>
      </c>
      <c r="F1997" s="12" t="s">
        <v>11633</v>
      </c>
      <c r="G1997" s="12" t="s">
        <v>2299</v>
      </c>
      <c r="H1997" s="11" t="str">
        <f t="shared" si="31"/>
        <v xml:space="preserve">LA LOUEE  </v>
      </c>
      <c r="I1997" s="12" t="s">
        <v>11634</v>
      </c>
      <c r="J1997" s="12"/>
      <c r="K1997" s="14"/>
      <c r="L1997" s="12" t="s">
        <v>277</v>
      </c>
      <c r="M1997" s="12" t="s">
        <v>1173</v>
      </c>
      <c r="N1997" s="12" t="s">
        <v>54</v>
      </c>
      <c r="O1997" s="12" t="s">
        <v>33</v>
      </c>
      <c r="P1997" s="14"/>
      <c r="Q1997" s="10">
        <v>42</v>
      </c>
      <c r="R1997" s="10" t="s">
        <v>18208</v>
      </c>
      <c r="S1997" s="12" t="s">
        <v>18220</v>
      </c>
    </row>
    <row r="1998" spans="1:19" x14ac:dyDescent="0.25">
      <c r="A1998" s="10">
        <v>2018</v>
      </c>
      <c r="B1998" s="11" t="s">
        <v>4</v>
      </c>
      <c r="C1998" s="12" t="s">
        <v>66</v>
      </c>
      <c r="D1998" s="12" t="s">
        <v>111</v>
      </c>
      <c r="E1998" s="12" t="s">
        <v>17634</v>
      </c>
      <c r="F1998" s="12" t="s">
        <v>17635</v>
      </c>
      <c r="G1998" s="12" t="s">
        <v>17636</v>
      </c>
      <c r="H1998" s="11" t="str">
        <f t="shared" si="31"/>
        <v xml:space="preserve"> 6 RUE DU PONT LEON </v>
      </c>
      <c r="I1998" s="10"/>
      <c r="J1998" s="12" t="s">
        <v>6588</v>
      </c>
      <c r="K1998" s="10"/>
      <c r="L1998" s="12" t="s">
        <v>1005</v>
      </c>
      <c r="M1998" s="12" t="s">
        <v>1006</v>
      </c>
      <c r="N1998" s="12" t="s">
        <v>17637</v>
      </c>
      <c r="O1998" s="12" t="s">
        <v>9</v>
      </c>
      <c r="P1998" s="13">
        <v>867484</v>
      </c>
      <c r="Q1998" s="10">
        <v>23</v>
      </c>
      <c r="R1998" s="10" t="s">
        <v>18208</v>
      </c>
      <c r="S1998" s="12" t="s">
        <v>18211</v>
      </c>
    </row>
    <row r="1999" spans="1:19" x14ac:dyDescent="0.25">
      <c r="A1999" s="10">
        <v>2018</v>
      </c>
      <c r="B1999" s="11" t="s">
        <v>4</v>
      </c>
      <c r="C1999" s="12" t="s">
        <v>66</v>
      </c>
      <c r="D1999" s="12" t="s">
        <v>5</v>
      </c>
      <c r="E1999" s="12" t="s">
        <v>11635</v>
      </c>
      <c r="F1999" s="12" t="s">
        <v>11636</v>
      </c>
      <c r="G1999" s="12" t="s">
        <v>11637</v>
      </c>
      <c r="H1999" s="11" t="str">
        <f t="shared" si="31"/>
        <v xml:space="preserve">ZONE INDUSTRIELLE DE LA LINIERE CHEMIN LATERAL </v>
      </c>
      <c r="I1999" s="10" t="s">
        <v>11638</v>
      </c>
      <c r="J1999" s="12" t="s">
        <v>11639</v>
      </c>
      <c r="K1999" s="12"/>
      <c r="L1999" s="12" t="s">
        <v>81</v>
      </c>
      <c r="M1999" s="12" t="s">
        <v>11640</v>
      </c>
      <c r="N1999" s="12" t="s">
        <v>54</v>
      </c>
      <c r="O1999" s="12" t="s">
        <v>33</v>
      </c>
      <c r="P1999" s="13">
        <v>38068</v>
      </c>
      <c r="Q1999" s="10">
        <v>1</v>
      </c>
      <c r="R1999" s="10" t="s">
        <v>10</v>
      </c>
      <c r="S1999" s="12" t="s">
        <v>18209</v>
      </c>
    </row>
    <row r="2000" spans="1:19" x14ac:dyDescent="0.25">
      <c r="A2000" s="10">
        <v>2018</v>
      </c>
      <c r="B2000" s="11" t="s">
        <v>4</v>
      </c>
      <c r="C2000" s="12" t="s">
        <v>66</v>
      </c>
      <c r="D2000" s="12" t="s">
        <v>5</v>
      </c>
      <c r="E2000" s="12" t="s">
        <v>1407</v>
      </c>
      <c r="F2000" s="12" t="s">
        <v>11641</v>
      </c>
      <c r="G2000" s="12" t="s">
        <v>1408</v>
      </c>
      <c r="H2000" s="11" t="str">
        <f t="shared" si="31"/>
        <v xml:space="preserve">SIEGE SOCIAL 31 LANDRAUT </v>
      </c>
      <c r="I2000" s="12" t="s">
        <v>11642</v>
      </c>
      <c r="J2000" s="12" t="s">
        <v>11643</v>
      </c>
      <c r="K2000" s="10"/>
      <c r="L2000" s="12" t="s">
        <v>946</v>
      </c>
      <c r="M2000" s="12" t="s">
        <v>947</v>
      </c>
      <c r="N2000" s="12" t="s">
        <v>54</v>
      </c>
      <c r="O2000" s="12" t="s">
        <v>9</v>
      </c>
      <c r="P2000" s="13">
        <v>3369</v>
      </c>
      <c r="Q2000" s="10">
        <v>1</v>
      </c>
      <c r="R2000" s="10" t="s">
        <v>10</v>
      </c>
      <c r="S2000" s="12" t="s">
        <v>18211</v>
      </c>
    </row>
    <row r="2001" spans="1:19" x14ac:dyDescent="0.25">
      <c r="A2001" s="10">
        <v>2018</v>
      </c>
      <c r="B2001" s="11" t="s">
        <v>4</v>
      </c>
      <c r="C2001" s="12" t="s">
        <v>66</v>
      </c>
      <c r="D2001" s="12" t="s">
        <v>1072</v>
      </c>
      <c r="E2001" s="12" t="s">
        <v>11644</v>
      </c>
      <c r="F2001" s="12" t="s">
        <v>11645</v>
      </c>
      <c r="G2001" s="12" t="s">
        <v>11646</v>
      </c>
      <c r="H2001" s="11" t="str">
        <f t="shared" si="31"/>
        <v xml:space="preserve">ZAC DES TROIS MARCHES 57 RUE DU MANOIR DE SERVIGNE </v>
      </c>
      <c r="I2001" s="12" t="s">
        <v>11647</v>
      </c>
      <c r="J2001" s="12" t="s">
        <v>11648</v>
      </c>
      <c r="K2001" s="10"/>
      <c r="L2001" s="12" t="s">
        <v>975</v>
      </c>
      <c r="M2001" s="12" t="s">
        <v>976</v>
      </c>
      <c r="N2001" s="12" t="s">
        <v>54</v>
      </c>
      <c r="O2001" s="12" t="s">
        <v>9</v>
      </c>
      <c r="P2001" s="13">
        <v>132403</v>
      </c>
      <c r="Q2001" s="10">
        <v>3</v>
      </c>
      <c r="R2001" s="10" t="s">
        <v>10</v>
      </c>
      <c r="S2001" s="12" t="s">
        <v>18211</v>
      </c>
    </row>
    <row r="2002" spans="1:19" x14ac:dyDescent="0.25">
      <c r="A2002" s="10">
        <v>2018</v>
      </c>
      <c r="B2002" s="11" t="s">
        <v>4</v>
      </c>
      <c r="C2002" s="12" t="s">
        <v>66</v>
      </c>
      <c r="D2002" s="12" t="s">
        <v>5</v>
      </c>
      <c r="E2002" s="12" t="s">
        <v>17753</v>
      </c>
      <c r="F2002" s="12" t="s">
        <v>17754</v>
      </c>
      <c r="G2002" s="12" t="s">
        <v>17755</v>
      </c>
      <c r="H2002" s="11" t="str">
        <f t="shared" si="31"/>
        <v xml:space="preserve">ZAC ECOPARC RUE DIANE FOSSEY </v>
      </c>
      <c r="I2002" s="10" t="s">
        <v>17756</v>
      </c>
      <c r="J2002" s="12" t="s">
        <v>2576</v>
      </c>
      <c r="K2002" s="12"/>
      <c r="L2002" s="12" t="s">
        <v>257</v>
      </c>
      <c r="M2002" s="12" t="s">
        <v>258</v>
      </c>
      <c r="N2002" s="12" t="s">
        <v>17752</v>
      </c>
      <c r="O2002" s="12" t="s">
        <v>33</v>
      </c>
      <c r="P2002" s="13">
        <v>873845</v>
      </c>
      <c r="Q2002" s="10">
        <v>13</v>
      </c>
      <c r="R2002" s="10" t="s">
        <v>18208</v>
      </c>
      <c r="S2002" s="12" t="s">
        <v>18209</v>
      </c>
    </row>
    <row r="2003" spans="1:19" x14ac:dyDescent="0.25">
      <c r="A2003" s="10">
        <v>2018</v>
      </c>
      <c r="B2003" s="11" t="s">
        <v>18213</v>
      </c>
      <c r="C2003" s="12" t="s">
        <v>66</v>
      </c>
      <c r="D2003" s="12" t="s">
        <v>5</v>
      </c>
      <c r="E2003" s="12" t="s">
        <v>17459</v>
      </c>
      <c r="F2003" s="12" t="s">
        <v>18626</v>
      </c>
      <c r="G2003" s="12" t="s">
        <v>17460</v>
      </c>
      <c r="H2003" s="11" t="str">
        <f t="shared" si="31"/>
        <v xml:space="preserve">PARC D ACTIVITE DE ROUBAIX EST 6 RUE DE LA PAPINERIE </v>
      </c>
      <c r="I2003" s="10" t="s">
        <v>18627</v>
      </c>
      <c r="J2003" s="12" t="s">
        <v>12532</v>
      </c>
      <c r="K2003" s="12"/>
      <c r="L2003" s="12" t="s">
        <v>1684</v>
      </c>
      <c r="M2003" s="12" t="s">
        <v>1685</v>
      </c>
      <c r="N2003" s="12" t="s">
        <v>2368</v>
      </c>
      <c r="O2003" s="12" t="s">
        <v>33</v>
      </c>
      <c r="P2003" s="13">
        <v>143815</v>
      </c>
      <c r="Q2003" s="10">
        <v>2</v>
      </c>
      <c r="R2003" s="10" t="s">
        <v>10</v>
      </c>
      <c r="S2003" s="12" t="s">
        <v>18209</v>
      </c>
    </row>
    <row r="2004" spans="1:19" x14ac:dyDescent="0.25">
      <c r="A2004" s="10">
        <v>2017</v>
      </c>
      <c r="B2004" s="12" t="s">
        <v>18219</v>
      </c>
      <c r="C2004" s="10" t="s">
        <v>66</v>
      </c>
      <c r="D2004" s="12" t="s">
        <v>5</v>
      </c>
      <c r="E2004" s="12" t="s">
        <v>11649</v>
      </c>
      <c r="F2004" s="12" t="s">
        <v>11650</v>
      </c>
      <c r="G2004" s="12" t="s">
        <v>11651</v>
      </c>
      <c r="H2004" s="11" t="str">
        <f t="shared" si="31"/>
        <v xml:space="preserve">11 RUE PANHARD LEVASSOR ZONE DACTIVITE DES CETTONS </v>
      </c>
      <c r="I2004" s="12" t="s">
        <v>11152</v>
      </c>
      <c r="J2004" s="10" t="s">
        <v>11652</v>
      </c>
      <c r="K2004" s="14"/>
      <c r="L2004" s="12" t="s">
        <v>11153</v>
      </c>
      <c r="M2004" s="12" t="s">
        <v>11154</v>
      </c>
      <c r="N2004" s="12" t="s">
        <v>54</v>
      </c>
      <c r="O2004" s="12" t="s">
        <v>33</v>
      </c>
      <c r="P2004" s="14"/>
      <c r="Q2004" s="10">
        <v>1</v>
      </c>
      <c r="R2004" s="10" t="s">
        <v>10</v>
      </c>
      <c r="S2004" s="12" t="s">
        <v>18220</v>
      </c>
    </row>
    <row r="2005" spans="1:19" x14ac:dyDescent="0.25">
      <c r="A2005" s="10">
        <v>2018</v>
      </c>
      <c r="B2005" s="11" t="s">
        <v>4</v>
      </c>
      <c r="C2005" s="12" t="s">
        <v>66</v>
      </c>
      <c r="D2005" s="12" t="s">
        <v>5</v>
      </c>
      <c r="E2005" s="12" t="s">
        <v>11653</v>
      </c>
      <c r="F2005" s="12" t="s">
        <v>11654</v>
      </c>
      <c r="G2005" s="12" t="s">
        <v>11655</v>
      </c>
      <c r="H2005" s="11" t="str">
        <f t="shared" si="31"/>
        <v xml:space="preserve"> 38 RUE DES MAGASINS GENERAUX </v>
      </c>
      <c r="I2005" s="10"/>
      <c r="J2005" s="12" t="s">
        <v>11656</v>
      </c>
      <c r="K2005" s="10"/>
      <c r="L2005" s="12" t="s">
        <v>58</v>
      </c>
      <c r="M2005" s="12" t="s">
        <v>59</v>
      </c>
      <c r="N2005" s="12" t="s">
        <v>54</v>
      </c>
      <c r="O2005" s="12" t="s">
        <v>9</v>
      </c>
      <c r="P2005" s="13">
        <v>28277</v>
      </c>
      <c r="Q2005" s="10">
        <v>1</v>
      </c>
      <c r="R2005" s="10" t="s">
        <v>10</v>
      </c>
      <c r="S2005" s="12" t="s">
        <v>18211</v>
      </c>
    </row>
    <row r="2006" spans="1:19" x14ac:dyDescent="0.25">
      <c r="A2006" s="10">
        <v>2018</v>
      </c>
      <c r="B2006" s="11" t="s">
        <v>4</v>
      </c>
      <c r="C2006" s="12" t="s">
        <v>66</v>
      </c>
      <c r="D2006" s="12" t="s">
        <v>508</v>
      </c>
      <c r="E2006" s="12" t="s">
        <v>11657</v>
      </c>
      <c r="F2006" s="12" t="s">
        <v>11658</v>
      </c>
      <c r="G2006" s="12" t="s">
        <v>11659</v>
      </c>
      <c r="H2006" s="11" t="str">
        <f t="shared" si="31"/>
        <v>ZAE BOIS GAULPIED RUE GERARD CORDIER CS 20951</v>
      </c>
      <c r="I2006" s="12" t="s">
        <v>11660</v>
      </c>
      <c r="J2006" s="12" t="s">
        <v>11661</v>
      </c>
      <c r="K2006" s="12" t="s">
        <v>11662</v>
      </c>
      <c r="L2006" s="12" t="s">
        <v>11663</v>
      </c>
      <c r="M2006" s="12" t="s">
        <v>11664</v>
      </c>
      <c r="N2006" s="12" t="s">
        <v>54</v>
      </c>
      <c r="O2006" s="12" t="s">
        <v>9</v>
      </c>
      <c r="P2006" s="13">
        <v>998658</v>
      </c>
      <c r="Q2006" s="10">
        <v>34</v>
      </c>
      <c r="R2006" s="10" t="s">
        <v>18208</v>
      </c>
      <c r="S2006" s="12" t="s">
        <v>18211</v>
      </c>
    </row>
    <row r="2007" spans="1:19" x14ac:dyDescent="0.25">
      <c r="A2007" s="10">
        <v>2018</v>
      </c>
      <c r="B2007" s="11" t="s">
        <v>4</v>
      </c>
      <c r="C2007" s="12" t="s">
        <v>66</v>
      </c>
      <c r="D2007" s="12" t="s">
        <v>5</v>
      </c>
      <c r="E2007" s="12" t="s">
        <v>9958</v>
      </c>
      <c r="F2007" s="12" t="s">
        <v>9959</v>
      </c>
      <c r="G2007" s="12" t="s">
        <v>9960</v>
      </c>
      <c r="H2007" s="11" t="str">
        <f t="shared" si="31"/>
        <v xml:space="preserve"> 16 RUE DES COUTURIERES </v>
      </c>
      <c r="I2007" s="10"/>
      <c r="J2007" s="12" t="s">
        <v>9961</v>
      </c>
      <c r="K2007" s="10"/>
      <c r="L2007" s="12" t="s">
        <v>1929</v>
      </c>
      <c r="M2007" s="12" t="s">
        <v>1930</v>
      </c>
      <c r="N2007" s="12" t="s">
        <v>54</v>
      </c>
      <c r="O2007" s="12" t="s">
        <v>9</v>
      </c>
      <c r="P2007" s="13">
        <v>109003</v>
      </c>
      <c r="Q2007" s="10">
        <v>1</v>
      </c>
      <c r="R2007" s="10" t="s">
        <v>10</v>
      </c>
      <c r="S2007" s="12" t="s">
        <v>18211</v>
      </c>
    </row>
    <row r="2008" spans="1:19" x14ac:dyDescent="0.25">
      <c r="A2008" s="10">
        <v>2018</v>
      </c>
      <c r="B2008" s="11" t="s">
        <v>4</v>
      </c>
      <c r="C2008" s="12" t="s">
        <v>66</v>
      </c>
      <c r="D2008" s="12" t="s">
        <v>5</v>
      </c>
      <c r="E2008" s="12" t="s">
        <v>1409</v>
      </c>
      <c r="F2008" s="12" t="s">
        <v>16286</v>
      </c>
      <c r="G2008" s="12" t="s">
        <v>1410</v>
      </c>
      <c r="H2008" s="11" t="str">
        <f t="shared" si="31"/>
        <v xml:space="preserve">ZONE INDUSTRIELLE MONTCHAMP 170 IMPASSE NICOLAS APPERT </v>
      </c>
      <c r="I2008" s="10" t="s">
        <v>16287</v>
      </c>
      <c r="J2008" s="12" t="s">
        <v>16288</v>
      </c>
      <c r="K2008" s="12"/>
      <c r="L2008" s="12" t="s">
        <v>16289</v>
      </c>
      <c r="M2008" s="12" t="s">
        <v>16290</v>
      </c>
      <c r="N2008" s="12" t="s">
        <v>1605</v>
      </c>
      <c r="O2008" s="12" t="s">
        <v>33</v>
      </c>
      <c r="P2008" s="13">
        <v>291281</v>
      </c>
      <c r="Q2008" s="10">
        <v>10</v>
      </c>
      <c r="R2008" s="10" t="s">
        <v>10</v>
      </c>
      <c r="S2008" s="12" t="s">
        <v>18209</v>
      </c>
    </row>
    <row r="2009" spans="1:19" x14ac:dyDescent="0.25">
      <c r="A2009" s="10">
        <v>2017</v>
      </c>
      <c r="B2009" s="12" t="s">
        <v>18219</v>
      </c>
      <c r="C2009" s="10" t="s">
        <v>66</v>
      </c>
      <c r="D2009" s="12" t="s">
        <v>5</v>
      </c>
      <c r="E2009" s="12" t="s">
        <v>11667</v>
      </c>
      <c r="F2009" s="12" t="s">
        <v>11668</v>
      </c>
      <c r="G2009" s="12" t="s">
        <v>11669</v>
      </c>
      <c r="H2009" s="11" t="str">
        <f t="shared" si="31"/>
        <v xml:space="preserve">RUE DE MALLERET BP 3 </v>
      </c>
      <c r="I2009" s="12" t="s">
        <v>11670</v>
      </c>
      <c r="J2009" s="12" t="s">
        <v>2785</v>
      </c>
      <c r="K2009" s="14"/>
      <c r="L2009" s="12" t="s">
        <v>272</v>
      </c>
      <c r="M2009" s="12" t="s">
        <v>11671</v>
      </c>
      <c r="N2009" s="12" t="s">
        <v>54</v>
      </c>
      <c r="O2009" s="12" t="s">
        <v>33</v>
      </c>
      <c r="P2009" s="14"/>
      <c r="Q2009" s="10">
        <v>3</v>
      </c>
      <c r="R2009" s="10" t="s">
        <v>10</v>
      </c>
      <c r="S2009" s="12" t="s">
        <v>18220</v>
      </c>
    </row>
    <row r="2010" spans="1:19" x14ac:dyDescent="0.25">
      <c r="A2010" s="10">
        <v>2018</v>
      </c>
      <c r="B2010" s="11" t="s">
        <v>4</v>
      </c>
      <c r="C2010" s="12" t="s">
        <v>66</v>
      </c>
      <c r="D2010" s="12" t="s">
        <v>5</v>
      </c>
      <c r="E2010" s="12" t="s">
        <v>11672</v>
      </c>
      <c r="F2010" s="12" t="s">
        <v>11673</v>
      </c>
      <c r="G2010" s="12" t="s">
        <v>11674</v>
      </c>
      <c r="H2010" s="11" t="str">
        <f t="shared" si="31"/>
        <v xml:space="preserve"> 225 RUE DE LA SCIERIE </v>
      </c>
      <c r="I2010" s="10"/>
      <c r="J2010" s="12" t="s">
        <v>11675</v>
      </c>
      <c r="K2010" s="10"/>
      <c r="L2010" s="12" t="s">
        <v>11676</v>
      </c>
      <c r="M2010" s="12" t="s">
        <v>11677</v>
      </c>
      <c r="N2010" s="12" t="s">
        <v>54</v>
      </c>
      <c r="O2010" s="12" t="s">
        <v>9</v>
      </c>
      <c r="P2010" s="13">
        <v>9234</v>
      </c>
      <c r="Q2010" s="10">
        <v>2</v>
      </c>
      <c r="R2010" s="10" t="s">
        <v>10</v>
      </c>
      <c r="S2010" s="12" t="s">
        <v>18211</v>
      </c>
    </row>
    <row r="2011" spans="1:19" x14ac:dyDescent="0.25">
      <c r="A2011" s="10">
        <v>2018</v>
      </c>
      <c r="B2011" s="11" t="s">
        <v>4</v>
      </c>
      <c r="C2011" s="12" t="s">
        <v>66</v>
      </c>
      <c r="D2011" s="12" t="s">
        <v>5</v>
      </c>
      <c r="E2011" s="12" t="s">
        <v>1412</v>
      </c>
      <c r="F2011" s="12" t="s">
        <v>11678</v>
      </c>
      <c r="G2011" s="12" t="s">
        <v>1413</v>
      </c>
      <c r="H2011" s="11" t="str">
        <f t="shared" si="31"/>
        <v xml:space="preserve"> 1716 CHEMIN DES CASTILLONNES </v>
      </c>
      <c r="I2011" s="10"/>
      <c r="J2011" s="12" t="s">
        <v>11679</v>
      </c>
      <c r="K2011" s="10"/>
      <c r="L2011" s="12" t="s">
        <v>8240</v>
      </c>
      <c r="M2011" s="12" t="s">
        <v>8241</v>
      </c>
      <c r="N2011" s="12" t="s">
        <v>54</v>
      </c>
      <c r="O2011" s="12" t="s">
        <v>9</v>
      </c>
      <c r="P2011" s="13">
        <v>60356</v>
      </c>
      <c r="Q2011" s="10">
        <v>3</v>
      </c>
      <c r="R2011" s="10" t="s">
        <v>10</v>
      </c>
      <c r="S2011" s="12" t="s">
        <v>18211</v>
      </c>
    </row>
    <row r="2012" spans="1:19" x14ac:dyDescent="0.25">
      <c r="A2012" s="10">
        <v>2018</v>
      </c>
      <c r="B2012" s="11" t="s">
        <v>4</v>
      </c>
      <c r="C2012" s="12" t="s">
        <v>66</v>
      </c>
      <c r="D2012" s="12" t="s">
        <v>448</v>
      </c>
      <c r="E2012" s="12" t="s">
        <v>11680</v>
      </c>
      <c r="F2012" s="12" t="s">
        <v>11681</v>
      </c>
      <c r="G2012" s="12" t="s">
        <v>11682</v>
      </c>
      <c r="H2012" s="11" t="str">
        <f t="shared" si="31"/>
        <v xml:space="preserve"> 51 RUE DU MOULIN </v>
      </c>
      <c r="I2012" s="10"/>
      <c r="J2012" s="12" t="s">
        <v>11683</v>
      </c>
      <c r="K2012" s="12"/>
      <c r="L2012" s="12" t="s">
        <v>2586</v>
      </c>
      <c r="M2012" s="12" t="s">
        <v>11684</v>
      </c>
      <c r="N2012" s="12" t="s">
        <v>54</v>
      </c>
      <c r="O2012" s="12" t="s">
        <v>33</v>
      </c>
      <c r="P2012" s="13">
        <v>104733</v>
      </c>
      <c r="Q2012" s="10">
        <v>4</v>
      </c>
      <c r="R2012" s="10" t="s">
        <v>10</v>
      </c>
      <c r="S2012" s="12" t="s">
        <v>18209</v>
      </c>
    </row>
    <row r="2013" spans="1:19" x14ac:dyDescent="0.25">
      <c r="A2013" s="10">
        <v>2018</v>
      </c>
      <c r="B2013" s="11" t="s">
        <v>4</v>
      </c>
      <c r="C2013" s="12" t="s">
        <v>66</v>
      </c>
      <c r="D2013" s="12" t="s">
        <v>5</v>
      </c>
      <c r="E2013" s="12" t="s">
        <v>5506</v>
      </c>
      <c r="F2013" s="12" t="s">
        <v>5507</v>
      </c>
      <c r="G2013" s="12" t="s">
        <v>5508</v>
      </c>
      <c r="H2013" s="11" t="str">
        <f t="shared" si="31"/>
        <v xml:space="preserve">ZONE DE LA PELLERIE RUE PIERRE DE COUBERTIN </v>
      </c>
      <c r="I2013" s="10" t="s">
        <v>5509</v>
      </c>
      <c r="J2013" s="12" t="s">
        <v>5510</v>
      </c>
      <c r="K2013" s="12"/>
      <c r="L2013" s="12" t="s">
        <v>5511</v>
      </c>
      <c r="M2013" s="12" t="s">
        <v>5512</v>
      </c>
      <c r="N2013" s="12" t="s">
        <v>326</v>
      </c>
      <c r="O2013" s="12" t="s">
        <v>33</v>
      </c>
      <c r="P2013" s="13">
        <v>537638</v>
      </c>
      <c r="Q2013" s="10">
        <v>13</v>
      </c>
      <c r="R2013" s="10" t="s">
        <v>18208</v>
      </c>
      <c r="S2013" s="12" t="s">
        <v>18209</v>
      </c>
    </row>
    <row r="2014" spans="1:19" x14ac:dyDescent="0.25">
      <c r="A2014" s="10">
        <v>2018</v>
      </c>
      <c r="B2014" s="11" t="s">
        <v>4</v>
      </c>
      <c r="C2014" s="12" t="s">
        <v>66</v>
      </c>
      <c r="D2014" s="12" t="s">
        <v>5</v>
      </c>
      <c r="E2014" s="12" t="s">
        <v>16291</v>
      </c>
      <c r="F2014" s="12" t="s">
        <v>16292</v>
      </c>
      <c r="G2014" s="12" t="s">
        <v>16293</v>
      </c>
      <c r="H2014" s="11" t="str">
        <f t="shared" si="31"/>
        <v xml:space="preserve">PARC DACTIVITES DE LA MILLONE 37 RUE DE LA SEYNE SUR MER </v>
      </c>
      <c r="I2014" s="10" t="s">
        <v>16294</v>
      </c>
      <c r="J2014" s="12" t="s">
        <v>16295</v>
      </c>
      <c r="K2014" s="12"/>
      <c r="L2014" s="12" t="s">
        <v>490</v>
      </c>
      <c r="M2014" s="12" t="s">
        <v>491</v>
      </c>
      <c r="N2014" s="12" t="s">
        <v>1605</v>
      </c>
      <c r="O2014" s="12" t="s">
        <v>33</v>
      </c>
      <c r="P2014" s="13">
        <v>11685</v>
      </c>
      <c r="Q2014" s="10">
        <v>1</v>
      </c>
      <c r="R2014" s="10" t="s">
        <v>10</v>
      </c>
      <c r="S2014" s="12" t="s">
        <v>18209</v>
      </c>
    </row>
    <row r="2015" spans="1:19" x14ac:dyDescent="0.25">
      <c r="A2015" s="10">
        <v>2018</v>
      </c>
      <c r="B2015" s="11" t="s">
        <v>4</v>
      </c>
      <c r="C2015" s="12" t="s">
        <v>66</v>
      </c>
      <c r="D2015" s="12" t="s">
        <v>5</v>
      </c>
      <c r="E2015" s="12" t="s">
        <v>5194</v>
      </c>
      <c r="F2015" s="12" t="s">
        <v>5195</v>
      </c>
      <c r="G2015" s="12" t="s">
        <v>5196</v>
      </c>
      <c r="H2015" s="11" t="str">
        <f t="shared" si="31"/>
        <v xml:space="preserve"> 2 RUE MARCONI </v>
      </c>
      <c r="I2015" s="10"/>
      <c r="J2015" s="12" t="s">
        <v>5197</v>
      </c>
      <c r="K2015" s="12"/>
      <c r="L2015" s="12" t="s">
        <v>3973</v>
      </c>
      <c r="M2015" s="12" t="s">
        <v>3974</v>
      </c>
      <c r="N2015" s="12" t="s">
        <v>269</v>
      </c>
      <c r="O2015" s="12" t="s">
        <v>33</v>
      </c>
      <c r="P2015" s="13">
        <v>39732</v>
      </c>
      <c r="Q2015" s="10">
        <v>1</v>
      </c>
      <c r="R2015" s="10" t="s">
        <v>10</v>
      </c>
      <c r="S2015" s="12" t="s">
        <v>18209</v>
      </c>
    </row>
    <row r="2016" spans="1:19" x14ac:dyDescent="0.25">
      <c r="A2016" s="10">
        <v>2018</v>
      </c>
      <c r="B2016" s="11" t="s">
        <v>4</v>
      </c>
      <c r="C2016" s="12" t="s">
        <v>66</v>
      </c>
      <c r="D2016" s="12" t="s">
        <v>5</v>
      </c>
      <c r="E2016" s="12" t="s">
        <v>11685</v>
      </c>
      <c r="F2016" s="12" t="s">
        <v>11686</v>
      </c>
      <c r="G2016" s="12" t="s">
        <v>11687</v>
      </c>
      <c r="H2016" s="11" t="str">
        <f t="shared" si="31"/>
        <v xml:space="preserve"> 7 RUE DES VALLIERES SUD </v>
      </c>
      <c r="I2016" s="10"/>
      <c r="J2016" s="12" t="s">
        <v>11688</v>
      </c>
      <c r="K2016" s="12"/>
      <c r="L2016" s="12" t="s">
        <v>88</v>
      </c>
      <c r="M2016" s="12" t="s">
        <v>89</v>
      </c>
      <c r="N2016" s="12" t="s">
        <v>54</v>
      </c>
      <c r="O2016" s="12" t="s">
        <v>33</v>
      </c>
      <c r="P2016" s="13">
        <v>470810</v>
      </c>
      <c r="Q2016" s="10">
        <v>7</v>
      </c>
      <c r="R2016" s="10" t="s">
        <v>10</v>
      </c>
      <c r="S2016" s="12" t="s">
        <v>18209</v>
      </c>
    </row>
    <row r="2017" spans="1:19" x14ac:dyDescent="0.25">
      <c r="A2017" s="10">
        <v>2018</v>
      </c>
      <c r="B2017" s="11" t="s">
        <v>4</v>
      </c>
      <c r="C2017" s="12" t="s">
        <v>66</v>
      </c>
      <c r="D2017" s="12" t="s">
        <v>5</v>
      </c>
      <c r="E2017" s="12" t="s">
        <v>11689</v>
      </c>
      <c r="F2017" s="12" t="s">
        <v>11690</v>
      </c>
      <c r="G2017" s="12" t="s">
        <v>11691</v>
      </c>
      <c r="H2017" s="11" t="str">
        <f t="shared" si="31"/>
        <v xml:space="preserve">ST JEAN DE MOIRANS 131 ROUTE DE GRENOBLE </v>
      </c>
      <c r="I2017" s="10" t="s">
        <v>5657</v>
      </c>
      <c r="J2017" s="12" t="s">
        <v>11692</v>
      </c>
      <c r="K2017" s="12"/>
      <c r="L2017" s="12" t="s">
        <v>2514</v>
      </c>
      <c r="M2017" s="12" t="s">
        <v>5647</v>
      </c>
      <c r="N2017" s="12" t="s">
        <v>54</v>
      </c>
      <c r="O2017" s="12" t="s">
        <v>33</v>
      </c>
      <c r="P2017" s="13">
        <v>75454</v>
      </c>
      <c r="Q2017" s="10">
        <v>4</v>
      </c>
      <c r="R2017" s="10" t="s">
        <v>10</v>
      </c>
      <c r="S2017" s="12" t="s">
        <v>18209</v>
      </c>
    </row>
    <row r="2018" spans="1:19" x14ac:dyDescent="0.25">
      <c r="A2018" s="10">
        <v>2017</v>
      </c>
      <c r="B2018" s="12" t="s">
        <v>18219</v>
      </c>
      <c r="C2018" s="10" t="s">
        <v>66</v>
      </c>
      <c r="D2018" s="12" t="s">
        <v>5</v>
      </c>
      <c r="E2018" s="12" t="s">
        <v>17769</v>
      </c>
      <c r="F2018" s="12" t="s">
        <v>17770</v>
      </c>
      <c r="G2018" s="12" t="s">
        <v>17771</v>
      </c>
      <c r="H2018" s="11" t="str">
        <f t="shared" si="31"/>
        <v xml:space="preserve">CHEMIN DES BRUGUES  </v>
      </c>
      <c r="I2018" s="12" t="s">
        <v>17772</v>
      </c>
      <c r="J2018" s="14"/>
      <c r="K2018" s="14"/>
      <c r="L2018" s="12" t="s">
        <v>3345</v>
      </c>
      <c r="M2018" s="12" t="s">
        <v>3346</v>
      </c>
      <c r="N2018" s="12" t="s">
        <v>2568</v>
      </c>
      <c r="O2018" s="12" t="s">
        <v>9</v>
      </c>
      <c r="P2018" s="14"/>
      <c r="Q2018" s="10">
        <v>2</v>
      </c>
      <c r="R2018" s="10" t="s">
        <v>10</v>
      </c>
      <c r="S2018" s="12" t="s">
        <v>18220</v>
      </c>
    </row>
    <row r="2019" spans="1:19" x14ac:dyDescent="0.25">
      <c r="A2019" s="10">
        <v>2018</v>
      </c>
      <c r="B2019" s="11" t="s">
        <v>4</v>
      </c>
      <c r="C2019" s="12" t="s">
        <v>66</v>
      </c>
      <c r="D2019" s="12" t="s">
        <v>5</v>
      </c>
      <c r="E2019" s="12" t="s">
        <v>16924</v>
      </c>
      <c r="F2019" s="12" t="s">
        <v>16925</v>
      </c>
      <c r="G2019" s="12" t="s">
        <v>16926</v>
      </c>
      <c r="H2019" s="11" t="str">
        <f t="shared" si="31"/>
        <v xml:space="preserve">ROUTE DEPARTEMENTALE 942 694 ROUTE DE CARPENTRAS </v>
      </c>
      <c r="I2019" s="10" t="s">
        <v>16927</v>
      </c>
      <c r="J2019" s="12" t="s">
        <v>16928</v>
      </c>
      <c r="K2019" s="12"/>
      <c r="L2019" s="12" t="s">
        <v>7961</v>
      </c>
      <c r="M2019" s="12" t="s">
        <v>7962</v>
      </c>
      <c r="N2019" s="12" t="s">
        <v>172</v>
      </c>
      <c r="O2019" s="12" t="s">
        <v>33</v>
      </c>
      <c r="P2019" s="13">
        <v>178765</v>
      </c>
      <c r="Q2019" s="10">
        <v>5</v>
      </c>
      <c r="R2019" s="10" t="s">
        <v>10</v>
      </c>
      <c r="S2019" s="12" t="s">
        <v>18209</v>
      </c>
    </row>
    <row r="2020" spans="1:19" x14ac:dyDescent="0.25">
      <c r="A2020" s="10">
        <v>2018</v>
      </c>
      <c r="B2020" s="11" t="s">
        <v>4</v>
      </c>
      <c r="C2020" s="12" t="s">
        <v>66</v>
      </c>
      <c r="D2020" s="12" t="s">
        <v>5</v>
      </c>
      <c r="E2020" s="12" t="s">
        <v>16296</v>
      </c>
      <c r="F2020" s="12" t="s">
        <v>16297</v>
      </c>
      <c r="G2020" s="12" t="s">
        <v>16298</v>
      </c>
      <c r="H2020" s="11" t="str">
        <f t="shared" si="31"/>
        <v xml:space="preserve">CENTRE URBEGI BD DU BAB RUE JEAN MOUTON </v>
      </c>
      <c r="I2020" s="10" t="s">
        <v>16299</v>
      </c>
      <c r="J2020" s="12" t="s">
        <v>16300</v>
      </c>
      <c r="K2020" s="12"/>
      <c r="L2020" s="12" t="s">
        <v>224</v>
      </c>
      <c r="M2020" s="12" t="s">
        <v>225</v>
      </c>
      <c r="N2020" s="12" t="s">
        <v>1605</v>
      </c>
      <c r="O2020" s="12" t="s">
        <v>33</v>
      </c>
      <c r="P2020" s="13">
        <v>140157</v>
      </c>
      <c r="Q2020" s="10">
        <v>4</v>
      </c>
      <c r="R2020" s="10" t="s">
        <v>10</v>
      </c>
      <c r="S2020" s="12" t="s">
        <v>18209</v>
      </c>
    </row>
    <row r="2021" spans="1:19" x14ac:dyDescent="0.25">
      <c r="A2021" s="10">
        <v>2017</v>
      </c>
      <c r="B2021" s="12" t="s">
        <v>18219</v>
      </c>
      <c r="C2021" s="10" t="s">
        <v>66</v>
      </c>
      <c r="D2021" s="12" t="s">
        <v>5</v>
      </c>
      <c r="E2021" s="12" t="s">
        <v>11693</v>
      </c>
      <c r="F2021" s="12" t="s">
        <v>11694</v>
      </c>
      <c r="G2021" s="12" t="s">
        <v>11695</v>
      </c>
      <c r="H2021" s="11" t="str">
        <f t="shared" si="31"/>
        <v xml:space="preserve">1390 AVENUE DU CAMPON  </v>
      </c>
      <c r="I2021" s="12" t="s">
        <v>11696</v>
      </c>
      <c r="J2021" s="12"/>
      <c r="K2021" s="14"/>
      <c r="L2021" s="12" t="s">
        <v>1586</v>
      </c>
      <c r="M2021" s="12" t="s">
        <v>1587</v>
      </c>
      <c r="N2021" s="12" t="s">
        <v>54</v>
      </c>
      <c r="O2021" s="12" t="s">
        <v>33</v>
      </c>
      <c r="P2021" s="14"/>
      <c r="Q2021" s="10">
        <v>2</v>
      </c>
      <c r="R2021" s="10" t="s">
        <v>10</v>
      </c>
      <c r="S2021" s="12" t="s">
        <v>18220</v>
      </c>
    </row>
    <row r="2022" spans="1:19" x14ac:dyDescent="0.25">
      <c r="A2022" s="10">
        <v>2018</v>
      </c>
      <c r="B2022" s="11" t="s">
        <v>18213</v>
      </c>
      <c r="C2022" s="12" t="s">
        <v>66</v>
      </c>
      <c r="D2022" s="12" t="s">
        <v>5</v>
      </c>
      <c r="E2022" s="12" t="s">
        <v>18629</v>
      </c>
      <c r="F2022" s="12" t="s">
        <v>18628</v>
      </c>
      <c r="G2022" s="12" t="s">
        <v>18630</v>
      </c>
      <c r="H2022" s="11" t="str">
        <f t="shared" si="31"/>
        <v xml:space="preserve"> 23 RUE RENE GOMEZ </v>
      </c>
      <c r="I2022" s="10"/>
      <c r="J2022" s="12" t="s">
        <v>18631</v>
      </c>
      <c r="K2022" s="12"/>
      <c r="L2022" s="12" t="s">
        <v>329</v>
      </c>
      <c r="M2022" s="12" t="s">
        <v>864</v>
      </c>
      <c r="N2022" s="12" t="s">
        <v>54</v>
      </c>
      <c r="O2022" s="12" t="s">
        <v>33</v>
      </c>
      <c r="P2022" s="13">
        <v>19676</v>
      </c>
      <c r="Q2022" s="10">
        <v>1</v>
      </c>
      <c r="R2022" s="10" t="s">
        <v>10</v>
      </c>
      <c r="S2022" s="12" t="s">
        <v>18209</v>
      </c>
    </row>
    <row r="2023" spans="1:19" x14ac:dyDescent="0.25">
      <c r="A2023" s="10">
        <v>2018</v>
      </c>
      <c r="B2023" s="11" t="s">
        <v>4</v>
      </c>
      <c r="C2023" s="12" t="s">
        <v>66</v>
      </c>
      <c r="D2023" s="12" t="s">
        <v>5</v>
      </c>
      <c r="E2023" s="12" t="s">
        <v>11697</v>
      </c>
      <c r="F2023" s="12" t="s">
        <v>11698</v>
      </c>
      <c r="G2023" s="12" t="s">
        <v>11699</v>
      </c>
      <c r="H2023" s="11" t="str">
        <f t="shared" si="31"/>
        <v xml:space="preserve">ZONE INDUSTRIELLE N 3 AVENUE DU MARECHAL JUIN </v>
      </c>
      <c r="I2023" s="10" t="s">
        <v>11700</v>
      </c>
      <c r="J2023" s="12" t="s">
        <v>3873</v>
      </c>
      <c r="K2023" s="12"/>
      <c r="L2023" s="12" t="s">
        <v>2193</v>
      </c>
      <c r="M2023" s="12" t="s">
        <v>2194</v>
      </c>
      <c r="N2023" s="12" t="s">
        <v>54</v>
      </c>
      <c r="O2023" s="12" t="s">
        <v>33</v>
      </c>
      <c r="P2023" s="13">
        <v>539149</v>
      </c>
      <c r="Q2023" s="10">
        <v>18</v>
      </c>
      <c r="R2023" s="10" t="s">
        <v>18208</v>
      </c>
      <c r="S2023" s="12" t="s">
        <v>18209</v>
      </c>
    </row>
    <row r="2024" spans="1:19" x14ac:dyDescent="0.25">
      <c r="A2024" s="10">
        <v>2018</v>
      </c>
      <c r="B2024" s="11" t="s">
        <v>4</v>
      </c>
      <c r="C2024" s="12" t="s">
        <v>66</v>
      </c>
      <c r="D2024" s="12" t="s">
        <v>5</v>
      </c>
      <c r="E2024" s="12" t="s">
        <v>11701</v>
      </c>
      <c r="F2024" s="12" t="s">
        <v>11702</v>
      </c>
      <c r="G2024" s="12" t="s">
        <v>11703</v>
      </c>
      <c r="H2024" s="11" t="str">
        <f t="shared" si="31"/>
        <v xml:space="preserve">LOT 401 ZA LOU GABIAN ROUTE DE BAGNOLS </v>
      </c>
      <c r="I2024" s="10" t="s">
        <v>11704</v>
      </c>
      <c r="J2024" s="12" t="s">
        <v>11705</v>
      </c>
      <c r="K2024" s="12"/>
      <c r="L2024" s="12" t="s">
        <v>897</v>
      </c>
      <c r="M2024" s="12" t="s">
        <v>898</v>
      </c>
      <c r="N2024" s="12" t="s">
        <v>54</v>
      </c>
      <c r="O2024" s="12" t="s">
        <v>33</v>
      </c>
      <c r="P2024" s="13">
        <v>173702</v>
      </c>
      <c r="Q2024" s="10">
        <v>5</v>
      </c>
      <c r="R2024" s="10" t="s">
        <v>10</v>
      </c>
      <c r="S2024" s="12" t="s">
        <v>18209</v>
      </c>
    </row>
    <row r="2025" spans="1:19" x14ac:dyDescent="0.25">
      <c r="A2025" s="10">
        <v>2018</v>
      </c>
      <c r="B2025" s="11" t="s">
        <v>4</v>
      </c>
      <c r="C2025" s="12" t="s">
        <v>66</v>
      </c>
      <c r="D2025" s="12" t="s">
        <v>5</v>
      </c>
      <c r="E2025" s="12" t="s">
        <v>11706</v>
      </c>
      <c r="F2025" s="12" t="s">
        <v>11707</v>
      </c>
      <c r="G2025" s="12" t="s">
        <v>11708</v>
      </c>
      <c r="H2025" s="11" t="str">
        <f t="shared" si="31"/>
        <v xml:space="preserve"> 6 RTE DE L0ISEAU </v>
      </c>
      <c r="I2025" s="10"/>
      <c r="J2025" s="12" t="s">
        <v>11709</v>
      </c>
      <c r="K2025" s="12"/>
      <c r="L2025" s="12" t="s">
        <v>953</v>
      </c>
      <c r="M2025" s="12" t="s">
        <v>954</v>
      </c>
      <c r="N2025" s="12" t="s">
        <v>54</v>
      </c>
      <c r="O2025" s="12" t="s">
        <v>33</v>
      </c>
      <c r="P2025" s="13">
        <v>111978</v>
      </c>
      <c r="Q2025" s="10">
        <v>4</v>
      </c>
      <c r="R2025" s="10" t="s">
        <v>10</v>
      </c>
      <c r="S2025" s="12" t="s">
        <v>18209</v>
      </c>
    </row>
    <row r="2026" spans="1:19" x14ac:dyDescent="0.25">
      <c r="A2026" s="10">
        <v>2018</v>
      </c>
      <c r="B2026" s="11" t="s">
        <v>4</v>
      </c>
      <c r="C2026" s="12" t="s">
        <v>66</v>
      </c>
      <c r="D2026" s="12" t="s">
        <v>5</v>
      </c>
      <c r="E2026" s="12" t="s">
        <v>11710</v>
      </c>
      <c r="F2026" s="12" t="s">
        <v>11711</v>
      </c>
      <c r="G2026" s="12" t="s">
        <v>11712</v>
      </c>
      <c r="H2026" s="11" t="str">
        <f t="shared" si="31"/>
        <v>ZONE INDUSTRIELLE 56 RUE ANDRE MARIE AMPERE BP 97</v>
      </c>
      <c r="I2026" s="10" t="s">
        <v>22</v>
      </c>
      <c r="J2026" s="12" t="s">
        <v>11713</v>
      </c>
      <c r="K2026" s="12" t="s">
        <v>11714</v>
      </c>
      <c r="L2026" s="12" t="s">
        <v>11715</v>
      </c>
      <c r="M2026" s="12" t="s">
        <v>11716</v>
      </c>
      <c r="N2026" s="12" t="s">
        <v>54</v>
      </c>
      <c r="O2026" s="12" t="s">
        <v>33</v>
      </c>
      <c r="P2026" s="13">
        <v>109360</v>
      </c>
      <c r="Q2026" s="10">
        <v>4</v>
      </c>
      <c r="R2026" s="10" t="s">
        <v>10</v>
      </c>
      <c r="S2026" s="12" t="s">
        <v>18209</v>
      </c>
    </row>
    <row r="2027" spans="1:19" x14ac:dyDescent="0.25">
      <c r="A2027" s="10">
        <v>2017</v>
      </c>
      <c r="B2027" s="12" t="s">
        <v>18219</v>
      </c>
      <c r="C2027" s="10" t="s">
        <v>66</v>
      </c>
      <c r="D2027" s="12" t="s">
        <v>5</v>
      </c>
      <c r="E2027" s="12" t="s">
        <v>11717</v>
      </c>
      <c r="F2027" s="12" t="s">
        <v>11718</v>
      </c>
      <c r="G2027" s="12" t="s">
        <v>11719</v>
      </c>
      <c r="H2027" s="11" t="str">
        <f t="shared" si="31"/>
        <v xml:space="preserve">9 RUE EULER  </v>
      </c>
      <c r="I2027" s="12" t="s">
        <v>8161</v>
      </c>
      <c r="J2027" s="14"/>
      <c r="K2027" s="14"/>
      <c r="L2027" s="12" t="s">
        <v>400</v>
      </c>
      <c r="M2027" s="12" t="s">
        <v>401</v>
      </c>
      <c r="N2027" s="12" t="s">
        <v>54</v>
      </c>
      <c r="O2027" s="12" t="s">
        <v>9</v>
      </c>
      <c r="P2027" s="14"/>
      <c r="Q2027" s="10">
        <v>3</v>
      </c>
      <c r="R2027" s="10" t="s">
        <v>10</v>
      </c>
      <c r="S2027" s="12" t="s">
        <v>18220</v>
      </c>
    </row>
    <row r="2028" spans="1:19" x14ac:dyDescent="0.25">
      <c r="A2028" s="10">
        <v>2018</v>
      </c>
      <c r="B2028" s="11" t="s">
        <v>4</v>
      </c>
      <c r="C2028" s="12" t="s">
        <v>66</v>
      </c>
      <c r="D2028" s="12" t="s">
        <v>5</v>
      </c>
      <c r="E2028" s="12" t="s">
        <v>11720</v>
      </c>
      <c r="F2028" s="12" t="s">
        <v>11721</v>
      </c>
      <c r="G2028" s="12" t="s">
        <v>11722</v>
      </c>
      <c r="H2028" s="11" t="str">
        <f t="shared" si="31"/>
        <v xml:space="preserve">ZA BALAGUE 339 CHEMIN BALAGUE </v>
      </c>
      <c r="I2028" s="10" t="s">
        <v>11723</v>
      </c>
      <c r="J2028" s="12" t="s">
        <v>11724</v>
      </c>
      <c r="K2028" s="12"/>
      <c r="L2028" s="12" t="s">
        <v>4095</v>
      </c>
      <c r="M2028" s="12" t="s">
        <v>11725</v>
      </c>
      <c r="N2028" s="12" t="s">
        <v>54</v>
      </c>
      <c r="O2028" s="12" t="s">
        <v>33</v>
      </c>
      <c r="P2028" s="13">
        <v>40731</v>
      </c>
      <c r="Q2028" s="10">
        <v>1</v>
      </c>
      <c r="R2028" s="10" t="s">
        <v>10</v>
      </c>
      <c r="S2028" s="12" t="s">
        <v>18209</v>
      </c>
    </row>
    <row r="2029" spans="1:19" x14ac:dyDescent="0.25">
      <c r="A2029" s="10">
        <v>2018</v>
      </c>
      <c r="B2029" s="11" t="s">
        <v>4</v>
      </c>
      <c r="C2029" s="12" t="s">
        <v>66</v>
      </c>
      <c r="D2029" s="12" t="s">
        <v>5</v>
      </c>
      <c r="E2029" s="12" t="s">
        <v>14165</v>
      </c>
      <c r="F2029" s="12" t="s">
        <v>14286</v>
      </c>
      <c r="G2029" s="12" t="s">
        <v>14166</v>
      </c>
      <c r="H2029" s="11" t="str">
        <f t="shared" si="31"/>
        <v xml:space="preserve">ZA RUE DE L ENERGIE </v>
      </c>
      <c r="I2029" s="12" t="s">
        <v>769</v>
      </c>
      <c r="J2029" s="12" t="s">
        <v>14287</v>
      </c>
      <c r="K2029" s="10"/>
      <c r="L2029" s="12" t="s">
        <v>14288</v>
      </c>
      <c r="M2029" s="12" t="s">
        <v>14289</v>
      </c>
      <c r="N2029" s="12" t="s">
        <v>54</v>
      </c>
      <c r="O2029" s="12" t="s">
        <v>9</v>
      </c>
      <c r="P2029" s="13">
        <v>23424</v>
      </c>
      <c r="Q2029" s="10">
        <v>1</v>
      </c>
      <c r="R2029" s="10" t="s">
        <v>10</v>
      </c>
      <c r="S2029" s="12" t="s">
        <v>18211</v>
      </c>
    </row>
    <row r="2030" spans="1:19" x14ac:dyDescent="0.25">
      <c r="A2030" s="10">
        <v>2018</v>
      </c>
      <c r="B2030" s="11" t="s">
        <v>4</v>
      </c>
      <c r="C2030" s="12" t="s">
        <v>66</v>
      </c>
      <c r="D2030" s="12" t="s">
        <v>1278</v>
      </c>
      <c r="E2030" s="12" t="s">
        <v>11728</v>
      </c>
      <c r="F2030" s="12" t="s">
        <v>11729</v>
      </c>
      <c r="G2030" s="12" t="s">
        <v>11730</v>
      </c>
      <c r="H2030" s="11" t="str">
        <f t="shared" si="31"/>
        <v xml:space="preserve">ZAC DE LA NOUE ROUSSEAU 3 RUE PAULING </v>
      </c>
      <c r="I2030" s="12" t="s">
        <v>11731</v>
      </c>
      <c r="J2030" s="12" t="s">
        <v>11732</v>
      </c>
      <c r="K2030" s="10"/>
      <c r="L2030" s="12" t="s">
        <v>2814</v>
      </c>
      <c r="M2030" s="12" t="s">
        <v>2815</v>
      </c>
      <c r="N2030" s="12" t="s">
        <v>54</v>
      </c>
      <c r="O2030" s="12" t="s">
        <v>9</v>
      </c>
      <c r="P2030" s="13">
        <v>569603</v>
      </c>
      <c r="Q2030" s="10">
        <v>16</v>
      </c>
      <c r="R2030" s="10" t="s">
        <v>18208</v>
      </c>
      <c r="S2030" s="12" t="s">
        <v>18211</v>
      </c>
    </row>
    <row r="2031" spans="1:19" x14ac:dyDescent="0.25">
      <c r="A2031" s="10">
        <v>2018</v>
      </c>
      <c r="B2031" s="11" t="s">
        <v>4</v>
      </c>
      <c r="C2031" s="12" t="s">
        <v>66</v>
      </c>
      <c r="D2031" s="12" t="s">
        <v>5</v>
      </c>
      <c r="E2031" s="12" t="s">
        <v>16301</v>
      </c>
      <c r="F2031" s="12" t="s">
        <v>16302</v>
      </c>
      <c r="G2031" s="12" t="s">
        <v>16303</v>
      </c>
      <c r="H2031" s="11" t="str">
        <f t="shared" si="31"/>
        <v xml:space="preserve"> REGOURD </v>
      </c>
      <c r="I2031" s="10"/>
      <c r="J2031" s="12" t="s">
        <v>1805</v>
      </c>
      <c r="K2031" s="12"/>
      <c r="L2031" s="12" t="s">
        <v>1806</v>
      </c>
      <c r="M2031" s="12" t="s">
        <v>1807</v>
      </c>
      <c r="N2031" s="12" t="s">
        <v>1605</v>
      </c>
      <c r="O2031" s="12" t="s">
        <v>33</v>
      </c>
      <c r="P2031" s="13">
        <v>79013</v>
      </c>
      <c r="Q2031" s="10">
        <v>3</v>
      </c>
      <c r="R2031" s="10" t="s">
        <v>10</v>
      </c>
      <c r="S2031" s="12" t="s">
        <v>18209</v>
      </c>
    </row>
    <row r="2032" spans="1:19" x14ac:dyDescent="0.25">
      <c r="A2032" s="10">
        <v>2017</v>
      </c>
      <c r="B2032" s="12" t="s">
        <v>18219</v>
      </c>
      <c r="C2032" s="10" t="s">
        <v>66</v>
      </c>
      <c r="D2032" s="12" t="s">
        <v>5</v>
      </c>
      <c r="E2032" s="12" t="s">
        <v>11733</v>
      </c>
      <c r="F2032" s="12" t="s">
        <v>11734</v>
      </c>
      <c r="G2032" s="12" t="s">
        <v>11735</v>
      </c>
      <c r="H2032" s="11" t="str">
        <f t="shared" si="31"/>
        <v xml:space="preserve">5 ZONE ARTISANALE LA CRAU  </v>
      </c>
      <c r="I2032" s="12" t="s">
        <v>11736</v>
      </c>
      <c r="J2032" s="14"/>
      <c r="K2032" s="14"/>
      <c r="L2032" s="12" t="s">
        <v>5753</v>
      </c>
      <c r="M2032" s="12" t="s">
        <v>5754</v>
      </c>
      <c r="N2032" s="12" t="s">
        <v>54</v>
      </c>
      <c r="O2032" s="12" t="s">
        <v>33</v>
      </c>
      <c r="P2032" s="14"/>
      <c r="Q2032" s="10">
        <v>1</v>
      </c>
      <c r="R2032" s="10" t="s">
        <v>10</v>
      </c>
      <c r="S2032" s="12" t="s">
        <v>18220</v>
      </c>
    </row>
    <row r="2033" spans="1:19" x14ac:dyDescent="0.25">
      <c r="A2033" s="10">
        <v>2018</v>
      </c>
      <c r="B2033" s="11" t="s">
        <v>4</v>
      </c>
      <c r="C2033" s="12" t="s">
        <v>66</v>
      </c>
      <c r="D2033" s="12" t="s">
        <v>5</v>
      </c>
      <c r="E2033" s="12" t="s">
        <v>1217</v>
      </c>
      <c r="F2033" s="12" t="s">
        <v>11737</v>
      </c>
      <c r="G2033" s="12" t="s">
        <v>1218</v>
      </c>
      <c r="H2033" s="11" t="str">
        <f t="shared" si="31"/>
        <v xml:space="preserve"> 67 RUE DU CREUSOT </v>
      </c>
      <c r="I2033" s="10"/>
      <c r="J2033" s="12" t="s">
        <v>10146</v>
      </c>
      <c r="K2033" s="12"/>
      <c r="L2033" s="12" t="s">
        <v>1780</v>
      </c>
      <c r="M2033" s="12" t="s">
        <v>1781</v>
      </c>
      <c r="N2033" s="12" t="s">
        <v>54</v>
      </c>
      <c r="O2033" s="12" t="s">
        <v>33</v>
      </c>
      <c r="P2033" s="13">
        <v>423678</v>
      </c>
      <c r="Q2033" s="10">
        <v>14</v>
      </c>
      <c r="R2033" s="10" t="s">
        <v>18208</v>
      </c>
      <c r="S2033" s="12" t="s">
        <v>18209</v>
      </c>
    </row>
    <row r="2034" spans="1:19" x14ac:dyDescent="0.25">
      <c r="A2034" s="10">
        <v>2018</v>
      </c>
      <c r="B2034" s="11" t="s">
        <v>4</v>
      </c>
      <c r="C2034" s="12" t="s">
        <v>66</v>
      </c>
      <c r="D2034" s="12" t="s">
        <v>5</v>
      </c>
      <c r="E2034" s="12" t="s">
        <v>17101</v>
      </c>
      <c r="F2034" s="12" t="s">
        <v>17102</v>
      </c>
      <c r="G2034" s="12" t="s">
        <v>17103</v>
      </c>
      <c r="H2034" s="11" t="str">
        <f t="shared" si="31"/>
        <v xml:space="preserve"> 113 ZAC DU LARRY </v>
      </c>
      <c r="I2034" s="10"/>
      <c r="J2034" s="12" t="s">
        <v>17104</v>
      </c>
      <c r="K2034" s="12"/>
      <c r="L2034" s="12" t="s">
        <v>2787</v>
      </c>
      <c r="M2034" s="12" t="s">
        <v>17105</v>
      </c>
      <c r="N2034" s="12" t="s">
        <v>2306</v>
      </c>
      <c r="O2034" s="12" t="s">
        <v>33</v>
      </c>
      <c r="P2034" s="13">
        <v>131642</v>
      </c>
      <c r="Q2034" s="10">
        <v>3</v>
      </c>
      <c r="R2034" s="10" t="s">
        <v>10</v>
      </c>
      <c r="S2034" s="12" t="s">
        <v>18209</v>
      </c>
    </row>
    <row r="2035" spans="1:19" x14ac:dyDescent="0.25">
      <c r="A2035" s="10">
        <v>2018</v>
      </c>
      <c r="B2035" s="11" t="s">
        <v>4</v>
      </c>
      <c r="C2035" s="12" t="s">
        <v>66</v>
      </c>
      <c r="D2035" s="12" t="s">
        <v>5</v>
      </c>
      <c r="E2035" s="12" t="s">
        <v>11738</v>
      </c>
      <c r="F2035" s="12" t="s">
        <v>11739</v>
      </c>
      <c r="G2035" s="12" t="s">
        <v>11740</v>
      </c>
      <c r="H2035" s="11" t="str">
        <f t="shared" si="31"/>
        <v xml:space="preserve">PARC INDUSTRIEL DU PETIT CARDONVILLE CHEMIN DU PETIT CARDONVILLE </v>
      </c>
      <c r="I2035" s="10" t="s">
        <v>11741</v>
      </c>
      <c r="J2035" s="12" t="s">
        <v>11742</v>
      </c>
      <c r="K2035" s="12"/>
      <c r="L2035" s="12" t="s">
        <v>11743</v>
      </c>
      <c r="M2035" s="12" t="s">
        <v>11744</v>
      </c>
      <c r="N2035" s="12" t="s">
        <v>54</v>
      </c>
      <c r="O2035" s="12" t="s">
        <v>33</v>
      </c>
      <c r="P2035" s="13">
        <v>28759</v>
      </c>
      <c r="Q2035" s="10">
        <v>1</v>
      </c>
      <c r="R2035" s="10" t="s">
        <v>10</v>
      </c>
      <c r="S2035" s="12" t="s">
        <v>18209</v>
      </c>
    </row>
    <row r="2036" spans="1:19" x14ac:dyDescent="0.25">
      <c r="A2036" s="10">
        <v>2018</v>
      </c>
      <c r="B2036" s="11" t="s">
        <v>4</v>
      </c>
      <c r="C2036" s="12" t="s">
        <v>66</v>
      </c>
      <c r="D2036" s="12" t="s">
        <v>184</v>
      </c>
      <c r="E2036" s="12" t="s">
        <v>11745</v>
      </c>
      <c r="F2036" s="12" t="s">
        <v>11746</v>
      </c>
      <c r="G2036" s="12" t="s">
        <v>11747</v>
      </c>
      <c r="H2036" s="11" t="str">
        <f t="shared" si="31"/>
        <v xml:space="preserve">RESIDENCE ERBAJOLO ROUTE NATIONALE 193 </v>
      </c>
      <c r="I2036" s="10" t="s">
        <v>2608</v>
      </c>
      <c r="J2036" s="12" t="s">
        <v>1704</v>
      </c>
      <c r="K2036" s="12"/>
      <c r="L2036" s="12" t="s">
        <v>2274</v>
      </c>
      <c r="M2036" s="12" t="s">
        <v>2275</v>
      </c>
      <c r="N2036" s="12" t="s">
        <v>54</v>
      </c>
      <c r="O2036" s="12" t="s">
        <v>33</v>
      </c>
      <c r="P2036" s="13">
        <v>1173252</v>
      </c>
      <c r="Q2036" s="10">
        <v>32</v>
      </c>
      <c r="R2036" s="10" t="s">
        <v>18208</v>
      </c>
      <c r="S2036" s="12" t="s">
        <v>18209</v>
      </c>
    </row>
    <row r="2037" spans="1:19" x14ac:dyDescent="0.25">
      <c r="A2037" s="10">
        <v>2018</v>
      </c>
      <c r="B2037" s="11" t="s">
        <v>4</v>
      </c>
      <c r="C2037" s="12" t="s">
        <v>66</v>
      </c>
      <c r="D2037" s="12" t="s">
        <v>111</v>
      </c>
      <c r="E2037" s="12" t="s">
        <v>11748</v>
      </c>
      <c r="F2037" s="12" t="s">
        <v>11749</v>
      </c>
      <c r="G2037" s="12" t="s">
        <v>11750</v>
      </c>
      <c r="H2037" s="11" t="str">
        <f t="shared" si="31"/>
        <v xml:space="preserve"> 6 RUE DU PONT LEON </v>
      </c>
      <c r="I2037" s="10"/>
      <c r="J2037" s="12" t="s">
        <v>6588</v>
      </c>
      <c r="K2037" s="10"/>
      <c r="L2037" s="12" t="s">
        <v>1005</v>
      </c>
      <c r="M2037" s="12" t="s">
        <v>1006</v>
      </c>
      <c r="N2037" s="12" t="s">
        <v>54</v>
      </c>
      <c r="O2037" s="12" t="s">
        <v>9</v>
      </c>
      <c r="P2037" s="13">
        <v>1293553</v>
      </c>
      <c r="Q2037" s="10">
        <v>40</v>
      </c>
      <c r="R2037" s="10" t="s">
        <v>18208</v>
      </c>
      <c r="S2037" s="12" t="s">
        <v>18211</v>
      </c>
    </row>
    <row r="2038" spans="1:19" x14ac:dyDescent="0.25">
      <c r="A2038" s="10">
        <v>2018</v>
      </c>
      <c r="B2038" s="11" t="s">
        <v>4</v>
      </c>
      <c r="C2038" s="12" t="s">
        <v>66</v>
      </c>
      <c r="D2038" s="12" t="s">
        <v>259</v>
      </c>
      <c r="E2038" s="12" t="s">
        <v>11751</v>
      </c>
      <c r="F2038" s="12" t="s">
        <v>11752</v>
      </c>
      <c r="G2038" s="12" t="s">
        <v>11753</v>
      </c>
      <c r="H2038" s="11" t="str">
        <f t="shared" si="31"/>
        <v xml:space="preserve">ZONE INDUSTRIELLE DES LISTES RUE ROBERT SCHUMANN </v>
      </c>
      <c r="I2038" s="10" t="s">
        <v>11754</v>
      </c>
      <c r="J2038" s="12" t="s">
        <v>1040</v>
      </c>
      <c r="K2038" s="12"/>
      <c r="L2038" s="12" t="s">
        <v>4127</v>
      </c>
      <c r="M2038" s="12" t="s">
        <v>4128</v>
      </c>
      <c r="N2038" s="12" t="s">
        <v>54</v>
      </c>
      <c r="O2038" s="12" t="s">
        <v>33</v>
      </c>
      <c r="P2038" s="13">
        <v>2143082</v>
      </c>
      <c r="Q2038" s="10">
        <v>73</v>
      </c>
      <c r="R2038" s="10" t="s">
        <v>18208</v>
      </c>
      <c r="S2038" s="12" t="s">
        <v>18209</v>
      </c>
    </row>
    <row r="2039" spans="1:19" x14ac:dyDescent="0.25">
      <c r="A2039" s="10">
        <v>2017</v>
      </c>
      <c r="B2039" s="12" t="s">
        <v>18219</v>
      </c>
      <c r="C2039" s="10" t="s">
        <v>66</v>
      </c>
      <c r="D2039" s="12" t="s">
        <v>5</v>
      </c>
      <c r="E2039" s="12" t="s">
        <v>17461</v>
      </c>
      <c r="F2039" s="12" t="s">
        <v>17462</v>
      </c>
      <c r="G2039" s="12" t="s">
        <v>17463</v>
      </c>
      <c r="H2039" s="11" t="str">
        <f t="shared" si="31"/>
        <v xml:space="preserve">2 RUE DU 11 NOVEMBRE  </v>
      </c>
      <c r="I2039" s="12" t="s">
        <v>17464</v>
      </c>
      <c r="J2039" s="12"/>
      <c r="K2039" s="14"/>
      <c r="L2039" s="12" t="s">
        <v>17465</v>
      </c>
      <c r="M2039" s="12" t="s">
        <v>17466</v>
      </c>
      <c r="N2039" s="12" t="s">
        <v>2368</v>
      </c>
      <c r="O2039" s="12" t="s">
        <v>33</v>
      </c>
      <c r="P2039" s="14"/>
      <c r="Q2039" s="10">
        <v>1</v>
      </c>
      <c r="R2039" s="10" t="s">
        <v>10</v>
      </c>
      <c r="S2039" s="12" t="s">
        <v>18220</v>
      </c>
    </row>
    <row r="2040" spans="1:19" x14ac:dyDescent="0.25">
      <c r="A2040" s="10">
        <v>2018</v>
      </c>
      <c r="B2040" s="11" t="s">
        <v>4</v>
      </c>
      <c r="C2040" s="12" t="s">
        <v>66</v>
      </c>
      <c r="D2040" s="12" t="s">
        <v>5</v>
      </c>
      <c r="E2040" s="12" t="s">
        <v>11755</v>
      </c>
      <c r="F2040" s="12" t="s">
        <v>11756</v>
      </c>
      <c r="G2040" s="12" t="s">
        <v>11757</v>
      </c>
      <c r="H2040" s="11" t="str">
        <f t="shared" si="31"/>
        <v xml:space="preserve">CENTRE COMMERCIAL PINGUET 45 B RUE DE LA CHEVALERIE </v>
      </c>
      <c r="I2040" s="12" t="s">
        <v>11758</v>
      </c>
      <c r="J2040" s="12" t="s">
        <v>11759</v>
      </c>
      <c r="K2040" s="10"/>
      <c r="L2040" s="12" t="s">
        <v>11760</v>
      </c>
      <c r="M2040" s="12" t="s">
        <v>595</v>
      </c>
      <c r="N2040" s="12" t="s">
        <v>54</v>
      </c>
      <c r="O2040" s="12" t="s">
        <v>9</v>
      </c>
      <c r="P2040" s="13">
        <v>339500</v>
      </c>
      <c r="Q2040" s="10">
        <v>10</v>
      </c>
      <c r="R2040" s="10" t="s">
        <v>10</v>
      </c>
      <c r="S2040" s="12" t="s">
        <v>18211</v>
      </c>
    </row>
    <row r="2041" spans="1:19" x14ac:dyDescent="0.25">
      <c r="A2041" s="10">
        <v>2018</v>
      </c>
      <c r="B2041" s="11" t="s">
        <v>4</v>
      </c>
      <c r="C2041" s="12" t="s">
        <v>66</v>
      </c>
      <c r="D2041" s="12" t="s">
        <v>5</v>
      </c>
      <c r="E2041" s="12" t="s">
        <v>11761</v>
      </c>
      <c r="F2041" s="12" t="s">
        <v>11762</v>
      </c>
      <c r="G2041" s="12" t="s">
        <v>11763</v>
      </c>
      <c r="H2041" s="11" t="str">
        <f t="shared" si="31"/>
        <v xml:space="preserve">CD 32 ROUTE DE MAILLANE </v>
      </c>
      <c r="I2041" s="10" t="s">
        <v>11764</v>
      </c>
      <c r="J2041" s="12" t="s">
        <v>11765</v>
      </c>
      <c r="K2041" s="12"/>
      <c r="L2041" s="12" t="s">
        <v>11766</v>
      </c>
      <c r="M2041" s="12" t="s">
        <v>11767</v>
      </c>
      <c r="N2041" s="12" t="s">
        <v>54</v>
      </c>
      <c r="O2041" s="12" t="s">
        <v>33</v>
      </c>
      <c r="P2041" s="13">
        <v>46328</v>
      </c>
      <c r="Q2041" s="10">
        <v>3</v>
      </c>
      <c r="R2041" s="10" t="s">
        <v>10</v>
      </c>
      <c r="S2041" s="12" t="s">
        <v>18209</v>
      </c>
    </row>
    <row r="2042" spans="1:19" x14ac:dyDescent="0.25">
      <c r="A2042" s="10">
        <v>2017</v>
      </c>
      <c r="B2042" s="12" t="s">
        <v>18219</v>
      </c>
      <c r="C2042" s="10" t="s">
        <v>66</v>
      </c>
      <c r="D2042" s="12" t="s">
        <v>5</v>
      </c>
      <c r="E2042" s="12" t="s">
        <v>16304</v>
      </c>
      <c r="F2042" s="12" t="s">
        <v>16305</v>
      </c>
      <c r="G2042" s="12" t="s">
        <v>16306</v>
      </c>
      <c r="H2042" s="11" t="str">
        <f t="shared" si="31"/>
        <v xml:space="preserve">52 CHEMIN DES 3 CHATEAUX METZ TESSY </v>
      </c>
      <c r="I2042" s="12" t="s">
        <v>16307</v>
      </c>
      <c r="J2042" s="12" t="s">
        <v>16308</v>
      </c>
      <c r="K2042" s="14"/>
      <c r="L2042" s="12" t="s">
        <v>1501</v>
      </c>
      <c r="M2042" s="12" t="s">
        <v>16309</v>
      </c>
      <c r="N2042" s="12" t="s">
        <v>1605</v>
      </c>
      <c r="O2042" s="12" t="s">
        <v>33</v>
      </c>
      <c r="P2042" s="14"/>
      <c r="Q2042" s="10">
        <v>1</v>
      </c>
      <c r="R2042" s="10" t="s">
        <v>10</v>
      </c>
      <c r="S2042" s="12" t="s">
        <v>18220</v>
      </c>
    </row>
    <row r="2043" spans="1:19" x14ac:dyDescent="0.25">
      <c r="A2043" s="10">
        <v>2018</v>
      </c>
      <c r="B2043" s="11" t="s">
        <v>4</v>
      </c>
      <c r="C2043" s="12" t="s">
        <v>66</v>
      </c>
      <c r="D2043" s="12" t="s">
        <v>5</v>
      </c>
      <c r="E2043" s="12" t="s">
        <v>1430</v>
      </c>
      <c r="F2043" s="12" t="s">
        <v>11768</v>
      </c>
      <c r="G2043" s="12" t="s">
        <v>1431</v>
      </c>
      <c r="H2043" s="11" t="str">
        <f t="shared" si="31"/>
        <v xml:space="preserve"> 1 RUE DU GUESCLIN </v>
      </c>
      <c r="I2043" s="10"/>
      <c r="J2043" s="12" t="s">
        <v>1432</v>
      </c>
      <c r="K2043" s="12"/>
      <c r="L2043" s="12" t="s">
        <v>4163</v>
      </c>
      <c r="M2043" s="12" t="s">
        <v>18</v>
      </c>
      <c r="N2043" s="12" t="s">
        <v>54</v>
      </c>
      <c r="O2043" s="12" t="s">
        <v>33</v>
      </c>
      <c r="P2043" s="13">
        <v>68729</v>
      </c>
      <c r="Q2043" s="10">
        <v>3</v>
      </c>
      <c r="R2043" s="10" t="s">
        <v>10</v>
      </c>
      <c r="S2043" s="12" t="s">
        <v>18209</v>
      </c>
    </row>
    <row r="2044" spans="1:19" x14ac:dyDescent="0.25">
      <c r="A2044" s="10">
        <v>2018</v>
      </c>
      <c r="B2044" s="11" t="s">
        <v>4</v>
      </c>
      <c r="C2044" s="12" t="s">
        <v>66</v>
      </c>
      <c r="D2044" s="12" t="s">
        <v>5</v>
      </c>
      <c r="E2044" s="12" t="s">
        <v>1436</v>
      </c>
      <c r="F2044" s="12" t="s">
        <v>11769</v>
      </c>
      <c r="G2044" s="12" t="s">
        <v>1437</v>
      </c>
      <c r="H2044" s="11" t="str">
        <f t="shared" si="31"/>
        <v xml:space="preserve"> LES BROSSES </v>
      </c>
      <c r="I2044" s="10"/>
      <c r="J2044" s="12" t="s">
        <v>11770</v>
      </c>
      <c r="K2044" s="10"/>
      <c r="L2044" s="12" t="s">
        <v>11771</v>
      </c>
      <c r="M2044" s="12" t="s">
        <v>11772</v>
      </c>
      <c r="N2044" s="12" t="s">
        <v>54</v>
      </c>
      <c r="O2044" s="12" t="s">
        <v>9</v>
      </c>
      <c r="P2044" s="13">
        <v>25984</v>
      </c>
      <c r="Q2044" s="10">
        <v>1</v>
      </c>
      <c r="R2044" s="10" t="s">
        <v>10</v>
      </c>
      <c r="S2044" s="12" t="s">
        <v>18211</v>
      </c>
    </row>
    <row r="2045" spans="1:19" x14ac:dyDescent="0.25">
      <c r="A2045" s="10">
        <v>2017</v>
      </c>
      <c r="B2045" s="12" t="s">
        <v>18219</v>
      </c>
      <c r="C2045" s="10" t="s">
        <v>66</v>
      </c>
      <c r="D2045" s="12" t="s">
        <v>5</v>
      </c>
      <c r="E2045" s="12" t="s">
        <v>2190</v>
      </c>
      <c r="F2045" s="12" t="s">
        <v>16310</v>
      </c>
      <c r="G2045" s="12" t="s">
        <v>2191</v>
      </c>
      <c r="H2045" s="11" t="str">
        <f t="shared" si="31"/>
        <v xml:space="preserve">88 AVENUE MARYSE BASTIE ZONE INDUSTRIELLE N3 </v>
      </c>
      <c r="I2045" s="12" t="s">
        <v>2192</v>
      </c>
      <c r="J2045" s="10" t="s">
        <v>16311</v>
      </c>
      <c r="K2045" s="14"/>
      <c r="L2045" s="12" t="s">
        <v>2193</v>
      </c>
      <c r="M2045" s="12" t="s">
        <v>2194</v>
      </c>
      <c r="N2045" s="12" t="s">
        <v>1605</v>
      </c>
      <c r="O2045" s="12" t="s">
        <v>33</v>
      </c>
      <c r="P2045" s="14"/>
      <c r="Q2045" s="10">
        <v>2</v>
      </c>
      <c r="R2045" s="10" t="s">
        <v>10</v>
      </c>
      <c r="S2045" s="12" t="s">
        <v>18220</v>
      </c>
    </row>
    <row r="2046" spans="1:19" x14ac:dyDescent="0.25">
      <c r="A2046" s="10">
        <v>2018</v>
      </c>
      <c r="B2046" s="11" t="s">
        <v>239</v>
      </c>
      <c r="C2046" s="12" t="s">
        <v>66</v>
      </c>
      <c r="D2046" s="12" t="s">
        <v>5</v>
      </c>
      <c r="E2046" s="12" t="s">
        <v>17467</v>
      </c>
      <c r="F2046" s="12" t="s">
        <v>17468</v>
      </c>
      <c r="G2046" s="12" t="s">
        <v>17469</v>
      </c>
      <c r="H2046" s="11" t="str">
        <f t="shared" si="31"/>
        <v xml:space="preserve"> 3 CHEMIN DE L INDUSTRIE </v>
      </c>
      <c r="I2046" s="10"/>
      <c r="J2046" s="12" t="s">
        <v>16379</v>
      </c>
      <c r="K2046" s="12"/>
      <c r="L2046" s="12" t="s">
        <v>1586</v>
      </c>
      <c r="M2046" s="12" t="s">
        <v>1587</v>
      </c>
      <c r="N2046" s="12" t="s">
        <v>2368</v>
      </c>
      <c r="O2046" s="12" t="s">
        <v>33</v>
      </c>
      <c r="P2046" s="13">
        <v>2060</v>
      </c>
      <c r="Q2046" s="10">
        <v>1</v>
      </c>
      <c r="R2046" s="10" t="s">
        <v>10</v>
      </c>
      <c r="S2046" s="12" t="s">
        <v>18209</v>
      </c>
    </row>
    <row r="2047" spans="1:19" x14ac:dyDescent="0.25">
      <c r="A2047" s="10">
        <v>2018</v>
      </c>
      <c r="B2047" s="11" t="s">
        <v>4</v>
      </c>
      <c r="C2047" s="12" t="s">
        <v>66</v>
      </c>
      <c r="D2047" s="12" t="s">
        <v>308</v>
      </c>
      <c r="E2047" s="12" t="s">
        <v>309</v>
      </c>
      <c r="F2047" s="12" t="s">
        <v>5388</v>
      </c>
      <c r="G2047" s="12" t="s">
        <v>310</v>
      </c>
      <c r="H2047" s="11" t="str">
        <f t="shared" si="31"/>
        <v xml:space="preserve">ZA DE LA LORIE 11 T RUE JAN PALACH </v>
      </c>
      <c r="I2047" s="10" t="s">
        <v>5389</v>
      </c>
      <c r="J2047" s="12" t="s">
        <v>5390</v>
      </c>
      <c r="K2047" s="12"/>
      <c r="L2047" s="12" t="s">
        <v>178</v>
      </c>
      <c r="M2047" s="12" t="s">
        <v>500</v>
      </c>
      <c r="N2047" s="12" t="s">
        <v>307</v>
      </c>
      <c r="O2047" s="12" t="s">
        <v>33</v>
      </c>
      <c r="P2047" s="13">
        <v>3042539</v>
      </c>
      <c r="Q2047" s="10">
        <v>84</v>
      </c>
      <c r="R2047" s="10" t="s">
        <v>18208</v>
      </c>
      <c r="S2047" s="12" t="s">
        <v>18209</v>
      </c>
    </row>
    <row r="2048" spans="1:19" x14ac:dyDescent="0.25">
      <c r="A2048" s="10">
        <v>2018</v>
      </c>
      <c r="B2048" s="11" t="s">
        <v>4</v>
      </c>
      <c r="C2048" s="12" t="s">
        <v>66</v>
      </c>
      <c r="D2048" s="12" t="s">
        <v>5</v>
      </c>
      <c r="E2048" s="12" t="s">
        <v>1440</v>
      </c>
      <c r="F2048" s="12" t="s">
        <v>11773</v>
      </c>
      <c r="G2048" s="12" t="s">
        <v>1441</v>
      </c>
      <c r="H2048" s="11" t="str">
        <f t="shared" si="31"/>
        <v xml:space="preserve">GAROSUD 230 RUE EMILE JULIEN </v>
      </c>
      <c r="I2048" s="10" t="s">
        <v>1442</v>
      </c>
      <c r="J2048" s="12" t="s">
        <v>11774</v>
      </c>
      <c r="K2048" s="12"/>
      <c r="L2048" s="12" t="s">
        <v>925</v>
      </c>
      <c r="M2048" s="12" t="s">
        <v>469</v>
      </c>
      <c r="N2048" s="12" t="s">
        <v>54</v>
      </c>
      <c r="O2048" s="12" t="s">
        <v>33</v>
      </c>
      <c r="P2048" s="13">
        <v>346464</v>
      </c>
      <c r="Q2048" s="10">
        <v>11</v>
      </c>
      <c r="R2048" s="10" t="s">
        <v>18208</v>
      </c>
      <c r="S2048" s="12" t="s">
        <v>18209</v>
      </c>
    </row>
    <row r="2049" spans="1:19" x14ac:dyDescent="0.25">
      <c r="A2049" s="10">
        <v>2018</v>
      </c>
      <c r="B2049" s="11" t="s">
        <v>4</v>
      </c>
      <c r="C2049" s="12" t="s">
        <v>66</v>
      </c>
      <c r="D2049" s="12" t="s">
        <v>5</v>
      </c>
      <c r="E2049" s="12" t="s">
        <v>11775</v>
      </c>
      <c r="F2049" s="12" t="s">
        <v>11776</v>
      </c>
      <c r="G2049" s="12" t="s">
        <v>11777</v>
      </c>
      <c r="H2049" s="11" t="str">
        <f t="shared" si="31"/>
        <v xml:space="preserve"> 618 ROUTE DE VERNAY </v>
      </c>
      <c r="I2049" s="10"/>
      <c r="J2049" s="12" t="s">
        <v>11778</v>
      </c>
      <c r="K2049" s="12"/>
      <c r="L2049" s="12" t="s">
        <v>6773</v>
      </c>
      <c r="M2049" s="12" t="s">
        <v>6774</v>
      </c>
      <c r="N2049" s="12" t="s">
        <v>54</v>
      </c>
      <c r="O2049" s="12" t="s">
        <v>33</v>
      </c>
      <c r="P2049" s="13">
        <v>61428</v>
      </c>
      <c r="Q2049" s="10">
        <v>2</v>
      </c>
      <c r="R2049" s="10" t="s">
        <v>10</v>
      </c>
      <c r="S2049" s="12" t="s">
        <v>18209</v>
      </c>
    </row>
    <row r="2050" spans="1:19" x14ac:dyDescent="0.25">
      <c r="A2050" s="10">
        <v>2018</v>
      </c>
      <c r="B2050" s="11" t="s">
        <v>4</v>
      </c>
      <c r="C2050" s="12" t="s">
        <v>66</v>
      </c>
      <c r="D2050" s="12" t="s">
        <v>5</v>
      </c>
      <c r="E2050" s="12" t="s">
        <v>1443</v>
      </c>
      <c r="F2050" s="12" t="s">
        <v>11779</v>
      </c>
      <c r="G2050" s="12" t="s">
        <v>18632</v>
      </c>
      <c r="H2050" s="11" t="str">
        <f t="shared" si="31"/>
        <v xml:space="preserve"> 173 ROUTE DE CORBEIL </v>
      </c>
      <c r="I2050" s="10"/>
      <c r="J2050" s="12" t="s">
        <v>11780</v>
      </c>
      <c r="K2050" s="10"/>
      <c r="L2050" s="12" t="s">
        <v>492</v>
      </c>
      <c r="M2050" s="12" t="s">
        <v>493</v>
      </c>
      <c r="N2050" s="12" t="s">
        <v>54</v>
      </c>
      <c r="O2050" s="12" t="s">
        <v>9</v>
      </c>
      <c r="P2050" s="13">
        <v>173138</v>
      </c>
      <c r="Q2050" s="10">
        <v>5</v>
      </c>
      <c r="R2050" s="10" t="s">
        <v>10</v>
      </c>
      <c r="S2050" s="12" t="s">
        <v>18211</v>
      </c>
    </row>
    <row r="2051" spans="1:19" x14ac:dyDescent="0.25">
      <c r="A2051" s="10">
        <v>2018</v>
      </c>
      <c r="B2051" s="11" t="s">
        <v>4</v>
      </c>
      <c r="C2051" s="12" t="s">
        <v>66</v>
      </c>
      <c r="D2051" s="12" t="s">
        <v>5</v>
      </c>
      <c r="E2051" s="12" t="s">
        <v>11781</v>
      </c>
      <c r="F2051" s="12" t="s">
        <v>11782</v>
      </c>
      <c r="G2051" s="12" t="s">
        <v>11783</v>
      </c>
      <c r="H2051" s="11" t="str">
        <f t="shared" ref="H2051:H2114" si="32">CONCATENATE(I2051," ",J2051," ",K2051)</f>
        <v xml:space="preserve">PARC DACTIVITES DE BRUAY RUE PRESIDENT LECUYER </v>
      </c>
      <c r="I2051" s="10" t="s">
        <v>11784</v>
      </c>
      <c r="J2051" s="12" t="s">
        <v>11785</v>
      </c>
      <c r="K2051" s="12"/>
      <c r="L2051" s="12" t="s">
        <v>11786</v>
      </c>
      <c r="M2051" s="12" t="s">
        <v>11787</v>
      </c>
      <c r="N2051" s="12" t="s">
        <v>54</v>
      </c>
      <c r="O2051" s="12" t="s">
        <v>33</v>
      </c>
      <c r="P2051" s="13">
        <v>1172987</v>
      </c>
      <c r="Q2051" s="10">
        <v>25</v>
      </c>
      <c r="R2051" s="10" t="s">
        <v>18208</v>
      </c>
      <c r="S2051" s="12" t="s">
        <v>18209</v>
      </c>
    </row>
    <row r="2052" spans="1:19" x14ac:dyDescent="0.25">
      <c r="A2052" s="10">
        <v>2018</v>
      </c>
      <c r="B2052" s="11" t="s">
        <v>4</v>
      </c>
      <c r="C2052" s="12" t="s">
        <v>66</v>
      </c>
      <c r="D2052" s="12" t="s">
        <v>5</v>
      </c>
      <c r="E2052" s="12" t="s">
        <v>11788</v>
      </c>
      <c r="F2052" s="12" t="s">
        <v>11789</v>
      </c>
      <c r="G2052" s="12" t="s">
        <v>11790</v>
      </c>
      <c r="H2052" s="11" t="str">
        <f t="shared" si="32"/>
        <v xml:space="preserve"> 1 RUE JACQUES  MONOD </v>
      </c>
      <c r="I2052" s="10"/>
      <c r="J2052" s="12" t="s">
        <v>11791</v>
      </c>
      <c r="K2052" s="12"/>
      <c r="L2052" s="12" t="s">
        <v>4131</v>
      </c>
      <c r="M2052" s="12" t="s">
        <v>4132</v>
      </c>
      <c r="N2052" s="12" t="s">
        <v>54</v>
      </c>
      <c r="O2052" s="12" t="s">
        <v>33</v>
      </c>
      <c r="P2052" s="13">
        <v>389917</v>
      </c>
      <c r="Q2052" s="10">
        <v>16</v>
      </c>
      <c r="R2052" s="10" t="s">
        <v>18208</v>
      </c>
      <c r="S2052" s="12" t="s">
        <v>18209</v>
      </c>
    </row>
    <row r="2053" spans="1:19" x14ac:dyDescent="0.25">
      <c r="A2053" s="10">
        <v>2018</v>
      </c>
      <c r="B2053" s="11" t="s">
        <v>4</v>
      </c>
      <c r="C2053" s="12" t="s">
        <v>66</v>
      </c>
      <c r="D2053" s="12" t="s">
        <v>5</v>
      </c>
      <c r="E2053" s="12" t="s">
        <v>11792</v>
      </c>
      <c r="F2053" s="12" t="s">
        <v>11793</v>
      </c>
      <c r="G2053" s="12" t="s">
        <v>11794</v>
      </c>
      <c r="H2053" s="11" t="str">
        <f t="shared" si="32"/>
        <v xml:space="preserve">ZONE INDUSTRIELLE DE LA PILATERIE 18 RUE DU CENTRE </v>
      </c>
      <c r="I2053" s="10" t="s">
        <v>9558</v>
      </c>
      <c r="J2053" s="12" t="s">
        <v>11795</v>
      </c>
      <c r="K2053" s="12"/>
      <c r="L2053" s="12" t="s">
        <v>929</v>
      </c>
      <c r="M2053" s="12" t="s">
        <v>930</v>
      </c>
      <c r="N2053" s="12" t="s">
        <v>54</v>
      </c>
      <c r="O2053" s="12" t="s">
        <v>33</v>
      </c>
      <c r="P2053" s="13">
        <v>499976</v>
      </c>
      <c r="Q2053" s="10">
        <v>16</v>
      </c>
      <c r="R2053" s="10" t="s">
        <v>18208</v>
      </c>
      <c r="S2053" s="12" t="s">
        <v>18209</v>
      </c>
    </row>
    <row r="2054" spans="1:19" x14ac:dyDescent="0.25">
      <c r="A2054" s="10">
        <v>2018</v>
      </c>
      <c r="B2054" s="11" t="s">
        <v>4</v>
      </c>
      <c r="C2054" s="12" t="s">
        <v>66</v>
      </c>
      <c r="D2054" s="12" t="s">
        <v>5</v>
      </c>
      <c r="E2054" s="12" t="s">
        <v>11796</v>
      </c>
      <c r="F2054" s="12" t="s">
        <v>11797</v>
      </c>
      <c r="G2054" s="12" t="s">
        <v>11798</v>
      </c>
      <c r="H2054" s="11" t="str">
        <f t="shared" si="32"/>
        <v xml:space="preserve"> 2 RUE FERNAND MALINVAUD </v>
      </c>
      <c r="I2054" s="10"/>
      <c r="J2054" s="12" t="s">
        <v>11799</v>
      </c>
      <c r="K2054" s="12"/>
      <c r="L2054" s="12" t="s">
        <v>2518</v>
      </c>
      <c r="M2054" s="12" t="s">
        <v>4049</v>
      </c>
      <c r="N2054" s="12" t="s">
        <v>54</v>
      </c>
      <c r="O2054" s="12" t="s">
        <v>33</v>
      </c>
      <c r="P2054" s="13">
        <v>51573</v>
      </c>
      <c r="Q2054" s="10">
        <v>2</v>
      </c>
      <c r="R2054" s="10" t="s">
        <v>10</v>
      </c>
      <c r="S2054" s="12" t="s">
        <v>18209</v>
      </c>
    </row>
    <row r="2055" spans="1:19" x14ac:dyDescent="0.25">
      <c r="A2055" s="10">
        <v>2018</v>
      </c>
      <c r="B2055" s="11" t="s">
        <v>4</v>
      </c>
      <c r="C2055" s="12" t="s">
        <v>66</v>
      </c>
      <c r="D2055" s="12" t="s">
        <v>5</v>
      </c>
      <c r="E2055" s="12" t="s">
        <v>17470</v>
      </c>
      <c r="F2055" s="12" t="s">
        <v>17471</v>
      </c>
      <c r="G2055" s="12" t="s">
        <v>17472</v>
      </c>
      <c r="H2055" s="11" t="str">
        <f t="shared" si="32"/>
        <v xml:space="preserve">CENTRE ALFA ZI DES PRES LORIBES </v>
      </c>
      <c r="I2055" s="10" t="s">
        <v>4333</v>
      </c>
      <c r="J2055" s="12" t="s">
        <v>4334</v>
      </c>
      <c r="K2055" s="12"/>
      <c r="L2055" s="12" t="s">
        <v>1662</v>
      </c>
      <c r="M2055" s="12" t="s">
        <v>1663</v>
      </c>
      <c r="N2055" s="12" t="s">
        <v>2368</v>
      </c>
      <c r="O2055" s="12" t="s">
        <v>33</v>
      </c>
      <c r="P2055" s="13">
        <v>31699</v>
      </c>
      <c r="Q2055" s="10">
        <v>1</v>
      </c>
      <c r="R2055" s="10" t="s">
        <v>10</v>
      </c>
      <c r="S2055" s="12" t="s">
        <v>18209</v>
      </c>
    </row>
    <row r="2056" spans="1:19" x14ac:dyDescent="0.25">
      <c r="A2056" s="10">
        <v>2018</v>
      </c>
      <c r="B2056" s="11" t="s">
        <v>4</v>
      </c>
      <c r="C2056" s="12" t="s">
        <v>66</v>
      </c>
      <c r="D2056" s="12" t="s">
        <v>5</v>
      </c>
      <c r="E2056" s="12" t="s">
        <v>4022</v>
      </c>
      <c r="F2056" s="12" t="s">
        <v>4026</v>
      </c>
      <c r="G2056" s="12" t="s">
        <v>4023</v>
      </c>
      <c r="H2056" s="11" t="str">
        <f t="shared" si="32"/>
        <v xml:space="preserve"> 11 RUE DES ARTISANS </v>
      </c>
      <c r="I2056" s="10"/>
      <c r="J2056" s="12" t="s">
        <v>4024</v>
      </c>
      <c r="K2056" s="12"/>
      <c r="L2056" s="12" t="s">
        <v>71</v>
      </c>
      <c r="M2056" s="12" t="s">
        <v>4025</v>
      </c>
      <c r="N2056" s="12" t="s">
        <v>54</v>
      </c>
      <c r="O2056" s="12" t="s">
        <v>33</v>
      </c>
      <c r="P2056" s="13">
        <v>1600</v>
      </c>
      <c r="Q2056" s="10">
        <v>1</v>
      </c>
      <c r="R2056" s="10" t="s">
        <v>10</v>
      </c>
      <c r="S2056" s="12" t="s">
        <v>18209</v>
      </c>
    </row>
    <row r="2057" spans="1:19" x14ac:dyDescent="0.25">
      <c r="A2057" s="10">
        <v>2018</v>
      </c>
      <c r="B2057" s="11" t="s">
        <v>4</v>
      </c>
      <c r="C2057" s="12" t="s">
        <v>66</v>
      </c>
      <c r="D2057" s="12" t="s">
        <v>5</v>
      </c>
      <c r="E2057" s="12" t="s">
        <v>11802</v>
      </c>
      <c r="F2057" s="12" t="s">
        <v>11803</v>
      </c>
      <c r="G2057" s="12" t="s">
        <v>11804</v>
      </c>
      <c r="H2057" s="11" t="str">
        <f t="shared" si="32"/>
        <v xml:space="preserve">ZA DE BAYARD RUE DE LA COMBELLE </v>
      </c>
      <c r="I2057" s="12" t="s">
        <v>11805</v>
      </c>
      <c r="J2057" s="12" t="s">
        <v>11806</v>
      </c>
      <c r="K2057" s="10"/>
      <c r="L2057" s="12" t="s">
        <v>11807</v>
      </c>
      <c r="M2057" s="12" t="s">
        <v>11808</v>
      </c>
      <c r="N2057" s="12" t="s">
        <v>54</v>
      </c>
      <c r="O2057" s="12" t="s">
        <v>9</v>
      </c>
      <c r="P2057" s="13">
        <v>273612</v>
      </c>
      <c r="Q2057" s="10">
        <v>12</v>
      </c>
      <c r="R2057" s="10" t="s">
        <v>18208</v>
      </c>
      <c r="S2057" s="12" t="s">
        <v>18211</v>
      </c>
    </row>
    <row r="2058" spans="1:19" x14ac:dyDescent="0.25">
      <c r="A2058" s="10">
        <v>2017</v>
      </c>
      <c r="B2058" s="12" t="s">
        <v>18219</v>
      </c>
      <c r="C2058" s="10" t="s">
        <v>66</v>
      </c>
      <c r="D2058" s="12" t="s">
        <v>220</v>
      </c>
      <c r="E2058" s="12" t="s">
        <v>2455</v>
      </c>
      <c r="F2058" s="12" t="s">
        <v>11809</v>
      </c>
      <c r="G2058" s="12" t="s">
        <v>2456</v>
      </c>
      <c r="H2058" s="11" t="str">
        <f t="shared" si="32"/>
        <v xml:space="preserve">17 ROUTE NATIONALE 39  </v>
      </c>
      <c r="I2058" s="12" t="s">
        <v>2695</v>
      </c>
      <c r="J2058" s="12"/>
      <c r="K2058" s="14"/>
      <c r="L2058" s="12" t="s">
        <v>2696</v>
      </c>
      <c r="M2058" s="12" t="s">
        <v>2697</v>
      </c>
      <c r="N2058" s="12" t="s">
        <v>54</v>
      </c>
      <c r="O2058" s="12" t="s">
        <v>33</v>
      </c>
      <c r="P2058" s="14"/>
      <c r="Q2058" s="10">
        <v>2</v>
      </c>
      <c r="R2058" s="10" t="s">
        <v>10</v>
      </c>
      <c r="S2058" s="12" t="s">
        <v>18220</v>
      </c>
    </row>
    <row r="2059" spans="1:19" x14ac:dyDescent="0.25">
      <c r="A2059" s="10">
        <v>2018</v>
      </c>
      <c r="B2059" s="11" t="s">
        <v>4</v>
      </c>
      <c r="C2059" s="12" t="s">
        <v>66</v>
      </c>
      <c r="D2059" s="12" t="s">
        <v>5</v>
      </c>
      <c r="E2059" s="12" t="s">
        <v>16312</v>
      </c>
      <c r="F2059" s="12" t="s">
        <v>16313</v>
      </c>
      <c r="G2059" s="12" t="s">
        <v>16314</v>
      </c>
      <c r="H2059" s="11" t="str">
        <f t="shared" si="32"/>
        <v xml:space="preserve"> 8 RUE FOURVIEUX </v>
      </c>
      <c r="I2059" s="10"/>
      <c r="J2059" s="12" t="s">
        <v>16315</v>
      </c>
      <c r="K2059" s="12"/>
      <c r="L2059" s="12" t="s">
        <v>5579</v>
      </c>
      <c r="M2059" s="12" t="s">
        <v>5580</v>
      </c>
      <c r="N2059" s="12" t="s">
        <v>1605</v>
      </c>
      <c r="O2059" s="12" t="s">
        <v>33</v>
      </c>
      <c r="P2059" s="13">
        <v>49121</v>
      </c>
      <c r="Q2059" s="10">
        <v>2</v>
      </c>
      <c r="R2059" s="10" t="s">
        <v>10</v>
      </c>
      <c r="S2059" s="12" t="s">
        <v>18209</v>
      </c>
    </row>
    <row r="2060" spans="1:19" x14ac:dyDescent="0.25">
      <c r="A2060" s="10">
        <v>2018</v>
      </c>
      <c r="B2060" s="11" t="s">
        <v>4</v>
      </c>
      <c r="C2060" s="12" t="s">
        <v>66</v>
      </c>
      <c r="D2060" s="12" t="s">
        <v>279</v>
      </c>
      <c r="E2060" s="12" t="s">
        <v>1450</v>
      </c>
      <c r="F2060" s="12" t="s">
        <v>11810</v>
      </c>
      <c r="G2060" s="12" t="s">
        <v>1451</v>
      </c>
      <c r="H2060" s="11" t="str">
        <f t="shared" si="32"/>
        <v xml:space="preserve">ZONE INDUSTRIELLE BOULEVARD DU VALIGOT </v>
      </c>
      <c r="I2060" s="10" t="s">
        <v>22</v>
      </c>
      <c r="J2060" s="12" t="s">
        <v>6810</v>
      </c>
      <c r="K2060" s="12"/>
      <c r="L2060" s="12" t="s">
        <v>546</v>
      </c>
      <c r="M2060" s="12" t="s">
        <v>547</v>
      </c>
      <c r="N2060" s="12" t="s">
        <v>54</v>
      </c>
      <c r="O2060" s="12" t="s">
        <v>33</v>
      </c>
      <c r="P2060" s="13">
        <v>349924</v>
      </c>
      <c r="Q2060" s="10">
        <v>13</v>
      </c>
      <c r="R2060" s="10" t="s">
        <v>18208</v>
      </c>
      <c r="S2060" s="12" t="s">
        <v>18209</v>
      </c>
    </row>
    <row r="2061" spans="1:19" x14ac:dyDescent="0.25">
      <c r="A2061" s="10">
        <v>2018</v>
      </c>
      <c r="B2061" s="11" t="s">
        <v>4</v>
      </c>
      <c r="C2061" s="12" t="s">
        <v>66</v>
      </c>
      <c r="D2061" s="12" t="s">
        <v>5</v>
      </c>
      <c r="E2061" s="12" t="s">
        <v>16316</v>
      </c>
      <c r="F2061" s="12" t="s">
        <v>16317</v>
      </c>
      <c r="G2061" s="12" t="s">
        <v>16318</v>
      </c>
      <c r="H2061" s="11" t="str">
        <f t="shared" si="32"/>
        <v xml:space="preserve">ECOSITE BRUNELLE RUE JARDINS DES ARTISANS </v>
      </c>
      <c r="I2061" s="10" t="s">
        <v>16319</v>
      </c>
      <c r="J2061" s="12" t="s">
        <v>16320</v>
      </c>
      <c r="K2061" s="12"/>
      <c r="L2061" s="12" t="s">
        <v>5623</v>
      </c>
      <c r="M2061" s="12" t="s">
        <v>16321</v>
      </c>
      <c r="N2061" s="12" t="s">
        <v>1605</v>
      </c>
      <c r="O2061" s="12" t="s">
        <v>33</v>
      </c>
      <c r="P2061" s="13">
        <v>117305</v>
      </c>
      <c r="Q2061" s="10">
        <v>5</v>
      </c>
      <c r="R2061" s="10" t="s">
        <v>10</v>
      </c>
      <c r="S2061" s="12" t="s">
        <v>18209</v>
      </c>
    </row>
    <row r="2062" spans="1:19" x14ac:dyDescent="0.25">
      <c r="A2062" s="10">
        <v>2018</v>
      </c>
      <c r="B2062" s="11" t="s">
        <v>4</v>
      </c>
      <c r="C2062" s="12" t="s">
        <v>66</v>
      </c>
      <c r="D2062" s="12" t="s">
        <v>1841</v>
      </c>
      <c r="E2062" s="12" t="s">
        <v>11811</v>
      </c>
      <c r="F2062" s="12" t="s">
        <v>11812</v>
      </c>
      <c r="G2062" s="12" t="s">
        <v>11813</v>
      </c>
      <c r="H2062" s="11" t="str">
        <f t="shared" si="32"/>
        <v xml:space="preserve"> 65 AVENUE DE L EUROPE </v>
      </c>
      <c r="I2062" s="10"/>
      <c r="J2062" s="12" t="s">
        <v>9251</v>
      </c>
      <c r="K2062" s="10"/>
      <c r="L2062" s="12" t="s">
        <v>1300</v>
      </c>
      <c r="M2062" s="12" t="s">
        <v>1301</v>
      </c>
      <c r="N2062" s="12" t="s">
        <v>54</v>
      </c>
      <c r="O2062" s="12" t="s">
        <v>9</v>
      </c>
      <c r="P2062" s="13">
        <v>763026</v>
      </c>
      <c r="Q2062" s="10">
        <v>21</v>
      </c>
      <c r="R2062" s="10" t="s">
        <v>18208</v>
      </c>
      <c r="S2062" s="12" t="s">
        <v>18211</v>
      </c>
    </row>
    <row r="2063" spans="1:19" x14ac:dyDescent="0.25">
      <c r="A2063" s="10">
        <v>2018</v>
      </c>
      <c r="B2063" s="11" t="s">
        <v>4</v>
      </c>
      <c r="C2063" s="12" t="s">
        <v>66</v>
      </c>
      <c r="D2063" s="12" t="s">
        <v>5</v>
      </c>
      <c r="E2063" s="12" t="s">
        <v>11814</v>
      </c>
      <c r="F2063" s="12" t="s">
        <v>11815</v>
      </c>
      <c r="G2063" s="12" t="s">
        <v>11816</v>
      </c>
      <c r="H2063" s="11" t="str">
        <f t="shared" si="32"/>
        <v xml:space="preserve"> 43 RUE DU CHAMP DE FOIRE </v>
      </c>
      <c r="I2063" s="10"/>
      <c r="J2063" s="12" t="s">
        <v>11817</v>
      </c>
      <c r="K2063" s="12"/>
      <c r="L2063" s="12" t="s">
        <v>11818</v>
      </c>
      <c r="M2063" s="12" t="s">
        <v>11819</v>
      </c>
      <c r="N2063" s="12" t="s">
        <v>54</v>
      </c>
      <c r="O2063" s="12" t="s">
        <v>33</v>
      </c>
      <c r="P2063" s="13">
        <v>127558</v>
      </c>
      <c r="Q2063" s="10">
        <v>5</v>
      </c>
      <c r="R2063" s="10" t="s">
        <v>10</v>
      </c>
      <c r="S2063" s="12" t="s">
        <v>18209</v>
      </c>
    </row>
    <row r="2064" spans="1:19" x14ac:dyDescent="0.25">
      <c r="A2064" s="10">
        <v>2018</v>
      </c>
      <c r="B2064" s="11" t="s">
        <v>4</v>
      </c>
      <c r="C2064" s="12" t="s">
        <v>66</v>
      </c>
      <c r="D2064" s="12" t="s">
        <v>508</v>
      </c>
      <c r="E2064" s="12" t="s">
        <v>1454</v>
      </c>
      <c r="F2064" s="12" t="s">
        <v>11820</v>
      </c>
      <c r="G2064" s="12" t="s">
        <v>1455</v>
      </c>
      <c r="H2064" s="11" t="str">
        <f t="shared" si="32"/>
        <v xml:space="preserve"> LIEU DIT LA BARRICADE </v>
      </c>
      <c r="I2064" s="10"/>
      <c r="J2064" s="12" t="s">
        <v>11821</v>
      </c>
      <c r="K2064" s="10"/>
      <c r="L2064" s="12" t="s">
        <v>1456</v>
      </c>
      <c r="M2064" s="12" t="s">
        <v>11822</v>
      </c>
      <c r="N2064" s="12" t="s">
        <v>54</v>
      </c>
      <c r="O2064" s="12" t="s">
        <v>9</v>
      </c>
      <c r="P2064" s="13">
        <v>285608</v>
      </c>
      <c r="Q2064" s="10">
        <v>12</v>
      </c>
      <c r="R2064" s="10" t="s">
        <v>18208</v>
      </c>
      <c r="S2064" s="12" t="s">
        <v>18211</v>
      </c>
    </row>
    <row r="2065" spans="1:19" x14ac:dyDescent="0.25">
      <c r="A2065" s="10">
        <v>2018</v>
      </c>
      <c r="B2065" s="11" t="s">
        <v>4</v>
      </c>
      <c r="C2065" s="12" t="s">
        <v>66</v>
      </c>
      <c r="D2065" s="12" t="s">
        <v>5</v>
      </c>
      <c r="E2065" s="12" t="s">
        <v>11823</v>
      </c>
      <c r="F2065" s="12" t="s">
        <v>11824</v>
      </c>
      <c r="G2065" s="12" t="s">
        <v>11825</v>
      </c>
      <c r="H2065" s="11" t="str">
        <f t="shared" si="32"/>
        <v xml:space="preserve"> 120 CHEMIN DES CLAUSONNES </v>
      </c>
      <c r="I2065" s="10"/>
      <c r="J2065" s="12" t="s">
        <v>11826</v>
      </c>
      <c r="K2065" s="12"/>
      <c r="L2065" s="12" t="s">
        <v>4153</v>
      </c>
      <c r="M2065" s="12" t="s">
        <v>4154</v>
      </c>
      <c r="N2065" s="12" t="s">
        <v>54</v>
      </c>
      <c r="O2065" s="12" t="s">
        <v>33</v>
      </c>
      <c r="P2065" s="13">
        <v>24084</v>
      </c>
      <c r="Q2065" s="10">
        <v>1</v>
      </c>
      <c r="R2065" s="10" t="s">
        <v>10</v>
      </c>
      <c r="S2065" s="12" t="s">
        <v>18209</v>
      </c>
    </row>
    <row r="2066" spans="1:19" x14ac:dyDescent="0.25">
      <c r="A2066" s="10">
        <v>2018</v>
      </c>
      <c r="B2066" s="11" t="s">
        <v>4</v>
      </c>
      <c r="C2066" s="12" t="s">
        <v>66</v>
      </c>
      <c r="D2066" s="12" t="s">
        <v>28</v>
      </c>
      <c r="E2066" s="12" t="s">
        <v>11827</v>
      </c>
      <c r="F2066" s="12" t="s">
        <v>11828</v>
      </c>
      <c r="G2066" s="12" t="s">
        <v>11829</v>
      </c>
      <c r="H2066" s="11" t="str">
        <f t="shared" si="32"/>
        <v xml:space="preserve"> 18 AVENUE JEAN JAURES FARGNIERS</v>
      </c>
      <c r="I2066" s="10"/>
      <c r="J2066" s="12" t="s">
        <v>11830</v>
      </c>
      <c r="K2066" s="12" t="s">
        <v>11831</v>
      </c>
      <c r="L2066" s="12" t="s">
        <v>10868</v>
      </c>
      <c r="M2066" s="12" t="s">
        <v>11832</v>
      </c>
      <c r="N2066" s="12" t="s">
        <v>54</v>
      </c>
      <c r="O2066" s="12" t="s">
        <v>33</v>
      </c>
      <c r="P2066" s="13">
        <v>120269</v>
      </c>
      <c r="Q2066" s="10">
        <v>4</v>
      </c>
      <c r="R2066" s="10" t="s">
        <v>10</v>
      </c>
      <c r="S2066" s="12" t="s">
        <v>18209</v>
      </c>
    </row>
    <row r="2067" spans="1:19" x14ac:dyDescent="0.25">
      <c r="A2067" s="10">
        <v>2018</v>
      </c>
      <c r="B2067" s="11" t="s">
        <v>4</v>
      </c>
      <c r="C2067" s="12" t="s">
        <v>66</v>
      </c>
      <c r="D2067" s="12" t="s">
        <v>5</v>
      </c>
      <c r="E2067" s="12" t="s">
        <v>16322</v>
      </c>
      <c r="F2067" s="12" t="s">
        <v>16323</v>
      </c>
      <c r="G2067" s="12" t="s">
        <v>16324</v>
      </c>
      <c r="H2067" s="11" t="str">
        <f t="shared" si="32"/>
        <v xml:space="preserve"> 186 AV EMILE RIPERT </v>
      </c>
      <c r="I2067" s="10"/>
      <c r="J2067" s="12" t="s">
        <v>18633</v>
      </c>
      <c r="K2067" s="12"/>
      <c r="L2067" s="12" t="s">
        <v>3257</v>
      </c>
      <c r="M2067" s="12" t="s">
        <v>3258</v>
      </c>
      <c r="N2067" s="12" t="s">
        <v>1605</v>
      </c>
      <c r="O2067" s="12" t="s">
        <v>33</v>
      </c>
      <c r="P2067" s="13">
        <v>35053</v>
      </c>
      <c r="Q2067" s="10">
        <v>1</v>
      </c>
      <c r="R2067" s="10" t="s">
        <v>10</v>
      </c>
      <c r="S2067" s="12" t="s">
        <v>18209</v>
      </c>
    </row>
    <row r="2068" spans="1:19" x14ac:dyDescent="0.25">
      <c r="A2068" s="10">
        <v>2018</v>
      </c>
      <c r="B2068" s="11" t="s">
        <v>4</v>
      </c>
      <c r="C2068" s="12" t="s">
        <v>66</v>
      </c>
      <c r="D2068" s="12" t="s">
        <v>5</v>
      </c>
      <c r="E2068" s="12" t="s">
        <v>1457</v>
      </c>
      <c r="F2068" s="12" t="s">
        <v>11833</v>
      </c>
      <c r="G2068" s="12" t="s">
        <v>1458</v>
      </c>
      <c r="H2068" s="11" t="str">
        <f t="shared" si="32"/>
        <v xml:space="preserve"> ZAC SAINT ESTEVE </v>
      </c>
      <c r="I2068" s="10"/>
      <c r="J2068" s="12" t="s">
        <v>11834</v>
      </c>
      <c r="K2068" s="12"/>
      <c r="L2068" s="12" t="s">
        <v>5374</v>
      </c>
      <c r="M2068" s="12" t="s">
        <v>5375</v>
      </c>
      <c r="N2068" s="12" t="s">
        <v>54</v>
      </c>
      <c r="O2068" s="12" t="s">
        <v>33</v>
      </c>
      <c r="P2068" s="13">
        <v>488177</v>
      </c>
      <c r="Q2068" s="10">
        <v>13</v>
      </c>
      <c r="R2068" s="10" t="s">
        <v>18208</v>
      </c>
      <c r="S2068" s="12" t="s">
        <v>18209</v>
      </c>
    </row>
    <row r="2069" spans="1:19" x14ac:dyDescent="0.25">
      <c r="A2069" s="10">
        <v>2018</v>
      </c>
      <c r="B2069" s="11" t="s">
        <v>4</v>
      </c>
      <c r="C2069" s="12" t="s">
        <v>66</v>
      </c>
      <c r="D2069" s="12" t="s">
        <v>5</v>
      </c>
      <c r="E2069" s="12" t="s">
        <v>11835</v>
      </c>
      <c r="F2069" s="12" t="s">
        <v>11836</v>
      </c>
      <c r="G2069" s="12" t="s">
        <v>11837</v>
      </c>
      <c r="H2069" s="11" t="str">
        <f t="shared" si="32"/>
        <v xml:space="preserve"> 161 AVENUE LOUIS PASTEUR </v>
      </c>
      <c r="I2069" s="10"/>
      <c r="J2069" s="12" t="s">
        <v>11838</v>
      </c>
      <c r="K2069" s="10"/>
      <c r="L2069" s="12" t="s">
        <v>905</v>
      </c>
      <c r="M2069" s="12" t="s">
        <v>906</v>
      </c>
      <c r="N2069" s="12" t="s">
        <v>54</v>
      </c>
      <c r="O2069" s="12" t="s">
        <v>9</v>
      </c>
      <c r="P2069" s="13">
        <v>188426</v>
      </c>
      <c r="Q2069" s="10">
        <v>7</v>
      </c>
      <c r="R2069" s="10" t="s">
        <v>10</v>
      </c>
      <c r="S2069" s="12" t="s">
        <v>18211</v>
      </c>
    </row>
    <row r="2070" spans="1:19" x14ac:dyDescent="0.25">
      <c r="A2070" s="10">
        <v>2018</v>
      </c>
      <c r="B2070" s="11" t="s">
        <v>4</v>
      </c>
      <c r="C2070" s="12" t="s">
        <v>66</v>
      </c>
      <c r="D2070" s="12" t="s">
        <v>5</v>
      </c>
      <c r="E2070" s="12" t="s">
        <v>17593</v>
      </c>
      <c r="F2070" s="12" t="s">
        <v>17594</v>
      </c>
      <c r="G2070" s="12" t="s">
        <v>17595</v>
      </c>
      <c r="H2070" s="11" t="str">
        <f t="shared" si="32"/>
        <v xml:space="preserve">ZA LA BUTTE AU BERGER IV RUE CLEMENT ADER </v>
      </c>
      <c r="I2070" s="10" t="s">
        <v>17596</v>
      </c>
      <c r="J2070" s="12" t="s">
        <v>2562</v>
      </c>
      <c r="K2070" s="12"/>
      <c r="L2070" s="12" t="s">
        <v>1946</v>
      </c>
      <c r="M2070" s="12" t="s">
        <v>1947</v>
      </c>
      <c r="N2070" s="12" t="s">
        <v>2397</v>
      </c>
      <c r="O2070" s="12" t="s">
        <v>33</v>
      </c>
      <c r="P2070" s="13">
        <v>110523</v>
      </c>
      <c r="Q2070" s="10">
        <v>2</v>
      </c>
      <c r="R2070" s="10" t="s">
        <v>10</v>
      </c>
      <c r="S2070" s="12" t="s">
        <v>18209</v>
      </c>
    </row>
    <row r="2071" spans="1:19" x14ac:dyDescent="0.25">
      <c r="A2071" s="10">
        <v>2018</v>
      </c>
      <c r="B2071" s="11" t="s">
        <v>4</v>
      </c>
      <c r="C2071" s="12" t="s">
        <v>66</v>
      </c>
      <c r="D2071" s="12" t="s">
        <v>1459</v>
      </c>
      <c r="E2071" s="12" t="s">
        <v>1460</v>
      </c>
      <c r="F2071" s="12" t="s">
        <v>11839</v>
      </c>
      <c r="G2071" s="12" t="s">
        <v>1461</v>
      </c>
      <c r="H2071" s="11" t="str">
        <f t="shared" si="32"/>
        <v xml:space="preserve"> 3 RUE DU PONT DES LANDES </v>
      </c>
      <c r="I2071" s="10"/>
      <c r="J2071" s="12" t="s">
        <v>11840</v>
      </c>
      <c r="K2071" s="12"/>
      <c r="L2071" s="12" t="s">
        <v>668</v>
      </c>
      <c r="M2071" s="12" t="s">
        <v>669</v>
      </c>
      <c r="N2071" s="12" t="s">
        <v>54</v>
      </c>
      <c r="O2071" s="12" t="s">
        <v>33</v>
      </c>
      <c r="P2071" s="13">
        <v>2180132</v>
      </c>
      <c r="Q2071" s="10">
        <v>66</v>
      </c>
      <c r="R2071" s="10" t="s">
        <v>18208</v>
      </c>
      <c r="S2071" s="12" t="s">
        <v>18209</v>
      </c>
    </row>
    <row r="2072" spans="1:19" x14ac:dyDescent="0.25">
      <c r="A2072" s="10">
        <v>2017</v>
      </c>
      <c r="B2072" s="12" t="s">
        <v>18219</v>
      </c>
      <c r="C2072" s="10" t="s">
        <v>66</v>
      </c>
      <c r="D2072" s="12" t="s">
        <v>5</v>
      </c>
      <c r="E2072" s="12" t="s">
        <v>11841</v>
      </c>
      <c r="F2072" s="12" t="s">
        <v>11842</v>
      </c>
      <c r="G2072" s="12" t="s">
        <v>11843</v>
      </c>
      <c r="H2072" s="11" t="str">
        <f t="shared" si="32"/>
        <v xml:space="preserve">VASSY ETAULES 10 ROUTE DE TONNERRE </v>
      </c>
      <c r="I2072" s="10" t="s">
        <v>11844</v>
      </c>
      <c r="J2072" s="12" t="s">
        <v>11845</v>
      </c>
      <c r="K2072" s="14"/>
      <c r="L2072" s="12" t="s">
        <v>807</v>
      </c>
      <c r="M2072" s="12" t="s">
        <v>11846</v>
      </c>
      <c r="N2072" s="12" t="s">
        <v>54</v>
      </c>
      <c r="O2072" s="12" t="s">
        <v>33</v>
      </c>
      <c r="P2072" s="14"/>
      <c r="Q2072" s="10">
        <v>1</v>
      </c>
      <c r="R2072" s="10" t="s">
        <v>10</v>
      </c>
      <c r="S2072" s="12" t="s">
        <v>18220</v>
      </c>
    </row>
    <row r="2073" spans="1:19" x14ac:dyDescent="0.25">
      <c r="A2073" s="10">
        <v>2017</v>
      </c>
      <c r="B2073" s="12" t="s">
        <v>18219</v>
      </c>
      <c r="C2073" s="10" t="s">
        <v>66</v>
      </c>
      <c r="D2073" s="12" t="s">
        <v>5</v>
      </c>
      <c r="E2073" s="12" t="s">
        <v>1464</v>
      </c>
      <c r="F2073" s="12" t="s">
        <v>17473</v>
      </c>
      <c r="G2073" s="12" t="s">
        <v>1465</v>
      </c>
      <c r="H2073" s="11" t="str">
        <f t="shared" si="32"/>
        <v xml:space="preserve">180 AVENUE DE JOUQUES  </v>
      </c>
      <c r="I2073" s="12" t="s">
        <v>17474</v>
      </c>
      <c r="J2073" s="14"/>
      <c r="K2073" s="14"/>
      <c r="L2073" s="12" t="s">
        <v>2284</v>
      </c>
      <c r="M2073" s="12" t="s">
        <v>928</v>
      </c>
      <c r="N2073" s="12" t="s">
        <v>2368</v>
      </c>
      <c r="O2073" s="12" t="s">
        <v>9</v>
      </c>
      <c r="P2073" s="14"/>
      <c r="Q2073" s="10">
        <v>11</v>
      </c>
      <c r="R2073" s="10" t="s">
        <v>18208</v>
      </c>
      <c r="S2073" s="12" t="s">
        <v>18220</v>
      </c>
    </row>
    <row r="2074" spans="1:19" x14ac:dyDescent="0.25">
      <c r="A2074" s="10">
        <v>2018</v>
      </c>
      <c r="B2074" s="11" t="s">
        <v>4</v>
      </c>
      <c r="C2074" s="12" t="s">
        <v>66</v>
      </c>
      <c r="D2074" s="12" t="s">
        <v>5</v>
      </c>
      <c r="E2074" s="12" t="s">
        <v>17152</v>
      </c>
      <c r="F2074" s="12" t="s">
        <v>17153</v>
      </c>
      <c r="G2074" s="12" t="s">
        <v>17154</v>
      </c>
      <c r="H2074" s="11" t="str">
        <f t="shared" si="32"/>
        <v xml:space="preserve"> 1117 ROUTE NATIONALE </v>
      </c>
      <c r="I2074" s="10"/>
      <c r="J2074" s="12" t="s">
        <v>17155</v>
      </c>
      <c r="K2074" s="12"/>
      <c r="L2074" s="12" t="s">
        <v>12790</v>
      </c>
      <c r="M2074" s="12" t="s">
        <v>11299</v>
      </c>
      <c r="N2074" s="12" t="s">
        <v>2332</v>
      </c>
      <c r="O2074" s="12" t="s">
        <v>33</v>
      </c>
      <c r="P2074" s="13">
        <v>8570</v>
      </c>
      <c r="Q2074" s="10">
        <v>1</v>
      </c>
      <c r="R2074" s="10" t="s">
        <v>10</v>
      </c>
      <c r="S2074" s="12" t="s">
        <v>18209</v>
      </c>
    </row>
    <row r="2075" spans="1:19" x14ac:dyDescent="0.25">
      <c r="A2075" s="10">
        <v>2018</v>
      </c>
      <c r="B2075" s="11" t="s">
        <v>239</v>
      </c>
      <c r="C2075" s="12" t="s">
        <v>66</v>
      </c>
      <c r="D2075" s="12" t="s">
        <v>5</v>
      </c>
      <c r="E2075" s="12" t="s">
        <v>11847</v>
      </c>
      <c r="F2075" s="12" t="s">
        <v>11848</v>
      </c>
      <c r="G2075" s="12" t="s">
        <v>11849</v>
      </c>
      <c r="H2075" s="11" t="str">
        <f t="shared" si="32"/>
        <v xml:space="preserve"> ROUTE DE BAGNOLS </v>
      </c>
      <c r="I2075" s="10"/>
      <c r="J2075" s="12" t="s">
        <v>11705</v>
      </c>
      <c r="K2075" s="12"/>
      <c r="L2075" s="12" t="s">
        <v>3171</v>
      </c>
      <c r="M2075" s="12" t="s">
        <v>11850</v>
      </c>
      <c r="N2075" s="12" t="s">
        <v>54</v>
      </c>
      <c r="O2075" s="12" t="s">
        <v>33</v>
      </c>
      <c r="P2075" s="13">
        <v>88547</v>
      </c>
      <c r="Q2075" s="10">
        <v>8</v>
      </c>
      <c r="R2075" s="10" t="s">
        <v>10</v>
      </c>
      <c r="S2075" s="12" t="s">
        <v>18209</v>
      </c>
    </row>
    <row r="2076" spans="1:19" x14ac:dyDescent="0.25">
      <c r="A2076" s="10">
        <v>2018</v>
      </c>
      <c r="B2076" s="11" t="s">
        <v>4</v>
      </c>
      <c r="C2076" s="12" t="s">
        <v>66</v>
      </c>
      <c r="D2076" s="12" t="s">
        <v>102</v>
      </c>
      <c r="E2076" s="12" t="s">
        <v>1466</v>
      </c>
      <c r="F2076" s="12" t="s">
        <v>17658</v>
      </c>
      <c r="G2076" s="12" t="s">
        <v>1467</v>
      </c>
      <c r="H2076" s="11" t="str">
        <f t="shared" si="32"/>
        <v xml:space="preserve">ZONE INDUSTRIELLE DU COUDRAY 4 AVENUE ALBERT EINSTEIN </v>
      </c>
      <c r="I2076" s="10" t="s">
        <v>17659</v>
      </c>
      <c r="J2076" s="12" t="s">
        <v>17660</v>
      </c>
      <c r="K2076" s="12"/>
      <c r="L2076" s="12" t="s">
        <v>1488</v>
      </c>
      <c r="M2076" s="12" t="s">
        <v>1489</v>
      </c>
      <c r="N2076" s="12" t="s">
        <v>2413</v>
      </c>
      <c r="O2076" s="12" t="s">
        <v>33</v>
      </c>
      <c r="P2076" s="13">
        <v>18319633</v>
      </c>
      <c r="Q2076" s="10">
        <v>556</v>
      </c>
      <c r="R2076" s="10" t="s">
        <v>18208</v>
      </c>
      <c r="S2076" s="12" t="s">
        <v>18209</v>
      </c>
    </row>
    <row r="2077" spans="1:19" x14ac:dyDescent="0.25">
      <c r="A2077" s="10">
        <v>2018</v>
      </c>
      <c r="B2077" s="11" t="s">
        <v>4</v>
      </c>
      <c r="C2077" s="12" t="s">
        <v>66</v>
      </c>
      <c r="D2077" s="12" t="s">
        <v>5</v>
      </c>
      <c r="E2077" s="12" t="s">
        <v>2571</v>
      </c>
      <c r="F2077" s="12" t="s">
        <v>17841</v>
      </c>
      <c r="G2077" s="12" t="s">
        <v>2572</v>
      </c>
      <c r="H2077" s="11" t="str">
        <f t="shared" si="32"/>
        <v xml:space="preserve">ZA ACTIPOLE 2 LIEU DIT SOLETTE </v>
      </c>
      <c r="I2077" s="10" t="s">
        <v>17842</v>
      </c>
      <c r="J2077" s="12" t="s">
        <v>17843</v>
      </c>
      <c r="K2077" s="12"/>
      <c r="L2077" s="12" t="s">
        <v>17844</v>
      </c>
      <c r="M2077" s="12" t="s">
        <v>17845</v>
      </c>
      <c r="N2077" s="12" t="s">
        <v>2573</v>
      </c>
      <c r="O2077" s="12" t="s">
        <v>33</v>
      </c>
      <c r="P2077" s="13">
        <v>199795</v>
      </c>
      <c r="Q2077" s="10">
        <v>8</v>
      </c>
      <c r="R2077" s="10" t="s">
        <v>10</v>
      </c>
      <c r="S2077" s="12" t="s">
        <v>18209</v>
      </c>
    </row>
    <row r="2078" spans="1:19" x14ac:dyDescent="0.25">
      <c r="A2078" s="10">
        <v>2017</v>
      </c>
      <c r="B2078" s="12" t="s">
        <v>18219</v>
      </c>
      <c r="C2078" s="10" t="s">
        <v>66</v>
      </c>
      <c r="D2078" s="12" t="s">
        <v>5</v>
      </c>
      <c r="E2078" s="12" t="s">
        <v>16745</v>
      </c>
      <c r="F2078" s="12" t="s">
        <v>16746</v>
      </c>
      <c r="G2078" s="12" t="s">
        <v>16747</v>
      </c>
      <c r="H2078" s="11" t="str">
        <f t="shared" si="32"/>
        <v xml:space="preserve">6 AVENUE VALPARC  </v>
      </c>
      <c r="I2078" s="12" t="s">
        <v>16748</v>
      </c>
      <c r="J2078" s="12"/>
      <c r="K2078" s="14"/>
      <c r="L2078" s="12" t="s">
        <v>14953</v>
      </c>
      <c r="M2078" s="12" t="s">
        <v>14954</v>
      </c>
      <c r="N2078" s="12" t="s">
        <v>1429</v>
      </c>
      <c r="O2078" s="12" t="s">
        <v>33</v>
      </c>
      <c r="P2078" s="14"/>
      <c r="Q2078" s="10">
        <v>1</v>
      </c>
      <c r="R2078" s="10" t="s">
        <v>10</v>
      </c>
      <c r="S2078" s="12" t="s">
        <v>18220</v>
      </c>
    </row>
    <row r="2079" spans="1:19" x14ac:dyDescent="0.25">
      <c r="A2079" s="10">
        <v>2018</v>
      </c>
      <c r="B2079" s="11" t="s">
        <v>239</v>
      </c>
      <c r="C2079" s="12" t="s">
        <v>66</v>
      </c>
      <c r="D2079" s="12" t="s">
        <v>5</v>
      </c>
      <c r="E2079" s="12" t="s">
        <v>4763</v>
      </c>
      <c r="F2079" s="12" t="s">
        <v>4764</v>
      </c>
      <c r="G2079" s="12" t="s">
        <v>4765</v>
      </c>
      <c r="H2079" s="11" t="str">
        <f t="shared" si="32"/>
        <v xml:space="preserve">ZONE INDUSTRIELLE DES PETITES LANDES 10 RUE DE DUSSELDORF </v>
      </c>
      <c r="I2079" s="10" t="s">
        <v>4766</v>
      </c>
      <c r="J2079" s="12" t="s">
        <v>4767</v>
      </c>
      <c r="K2079" s="12"/>
      <c r="L2079" s="12" t="s">
        <v>150</v>
      </c>
      <c r="M2079" s="12" t="s">
        <v>880</v>
      </c>
      <c r="N2079" s="12" t="s">
        <v>200</v>
      </c>
      <c r="O2079" s="12" t="s">
        <v>33</v>
      </c>
      <c r="P2079" s="13">
        <v>67081</v>
      </c>
      <c r="Q2079" s="10">
        <v>2</v>
      </c>
      <c r="R2079" s="10" t="s">
        <v>10</v>
      </c>
      <c r="S2079" s="12" t="s">
        <v>18209</v>
      </c>
    </row>
    <row r="2080" spans="1:19" x14ac:dyDescent="0.25">
      <c r="A2080" s="10">
        <v>2018</v>
      </c>
      <c r="B2080" s="11" t="s">
        <v>4</v>
      </c>
      <c r="C2080" s="12" t="s">
        <v>66</v>
      </c>
      <c r="D2080" s="12" t="s">
        <v>448</v>
      </c>
      <c r="E2080" s="12" t="s">
        <v>1518</v>
      </c>
      <c r="F2080" s="12" t="s">
        <v>11851</v>
      </c>
      <c r="G2080" s="12" t="s">
        <v>1519</v>
      </c>
      <c r="H2080" s="11" t="str">
        <f t="shared" si="32"/>
        <v xml:space="preserve"> ZONE ARTISANALE DE PIROLLES </v>
      </c>
      <c r="I2080" s="10"/>
      <c r="J2080" s="12" t="s">
        <v>11852</v>
      </c>
      <c r="K2080" s="12"/>
      <c r="L2080" s="12" t="s">
        <v>11853</v>
      </c>
      <c r="M2080" s="12" t="s">
        <v>11854</v>
      </c>
      <c r="N2080" s="12" t="s">
        <v>54</v>
      </c>
      <c r="O2080" s="12" t="s">
        <v>33</v>
      </c>
      <c r="P2080" s="13">
        <v>95808</v>
      </c>
      <c r="Q2080" s="10">
        <v>5</v>
      </c>
      <c r="R2080" s="10" t="s">
        <v>10</v>
      </c>
      <c r="S2080" s="12" t="s">
        <v>18209</v>
      </c>
    </row>
    <row r="2081" spans="1:19" x14ac:dyDescent="0.25">
      <c r="A2081" s="10">
        <v>2018</v>
      </c>
      <c r="B2081" s="11" t="s">
        <v>4</v>
      </c>
      <c r="C2081" s="12" t="s">
        <v>66</v>
      </c>
      <c r="D2081" s="12" t="s">
        <v>5</v>
      </c>
      <c r="E2081" s="12" t="s">
        <v>11855</v>
      </c>
      <c r="F2081" s="12" t="s">
        <v>11856</v>
      </c>
      <c r="G2081" s="12" t="s">
        <v>11857</v>
      </c>
      <c r="H2081" s="11" t="str">
        <f t="shared" si="32"/>
        <v xml:space="preserve"> CHEMIN DU GORD </v>
      </c>
      <c r="I2081" s="10"/>
      <c r="J2081" s="12" t="s">
        <v>11858</v>
      </c>
      <c r="K2081" s="10"/>
      <c r="L2081" s="12" t="s">
        <v>11859</v>
      </c>
      <c r="M2081" s="12" t="s">
        <v>11860</v>
      </c>
      <c r="N2081" s="12" t="s">
        <v>54</v>
      </c>
      <c r="O2081" s="12" t="s">
        <v>9</v>
      </c>
      <c r="P2081" s="13">
        <v>88078</v>
      </c>
      <c r="Q2081" s="10">
        <v>2</v>
      </c>
      <c r="R2081" s="10" t="s">
        <v>10</v>
      </c>
      <c r="S2081" s="12" t="s">
        <v>18211</v>
      </c>
    </row>
    <row r="2082" spans="1:19" x14ac:dyDescent="0.25">
      <c r="A2082" s="10">
        <v>2018</v>
      </c>
      <c r="B2082" s="11" t="s">
        <v>4</v>
      </c>
      <c r="C2082" s="12" t="s">
        <v>66</v>
      </c>
      <c r="D2082" s="12" t="s">
        <v>5</v>
      </c>
      <c r="E2082" s="12" t="s">
        <v>11861</v>
      </c>
      <c r="F2082" s="12" t="s">
        <v>11862</v>
      </c>
      <c r="G2082" s="12" t="s">
        <v>11863</v>
      </c>
      <c r="H2082" s="11" t="str">
        <f t="shared" si="32"/>
        <v xml:space="preserve"> 20 CARRER D EN CAVAILLES </v>
      </c>
      <c r="I2082" s="10"/>
      <c r="J2082" s="12" t="s">
        <v>11864</v>
      </c>
      <c r="K2082" s="12"/>
      <c r="L2082" s="12" t="s">
        <v>3224</v>
      </c>
      <c r="M2082" s="12" t="s">
        <v>3225</v>
      </c>
      <c r="N2082" s="12" t="s">
        <v>54</v>
      </c>
      <c r="O2082" s="12" t="s">
        <v>33</v>
      </c>
      <c r="P2082" s="13">
        <v>44981</v>
      </c>
      <c r="Q2082" s="10">
        <v>2</v>
      </c>
      <c r="R2082" s="10" t="s">
        <v>10</v>
      </c>
      <c r="S2082" s="12" t="s">
        <v>18209</v>
      </c>
    </row>
    <row r="2083" spans="1:19" x14ac:dyDescent="0.25">
      <c r="A2083" s="10">
        <v>2018</v>
      </c>
      <c r="B2083" s="11" t="s">
        <v>18213</v>
      </c>
      <c r="C2083" s="12" t="s">
        <v>66</v>
      </c>
      <c r="D2083" s="12" t="s">
        <v>5</v>
      </c>
      <c r="E2083" s="12" t="s">
        <v>18635</v>
      </c>
      <c r="F2083" s="12" t="s">
        <v>18634</v>
      </c>
      <c r="G2083" s="12" t="s">
        <v>18636</v>
      </c>
      <c r="H2083" s="11" t="str">
        <f t="shared" si="32"/>
        <v xml:space="preserve"> 5 RUE HENRI FARMAN </v>
      </c>
      <c r="I2083" s="10"/>
      <c r="J2083" s="12" t="s">
        <v>18637</v>
      </c>
      <c r="K2083" s="10"/>
      <c r="L2083" s="12" t="s">
        <v>503</v>
      </c>
      <c r="M2083" s="12" t="s">
        <v>13468</v>
      </c>
      <c r="N2083" s="12" t="s">
        <v>200</v>
      </c>
      <c r="O2083" s="12" t="s">
        <v>9</v>
      </c>
      <c r="P2083" s="13">
        <v>3250</v>
      </c>
      <c r="Q2083" s="10">
        <v>1</v>
      </c>
      <c r="R2083" s="10" t="s">
        <v>10</v>
      </c>
      <c r="S2083" s="12" t="s">
        <v>18211</v>
      </c>
    </row>
    <row r="2084" spans="1:19" x14ac:dyDescent="0.25">
      <c r="A2084" s="10">
        <v>2018</v>
      </c>
      <c r="B2084" s="11" t="s">
        <v>4</v>
      </c>
      <c r="C2084" s="12" t="s">
        <v>66</v>
      </c>
      <c r="D2084" s="12" t="s">
        <v>5</v>
      </c>
      <c r="E2084" s="12" t="s">
        <v>16325</v>
      </c>
      <c r="F2084" s="12" t="s">
        <v>16326</v>
      </c>
      <c r="G2084" s="12" t="s">
        <v>16327</v>
      </c>
      <c r="H2084" s="11" t="str">
        <f t="shared" si="32"/>
        <v xml:space="preserve">ESPACE CERAMIQUE ROUTE NATIONALE 25 LE RAMPONNEAU </v>
      </c>
      <c r="I2084" s="10" t="s">
        <v>16328</v>
      </c>
      <c r="J2084" s="12" t="s">
        <v>16329</v>
      </c>
      <c r="K2084" s="12"/>
      <c r="L2084" s="12" t="s">
        <v>13548</v>
      </c>
      <c r="M2084" s="12" t="s">
        <v>13549</v>
      </c>
      <c r="N2084" s="12" t="s">
        <v>1605</v>
      </c>
      <c r="O2084" s="12" t="s">
        <v>33</v>
      </c>
      <c r="P2084" s="13">
        <v>85968</v>
      </c>
      <c r="Q2084" s="10">
        <v>4</v>
      </c>
      <c r="R2084" s="10" t="s">
        <v>10</v>
      </c>
      <c r="S2084" s="12" t="s">
        <v>18209</v>
      </c>
    </row>
    <row r="2085" spans="1:19" x14ac:dyDescent="0.25">
      <c r="A2085" s="10">
        <v>2018</v>
      </c>
      <c r="B2085" s="11" t="s">
        <v>4</v>
      </c>
      <c r="C2085" s="12" t="s">
        <v>66</v>
      </c>
      <c r="D2085" s="12" t="s">
        <v>5</v>
      </c>
      <c r="E2085" s="12" t="s">
        <v>17773</v>
      </c>
      <c r="F2085" s="12" t="s">
        <v>17774</v>
      </c>
      <c r="G2085" s="12" t="s">
        <v>17775</v>
      </c>
      <c r="H2085" s="11" t="str">
        <f t="shared" si="32"/>
        <v xml:space="preserve">ZA DE MAUPET 2 RUE DE MAUPET </v>
      </c>
      <c r="I2085" s="10" t="s">
        <v>17776</v>
      </c>
      <c r="J2085" s="12" t="s">
        <v>7770</v>
      </c>
      <c r="K2085" s="12"/>
      <c r="L2085" s="12" t="s">
        <v>7771</v>
      </c>
      <c r="M2085" s="12" t="s">
        <v>7772</v>
      </c>
      <c r="N2085" s="12" t="s">
        <v>2568</v>
      </c>
      <c r="O2085" s="12" t="s">
        <v>33</v>
      </c>
      <c r="P2085" s="13">
        <v>42920</v>
      </c>
      <c r="Q2085" s="10">
        <v>1</v>
      </c>
      <c r="R2085" s="10" t="s">
        <v>10</v>
      </c>
      <c r="S2085" s="12" t="s">
        <v>18209</v>
      </c>
    </row>
    <row r="2086" spans="1:19" x14ac:dyDescent="0.25">
      <c r="A2086" s="10">
        <v>2018</v>
      </c>
      <c r="B2086" s="11" t="s">
        <v>4</v>
      </c>
      <c r="C2086" s="12" t="s">
        <v>66</v>
      </c>
      <c r="D2086" s="12" t="s">
        <v>1253</v>
      </c>
      <c r="E2086" s="12" t="s">
        <v>17475</v>
      </c>
      <c r="F2086" s="12" t="s">
        <v>17476</v>
      </c>
      <c r="G2086" s="12" t="s">
        <v>17477</v>
      </c>
      <c r="H2086" s="11" t="str">
        <f t="shared" si="32"/>
        <v xml:space="preserve"> 287 AVENUE DE BOIRARGUES </v>
      </c>
      <c r="I2086" s="10"/>
      <c r="J2086" s="12" t="s">
        <v>1811</v>
      </c>
      <c r="K2086" s="12"/>
      <c r="L2086" s="12" t="s">
        <v>468</v>
      </c>
      <c r="M2086" s="12" t="s">
        <v>469</v>
      </c>
      <c r="N2086" s="12" t="s">
        <v>2368</v>
      </c>
      <c r="O2086" s="12" t="s">
        <v>33</v>
      </c>
      <c r="P2086" s="13">
        <v>388121</v>
      </c>
      <c r="Q2086" s="10">
        <v>7</v>
      </c>
      <c r="R2086" s="10" t="s">
        <v>10</v>
      </c>
      <c r="S2086" s="12" t="s">
        <v>18209</v>
      </c>
    </row>
    <row r="2087" spans="1:19" x14ac:dyDescent="0.25">
      <c r="A2087" s="10">
        <v>2018</v>
      </c>
      <c r="B2087" s="11" t="s">
        <v>4</v>
      </c>
      <c r="C2087" s="12" t="s">
        <v>66</v>
      </c>
      <c r="D2087" s="12" t="s">
        <v>5</v>
      </c>
      <c r="E2087" s="12" t="s">
        <v>16330</v>
      </c>
      <c r="F2087" s="12" t="s">
        <v>16331</v>
      </c>
      <c r="G2087" s="12" t="s">
        <v>16332</v>
      </c>
      <c r="H2087" s="11" t="str">
        <f t="shared" si="32"/>
        <v xml:space="preserve"> 141 BOULEVARD DU MONTPARNASSE </v>
      </c>
      <c r="I2087" s="10"/>
      <c r="J2087" s="12" t="s">
        <v>16333</v>
      </c>
      <c r="K2087" s="12"/>
      <c r="L2087" s="12" t="s">
        <v>16334</v>
      </c>
      <c r="M2087" s="12" t="s">
        <v>183</v>
      </c>
      <c r="N2087" s="12" t="s">
        <v>1605</v>
      </c>
      <c r="O2087" s="12" t="s">
        <v>33</v>
      </c>
      <c r="P2087" s="13">
        <v>103492</v>
      </c>
      <c r="Q2087" s="10">
        <v>3</v>
      </c>
      <c r="R2087" s="10" t="s">
        <v>10</v>
      </c>
      <c r="S2087" s="12" t="s">
        <v>18209</v>
      </c>
    </row>
    <row r="2088" spans="1:19" x14ac:dyDescent="0.25">
      <c r="A2088" s="10">
        <v>2018</v>
      </c>
      <c r="B2088" s="11" t="s">
        <v>4</v>
      </c>
      <c r="C2088" s="12" t="s">
        <v>66</v>
      </c>
      <c r="D2088" s="12" t="s">
        <v>5</v>
      </c>
      <c r="E2088" s="12" t="s">
        <v>16335</v>
      </c>
      <c r="F2088" s="12" t="s">
        <v>16336</v>
      </c>
      <c r="G2088" s="12" t="s">
        <v>16337</v>
      </c>
      <c r="H2088" s="11" t="str">
        <f t="shared" si="32"/>
        <v xml:space="preserve"> 5 RUE DES USINES </v>
      </c>
      <c r="I2088" s="10"/>
      <c r="J2088" s="12" t="s">
        <v>16338</v>
      </c>
      <c r="K2088" s="12"/>
      <c r="L2088" s="12" t="s">
        <v>16339</v>
      </c>
      <c r="M2088" s="12" t="s">
        <v>16340</v>
      </c>
      <c r="N2088" s="12" t="s">
        <v>1605</v>
      </c>
      <c r="O2088" s="12" t="s">
        <v>33</v>
      </c>
      <c r="P2088" s="13">
        <v>56464</v>
      </c>
      <c r="Q2088" s="10">
        <v>2</v>
      </c>
      <c r="R2088" s="10" t="s">
        <v>10</v>
      </c>
      <c r="S2088" s="12" t="s">
        <v>18209</v>
      </c>
    </row>
    <row r="2089" spans="1:19" x14ac:dyDescent="0.25">
      <c r="A2089" s="10">
        <v>2017</v>
      </c>
      <c r="B2089" s="12" t="s">
        <v>18219</v>
      </c>
      <c r="C2089" s="10" t="s">
        <v>66</v>
      </c>
      <c r="D2089" s="12" t="s">
        <v>5</v>
      </c>
      <c r="E2089" s="12" t="s">
        <v>7416</v>
      </c>
      <c r="F2089" s="12" t="s">
        <v>7417</v>
      </c>
      <c r="G2089" s="12" t="s">
        <v>7418</v>
      </c>
      <c r="H2089" s="11" t="str">
        <f t="shared" si="32"/>
        <v xml:space="preserve">3 RUE ALFRED NOBEL  </v>
      </c>
      <c r="I2089" s="12" t="s">
        <v>7419</v>
      </c>
      <c r="J2089" s="12"/>
      <c r="K2089" s="14"/>
      <c r="L2089" s="12" t="s">
        <v>1927</v>
      </c>
      <c r="M2089" s="12" t="s">
        <v>1928</v>
      </c>
      <c r="N2089" s="12" t="s">
        <v>54</v>
      </c>
      <c r="O2089" s="12" t="s">
        <v>9</v>
      </c>
      <c r="P2089" s="14"/>
      <c r="Q2089" s="10">
        <v>3</v>
      </c>
      <c r="R2089" s="10" t="s">
        <v>10</v>
      </c>
      <c r="S2089" s="12" t="s">
        <v>18220</v>
      </c>
    </row>
    <row r="2090" spans="1:19" x14ac:dyDescent="0.25">
      <c r="A2090" s="10">
        <v>2018</v>
      </c>
      <c r="B2090" s="11" t="s">
        <v>18212</v>
      </c>
      <c r="C2090" s="12" t="s">
        <v>66</v>
      </c>
      <c r="D2090" s="12" t="s">
        <v>5</v>
      </c>
      <c r="E2090" s="12" t="s">
        <v>11867</v>
      </c>
      <c r="F2090" s="12" t="s">
        <v>11868</v>
      </c>
      <c r="G2090" s="12" t="s">
        <v>11869</v>
      </c>
      <c r="H2090" s="11" t="str">
        <f t="shared" si="32"/>
        <v xml:space="preserve">ZA VAL ESCAUT RUE DU MOULIN </v>
      </c>
      <c r="I2090" s="10" t="s">
        <v>11870</v>
      </c>
      <c r="J2090" s="12" t="s">
        <v>11871</v>
      </c>
      <c r="K2090" s="12"/>
      <c r="L2090" s="12" t="s">
        <v>11872</v>
      </c>
      <c r="M2090" s="12" t="s">
        <v>11873</v>
      </c>
      <c r="N2090" s="12" t="s">
        <v>54</v>
      </c>
      <c r="O2090" s="12" t="s">
        <v>33</v>
      </c>
      <c r="P2090" s="13">
        <v>713143</v>
      </c>
      <c r="Q2090" s="10">
        <v>8</v>
      </c>
      <c r="R2090" s="10" t="s">
        <v>10</v>
      </c>
      <c r="S2090" s="12" t="s">
        <v>18209</v>
      </c>
    </row>
    <row r="2091" spans="1:19" x14ac:dyDescent="0.25">
      <c r="A2091" s="10">
        <v>2017</v>
      </c>
      <c r="B2091" s="12" t="s">
        <v>18219</v>
      </c>
      <c r="C2091" s="10" t="s">
        <v>66</v>
      </c>
      <c r="D2091" s="12" t="s">
        <v>5</v>
      </c>
      <c r="E2091" s="12" t="s">
        <v>11874</v>
      </c>
      <c r="F2091" s="12" t="s">
        <v>11875</v>
      </c>
      <c r="G2091" s="12" t="s">
        <v>11876</v>
      </c>
      <c r="H2091" s="11" t="str">
        <f t="shared" si="32"/>
        <v xml:space="preserve">CHEMIN DU HAUT VIALARD  </v>
      </c>
      <c r="I2091" s="12" t="s">
        <v>11877</v>
      </c>
      <c r="J2091" s="14"/>
      <c r="K2091" s="14"/>
      <c r="L2091" s="12" t="s">
        <v>3345</v>
      </c>
      <c r="M2091" s="12" t="s">
        <v>3346</v>
      </c>
      <c r="N2091" s="12" t="s">
        <v>54</v>
      </c>
      <c r="O2091" s="12" t="s">
        <v>33</v>
      </c>
      <c r="P2091" s="14"/>
      <c r="Q2091" s="10">
        <v>4</v>
      </c>
      <c r="R2091" s="10" t="s">
        <v>10</v>
      </c>
      <c r="S2091" s="12" t="s">
        <v>18220</v>
      </c>
    </row>
    <row r="2092" spans="1:19" x14ac:dyDescent="0.25">
      <c r="A2092" s="10">
        <v>2018</v>
      </c>
      <c r="B2092" s="11" t="s">
        <v>4</v>
      </c>
      <c r="C2092" s="12" t="s">
        <v>66</v>
      </c>
      <c r="D2092" s="12" t="s">
        <v>5</v>
      </c>
      <c r="E2092" s="12" t="s">
        <v>4769</v>
      </c>
      <c r="F2092" s="12" t="s">
        <v>4770</v>
      </c>
      <c r="G2092" s="12" t="s">
        <v>4771</v>
      </c>
      <c r="H2092" s="11" t="str">
        <f t="shared" si="32"/>
        <v xml:space="preserve">IMMEUBLE ROSTAND PARC D AFFAIRES SILIC 22 AVENUE DES NATIONS </v>
      </c>
      <c r="I2092" s="10" t="s">
        <v>4772</v>
      </c>
      <c r="J2092" s="12" t="s">
        <v>4773</v>
      </c>
      <c r="K2092" s="12"/>
      <c r="L2092" s="12" t="s">
        <v>1472</v>
      </c>
      <c r="M2092" s="12" t="s">
        <v>1473</v>
      </c>
      <c r="N2092" s="12" t="s">
        <v>200</v>
      </c>
      <c r="O2092" s="12" t="s">
        <v>33</v>
      </c>
      <c r="P2092" s="13">
        <v>1333083</v>
      </c>
      <c r="Q2092" s="10">
        <v>19</v>
      </c>
      <c r="R2092" s="10" t="s">
        <v>18208</v>
      </c>
      <c r="S2092" s="12" t="s">
        <v>18209</v>
      </c>
    </row>
    <row r="2093" spans="1:19" x14ac:dyDescent="0.25">
      <c r="A2093" s="10">
        <v>2018</v>
      </c>
      <c r="B2093" s="11" t="s">
        <v>4</v>
      </c>
      <c r="C2093" s="12" t="s">
        <v>66</v>
      </c>
      <c r="D2093" s="12" t="s">
        <v>5</v>
      </c>
      <c r="E2093" s="12" t="s">
        <v>11878</v>
      </c>
      <c r="F2093" s="12" t="s">
        <v>11879</v>
      </c>
      <c r="G2093" s="12" t="s">
        <v>11880</v>
      </c>
      <c r="H2093" s="11" t="str">
        <f t="shared" si="32"/>
        <v xml:space="preserve"> HAMEAU DE PERREUSE </v>
      </c>
      <c r="I2093" s="10"/>
      <c r="J2093" s="12" t="s">
        <v>11881</v>
      </c>
      <c r="K2093" s="12"/>
      <c r="L2093" s="12" t="s">
        <v>11882</v>
      </c>
      <c r="M2093" s="12" t="s">
        <v>11883</v>
      </c>
      <c r="N2093" s="12" t="s">
        <v>54</v>
      </c>
      <c r="O2093" s="12" t="s">
        <v>33</v>
      </c>
      <c r="P2093" s="13">
        <v>105034</v>
      </c>
      <c r="Q2093" s="10">
        <v>6</v>
      </c>
      <c r="R2093" s="10" t="s">
        <v>10</v>
      </c>
      <c r="S2093" s="12" t="s">
        <v>18209</v>
      </c>
    </row>
    <row r="2094" spans="1:19" x14ac:dyDescent="0.25">
      <c r="A2094" s="10">
        <v>2017</v>
      </c>
      <c r="B2094" s="12" t="s">
        <v>18219</v>
      </c>
      <c r="C2094" s="10" t="s">
        <v>66</v>
      </c>
      <c r="D2094" s="12" t="s">
        <v>5</v>
      </c>
      <c r="E2094" s="12" t="s">
        <v>11884</v>
      </c>
      <c r="F2094" s="12" t="s">
        <v>11885</v>
      </c>
      <c r="G2094" s="12" t="s">
        <v>11886</v>
      </c>
      <c r="H2094" s="11" t="str">
        <f t="shared" si="32"/>
        <v xml:space="preserve">114 AVENUE D ALFORTVILLE  </v>
      </c>
      <c r="I2094" s="12" t="s">
        <v>11887</v>
      </c>
      <c r="J2094" s="12"/>
      <c r="K2094" s="14"/>
      <c r="L2094" s="12" t="s">
        <v>2123</v>
      </c>
      <c r="M2094" s="12" t="s">
        <v>2124</v>
      </c>
      <c r="N2094" s="12" t="s">
        <v>54</v>
      </c>
      <c r="O2094" s="12" t="s">
        <v>33</v>
      </c>
      <c r="P2094" s="14"/>
      <c r="Q2094" s="10">
        <v>10</v>
      </c>
      <c r="R2094" s="10" t="s">
        <v>10</v>
      </c>
      <c r="S2094" s="12" t="s">
        <v>18220</v>
      </c>
    </row>
    <row r="2095" spans="1:19" x14ac:dyDescent="0.25">
      <c r="A2095" s="10">
        <v>2018</v>
      </c>
      <c r="B2095" s="11" t="s">
        <v>239</v>
      </c>
      <c r="C2095" s="12" t="s">
        <v>66</v>
      </c>
      <c r="D2095" s="12" t="s">
        <v>28</v>
      </c>
      <c r="E2095" s="12" t="s">
        <v>11888</v>
      </c>
      <c r="F2095" s="12" t="s">
        <v>11889</v>
      </c>
      <c r="G2095" s="12" t="s">
        <v>11890</v>
      </c>
      <c r="H2095" s="11" t="str">
        <f t="shared" si="32"/>
        <v>ZAC DU BREUIL 13 RUE ROBERT SCHUMAN BP 90061</v>
      </c>
      <c r="I2095" s="10" t="s">
        <v>11891</v>
      </c>
      <c r="J2095" s="12" t="s">
        <v>11892</v>
      </c>
      <c r="K2095" s="12" t="s">
        <v>11893</v>
      </c>
      <c r="L2095" s="12" t="s">
        <v>11894</v>
      </c>
      <c r="M2095" s="12" t="s">
        <v>11895</v>
      </c>
      <c r="N2095" s="12" t="s">
        <v>54</v>
      </c>
      <c r="O2095" s="12" t="s">
        <v>33</v>
      </c>
      <c r="P2095" s="13">
        <v>254513</v>
      </c>
      <c r="Q2095" s="10">
        <v>7</v>
      </c>
      <c r="R2095" s="10" t="s">
        <v>10</v>
      </c>
      <c r="S2095" s="12" t="s">
        <v>18209</v>
      </c>
    </row>
    <row r="2096" spans="1:19" x14ac:dyDescent="0.25">
      <c r="A2096" s="10">
        <v>2018</v>
      </c>
      <c r="B2096" s="11" t="s">
        <v>4</v>
      </c>
      <c r="C2096" s="12" t="s">
        <v>66</v>
      </c>
      <c r="D2096" s="12" t="s">
        <v>5</v>
      </c>
      <c r="E2096" s="12" t="s">
        <v>11896</v>
      </c>
      <c r="F2096" s="12" t="s">
        <v>11897</v>
      </c>
      <c r="G2096" s="12" t="s">
        <v>11898</v>
      </c>
      <c r="H2096" s="11" t="str">
        <f t="shared" si="32"/>
        <v xml:space="preserve"> 207 AVENUE DES MARCHES </v>
      </c>
      <c r="I2096" s="10"/>
      <c r="J2096" s="12" t="s">
        <v>11899</v>
      </c>
      <c r="K2096" s="12"/>
      <c r="L2096" s="12" t="s">
        <v>3812</v>
      </c>
      <c r="M2096" s="12" t="s">
        <v>3813</v>
      </c>
      <c r="N2096" s="12" t="s">
        <v>54</v>
      </c>
      <c r="O2096" s="12" t="s">
        <v>33</v>
      </c>
      <c r="P2096" s="13">
        <v>39612</v>
      </c>
      <c r="Q2096" s="10">
        <v>1</v>
      </c>
      <c r="R2096" s="10" t="s">
        <v>10</v>
      </c>
      <c r="S2096" s="12" t="s">
        <v>18209</v>
      </c>
    </row>
    <row r="2097" spans="1:19" x14ac:dyDescent="0.25">
      <c r="A2097" s="10">
        <v>2018</v>
      </c>
      <c r="B2097" s="11" t="s">
        <v>4</v>
      </c>
      <c r="C2097" s="12" t="s">
        <v>66</v>
      </c>
      <c r="D2097" s="12" t="s">
        <v>5</v>
      </c>
      <c r="E2097" s="12" t="s">
        <v>11900</v>
      </c>
      <c r="F2097" s="12" t="s">
        <v>11901</v>
      </c>
      <c r="G2097" s="12" t="s">
        <v>11902</v>
      </c>
      <c r="H2097" s="11" t="str">
        <f t="shared" si="32"/>
        <v xml:space="preserve"> 3 RUE FERNAND FOREST </v>
      </c>
      <c r="I2097" s="10"/>
      <c r="J2097" s="12" t="s">
        <v>11903</v>
      </c>
      <c r="K2097" s="12"/>
      <c r="L2097" s="12" t="s">
        <v>712</v>
      </c>
      <c r="M2097" s="12" t="s">
        <v>713</v>
      </c>
      <c r="N2097" s="12" t="s">
        <v>54</v>
      </c>
      <c r="O2097" s="12" t="s">
        <v>33</v>
      </c>
      <c r="P2097" s="13">
        <v>480192</v>
      </c>
      <c r="Q2097" s="10">
        <v>6</v>
      </c>
      <c r="R2097" s="10" t="s">
        <v>10</v>
      </c>
      <c r="S2097" s="12" t="s">
        <v>18209</v>
      </c>
    </row>
    <row r="2098" spans="1:19" x14ac:dyDescent="0.25">
      <c r="A2098" s="10">
        <v>2018</v>
      </c>
      <c r="B2098" s="11" t="s">
        <v>4</v>
      </c>
      <c r="C2098" s="12" t="s">
        <v>66</v>
      </c>
      <c r="D2098" s="12" t="s">
        <v>3989</v>
      </c>
      <c r="E2098" s="12" t="s">
        <v>17478</v>
      </c>
      <c r="F2098" s="12" t="s">
        <v>17479</v>
      </c>
      <c r="G2098" s="12" t="s">
        <v>17480</v>
      </c>
      <c r="H2098" s="11" t="str">
        <f t="shared" si="32"/>
        <v>ROUTE D ALBI LIEU DIT MOULINAS BP 22</v>
      </c>
      <c r="I2098" s="10" t="s">
        <v>2808</v>
      </c>
      <c r="J2098" s="12" t="s">
        <v>3992</v>
      </c>
      <c r="K2098" s="12" t="s">
        <v>761</v>
      </c>
      <c r="L2098" s="12" t="s">
        <v>3017</v>
      </c>
      <c r="M2098" s="12" t="s">
        <v>3018</v>
      </c>
      <c r="N2098" s="12" t="s">
        <v>2368</v>
      </c>
      <c r="O2098" s="12" t="s">
        <v>33</v>
      </c>
      <c r="P2098" s="13">
        <v>231359</v>
      </c>
      <c r="Q2098" s="10">
        <v>3</v>
      </c>
      <c r="R2098" s="10" t="s">
        <v>10</v>
      </c>
      <c r="S2098" s="12" t="s">
        <v>18209</v>
      </c>
    </row>
    <row r="2099" spans="1:19" x14ac:dyDescent="0.25">
      <c r="A2099" s="10">
        <v>2018</v>
      </c>
      <c r="B2099" s="11" t="s">
        <v>4</v>
      </c>
      <c r="C2099" s="12" t="s">
        <v>66</v>
      </c>
      <c r="D2099" s="12" t="s">
        <v>5</v>
      </c>
      <c r="E2099" s="12" t="s">
        <v>11904</v>
      </c>
      <c r="F2099" s="12" t="s">
        <v>11905</v>
      </c>
      <c r="G2099" s="12" t="s">
        <v>11906</v>
      </c>
      <c r="H2099" s="11" t="str">
        <f t="shared" si="32"/>
        <v>CHEMIN DE LIGNANE 5830 ROUTE D AVIGNON PUYRICARD</v>
      </c>
      <c r="I2099" s="10" t="s">
        <v>11907</v>
      </c>
      <c r="J2099" s="12" t="s">
        <v>11908</v>
      </c>
      <c r="K2099" s="12" t="s">
        <v>3369</v>
      </c>
      <c r="L2099" s="12" t="s">
        <v>3368</v>
      </c>
      <c r="M2099" s="12" t="s">
        <v>238</v>
      </c>
      <c r="N2099" s="12" t="s">
        <v>54</v>
      </c>
      <c r="O2099" s="12" t="s">
        <v>33</v>
      </c>
      <c r="P2099" s="13">
        <v>188816</v>
      </c>
      <c r="Q2099" s="10">
        <v>6</v>
      </c>
      <c r="R2099" s="10" t="s">
        <v>10</v>
      </c>
      <c r="S2099" s="12" t="s">
        <v>18209</v>
      </c>
    </row>
    <row r="2100" spans="1:19" x14ac:dyDescent="0.25">
      <c r="A2100" s="10">
        <v>2018</v>
      </c>
      <c r="B2100" s="11" t="s">
        <v>4</v>
      </c>
      <c r="C2100" s="12" t="s">
        <v>66</v>
      </c>
      <c r="D2100" s="12" t="s">
        <v>5</v>
      </c>
      <c r="E2100" s="12" t="s">
        <v>16749</v>
      </c>
      <c r="F2100" s="12" t="s">
        <v>16750</v>
      </c>
      <c r="G2100" s="12" t="s">
        <v>16751</v>
      </c>
      <c r="H2100" s="11" t="str">
        <f t="shared" si="32"/>
        <v xml:space="preserve"> ZONE ARTISANALE DU ROCHER </v>
      </c>
      <c r="I2100" s="10"/>
      <c r="J2100" s="12" t="s">
        <v>16752</v>
      </c>
      <c r="K2100" s="12"/>
      <c r="L2100" s="12" t="s">
        <v>2586</v>
      </c>
      <c r="M2100" s="12" t="s">
        <v>2587</v>
      </c>
      <c r="N2100" s="12" t="s">
        <v>1429</v>
      </c>
      <c r="O2100" s="12" t="s">
        <v>33</v>
      </c>
      <c r="P2100" s="13">
        <v>30523</v>
      </c>
      <c r="Q2100" s="10">
        <v>1</v>
      </c>
      <c r="R2100" s="10" t="s">
        <v>10</v>
      </c>
      <c r="S2100" s="12" t="s">
        <v>18209</v>
      </c>
    </row>
    <row r="2101" spans="1:19" x14ac:dyDescent="0.25">
      <c r="A2101" s="10">
        <v>2018</v>
      </c>
      <c r="B2101" s="11" t="s">
        <v>4</v>
      </c>
      <c r="C2101" s="12" t="s">
        <v>66</v>
      </c>
      <c r="D2101" s="12" t="s">
        <v>5</v>
      </c>
      <c r="E2101" s="12" t="s">
        <v>2381</v>
      </c>
      <c r="F2101" s="12" t="s">
        <v>17481</v>
      </c>
      <c r="G2101" s="12" t="s">
        <v>2382</v>
      </c>
      <c r="H2101" s="11" t="str">
        <f t="shared" si="32"/>
        <v xml:space="preserve"> PARC D ACTIVITES LES BIGNONS </v>
      </c>
      <c r="I2101" s="10"/>
      <c r="J2101" s="12" t="s">
        <v>6389</v>
      </c>
      <c r="K2101" s="12"/>
      <c r="L2101" s="12" t="s">
        <v>473</v>
      </c>
      <c r="M2101" s="12" t="s">
        <v>6391</v>
      </c>
      <c r="N2101" s="12" t="s">
        <v>2368</v>
      </c>
      <c r="O2101" s="12" t="s">
        <v>33</v>
      </c>
      <c r="P2101" s="13">
        <v>256023</v>
      </c>
      <c r="Q2101" s="10">
        <v>4</v>
      </c>
      <c r="R2101" s="10" t="s">
        <v>10</v>
      </c>
      <c r="S2101" s="12" t="s">
        <v>18209</v>
      </c>
    </row>
    <row r="2102" spans="1:19" x14ac:dyDescent="0.25">
      <c r="A2102" s="10">
        <v>2018</v>
      </c>
      <c r="B2102" s="11" t="s">
        <v>4</v>
      </c>
      <c r="C2102" s="12" t="s">
        <v>66</v>
      </c>
      <c r="D2102" s="12" t="s">
        <v>5</v>
      </c>
      <c r="E2102" s="12" t="s">
        <v>1520</v>
      </c>
      <c r="F2102" s="12" t="s">
        <v>11909</v>
      </c>
      <c r="G2102" s="12" t="s">
        <v>1521</v>
      </c>
      <c r="H2102" s="11" t="str">
        <f t="shared" si="32"/>
        <v xml:space="preserve">PARC BO PRIEST 47 AVENUE URBAIN LE VERRIER </v>
      </c>
      <c r="I2102" s="10" t="s">
        <v>11910</v>
      </c>
      <c r="J2102" s="12" t="s">
        <v>11911</v>
      </c>
      <c r="K2102" s="12"/>
      <c r="L2102" s="12" t="s">
        <v>1589</v>
      </c>
      <c r="M2102" s="12" t="s">
        <v>2865</v>
      </c>
      <c r="N2102" s="12" t="s">
        <v>54</v>
      </c>
      <c r="O2102" s="12" t="s">
        <v>33</v>
      </c>
      <c r="P2102" s="13">
        <v>690023</v>
      </c>
      <c r="Q2102" s="10">
        <v>15</v>
      </c>
      <c r="R2102" s="10" t="s">
        <v>18208</v>
      </c>
      <c r="S2102" s="12" t="s">
        <v>18209</v>
      </c>
    </row>
    <row r="2103" spans="1:19" x14ac:dyDescent="0.25">
      <c r="A2103" s="10">
        <v>2018</v>
      </c>
      <c r="B2103" s="11" t="s">
        <v>4</v>
      </c>
      <c r="C2103" s="12" t="s">
        <v>66</v>
      </c>
      <c r="D2103" s="12" t="s">
        <v>5</v>
      </c>
      <c r="E2103" s="12" t="s">
        <v>11912</v>
      </c>
      <c r="F2103" s="12" t="s">
        <v>11913</v>
      </c>
      <c r="G2103" s="12" t="s">
        <v>11914</v>
      </c>
      <c r="H2103" s="11" t="str">
        <f t="shared" si="32"/>
        <v xml:space="preserve"> 31 BOULEVARD DE L EUROPE </v>
      </c>
      <c r="I2103" s="10"/>
      <c r="J2103" s="12" t="s">
        <v>11915</v>
      </c>
      <c r="K2103" s="12"/>
      <c r="L2103" s="12" t="s">
        <v>1792</v>
      </c>
      <c r="M2103" s="12" t="s">
        <v>1793</v>
      </c>
      <c r="N2103" s="12" t="s">
        <v>54</v>
      </c>
      <c r="O2103" s="12" t="s">
        <v>33</v>
      </c>
      <c r="P2103" s="13">
        <v>25247</v>
      </c>
      <c r="Q2103" s="10">
        <v>1</v>
      </c>
      <c r="R2103" s="10" t="s">
        <v>10</v>
      </c>
      <c r="S2103" s="12" t="s">
        <v>18209</v>
      </c>
    </row>
    <row r="2104" spans="1:19" x14ac:dyDescent="0.25">
      <c r="A2104" s="10">
        <v>2018</v>
      </c>
      <c r="B2104" s="11" t="s">
        <v>4</v>
      </c>
      <c r="C2104" s="12" t="s">
        <v>66</v>
      </c>
      <c r="D2104" s="12" t="s">
        <v>5</v>
      </c>
      <c r="E2104" s="12" t="s">
        <v>6087</v>
      </c>
      <c r="F2104" s="12" t="s">
        <v>6088</v>
      </c>
      <c r="G2104" s="12" t="s">
        <v>6089</v>
      </c>
      <c r="H2104" s="11" t="str">
        <f t="shared" si="32"/>
        <v xml:space="preserve"> 9 RUE DE LA REPUBLIQUE </v>
      </c>
      <c r="I2104" s="10"/>
      <c r="J2104" s="12" t="s">
        <v>5722</v>
      </c>
      <c r="K2104" s="10"/>
      <c r="L2104" s="12" t="s">
        <v>6090</v>
      </c>
      <c r="M2104" s="12" t="s">
        <v>6091</v>
      </c>
      <c r="N2104" s="12" t="s">
        <v>54</v>
      </c>
      <c r="O2104" s="12" t="s">
        <v>9</v>
      </c>
      <c r="P2104" s="13">
        <v>36486</v>
      </c>
      <c r="Q2104" s="10">
        <v>2</v>
      </c>
      <c r="R2104" s="10" t="s">
        <v>10</v>
      </c>
      <c r="S2104" s="12" t="s">
        <v>18211</v>
      </c>
    </row>
    <row r="2105" spans="1:19" x14ac:dyDescent="0.25">
      <c r="A2105" s="10">
        <v>2018</v>
      </c>
      <c r="B2105" s="11" t="s">
        <v>4</v>
      </c>
      <c r="C2105" s="12" t="s">
        <v>66</v>
      </c>
      <c r="D2105" s="12" t="s">
        <v>1522</v>
      </c>
      <c r="E2105" s="12" t="s">
        <v>1523</v>
      </c>
      <c r="F2105" s="12" t="s">
        <v>11919</v>
      </c>
      <c r="G2105" s="12" t="s">
        <v>1524</v>
      </c>
      <c r="H2105" s="11" t="str">
        <f t="shared" si="32"/>
        <v xml:space="preserve"> 36 RUE DE L ABBE JERZY POPIELUSKO </v>
      </c>
      <c r="I2105" s="10"/>
      <c r="J2105" s="12" t="s">
        <v>11920</v>
      </c>
      <c r="K2105" s="12"/>
      <c r="L2105" s="12" t="s">
        <v>305</v>
      </c>
      <c r="M2105" s="12" t="s">
        <v>306</v>
      </c>
      <c r="N2105" s="12" t="s">
        <v>54</v>
      </c>
      <c r="O2105" s="12" t="s">
        <v>33</v>
      </c>
      <c r="P2105" s="13">
        <v>353942</v>
      </c>
      <c r="Q2105" s="10">
        <v>13</v>
      </c>
      <c r="R2105" s="10" t="s">
        <v>18208</v>
      </c>
      <c r="S2105" s="12" t="s">
        <v>18209</v>
      </c>
    </row>
    <row r="2106" spans="1:19" x14ac:dyDescent="0.25">
      <c r="A2106" s="10">
        <v>2018</v>
      </c>
      <c r="B2106" s="11" t="s">
        <v>4</v>
      </c>
      <c r="C2106" s="12" t="s">
        <v>66</v>
      </c>
      <c r="D2106" s="12" t="s">
        <v>184</v>
      </c>
      <c r="E2106" s="12" t="s">
        <v>11921</v>
      </c>
      <c r="F2106" s="12" t="s">
        <v>11922</v>
      </c>
      <c r="G2106" s="12" t="s">
        <v>11923</v>
      </c>
      <c r="H2106" s="11" t="str">
        <f t="shared" si="32"/>
        <v xml:space="preserve">BIGMAT AMIENS RIVERY 444 RUE ROSA LUXEMBOURG </v>
      </c>
      <c r="I2106" s="10" t="s">
        <v>11924</v>
      </c>
      <c r="J2106" s="12" t="s">
        <v>18638</v>
      </c>
      <c r="K2106" s="12"/>
      <c r="L2106" s="12" t="s">
        <v>18639</v>
      </c>
      <c r="M2106" s="12" t="s">
        <v>18640</v>
      </c>
      <c r="N2106" s="12" t="s">
        <v>54</v>
      </c>
      <c r="O2106" s="12" t="s">
        <v>33</v>
      </c>
      <c r="P2106" s="13">
        <v>253281</v>
      </c>
      <c r="Q2106" s="10">
        <v>9</v>
      </c>
      <c r="R2106" s="10" t="s">
        <v>10</v>
      </c>
      <c r="S2106" s="12" t="s">
        <v>18209</v>
      </c>
    </row>
    <row r="2107" spans="1:19" x14ac:dyDescent="0.25">
      <c r="A2107" s="10">
        <v>2017</v>
      </c>
      <c r="B2107" s="12" t="s">
        <v>18219</v>
      </c>
      <c r="C2107" s="10" t="s">
        <v>66</v>
      </c>
      <c r="D2107" s="12" t="s">
        <v>5</v>
      </c>
      <c r="E2107" s="12" t="s">
        <v>11925</v>
      </c>
      <c r="F2107" s="12" t="s">
        <v>11926</v>
      </c>
      <c r="G2107" s="12" t="s">
        <v>11927</v>
      </c>
      <c r="H2107" s="11" t="str">
        <f t="shared" si="32"/>
        <v xml:space="preserve">81 RUE DU COLLEGE  </v>
      </c>
      <c r="I2107" s="12" t="s">
        <v>11928</v>
      </c>
      <c r="J2107" s="12"/>
      <c r="K2107" s="14"/>
      <c r="L2107" s="12" t="s">
        <v>344</v>
      </c>
      <c r="M2107" s="12" t="s">
        <v>5585</v>
      </c>
      <c r="N2107" s="12" t="s">
        <v>54</v>
      </c>
      <c r="O2107" s="12" t="s">
        <v>33</v>
      </c>
      <c r="P2107" s="14"/>
      <c r="Q2107" s="10">
        <v>12</v>
      </c>
      <c r="R2107" s="10" t="s">
        <v>18208</v>
      </c>
      <c r="S2107" s="12" t="s">
        <v>18220</v>
      </c>
    </row>
    <row r="2108" spans="1:19" x14ac:dyDescent="0.25">
      <c r="A2108" s="10">
        <v>2018</v>
      </c>
      <c r="B2108" s="11" t="s">
        <v>4</v>
      </c>
      <c r="C2108" s="12" t="s">
        <v>66</v>
      </c>
      <c r="D2108" s="12" t="s">
        <v>5</v>
      </c>
      <c r="E2108" s="12" t="s">
        <v>11929</v>
      </c>
      <c r="F2108" s="12" t="s">
        <v>11930</v>
      </c>
      <c r="G2108" s="12" t="s">
        <v>11931</v>
      </c>
      <c r="H2108" s="11" t="str">
        <f t="shared" si="32"/>
        <v xml:space="preserve">ZA DES ARPRENTIS 4 RUE DU PRE DES AULNES </v>
      </c>
      <c r="I2108" s="10" t="s">
        <v>11932</v>
      </c>
      <c r="J2108" s="12" t="s">
        <v>3119</v>
      </c>
      <c r="K2108" s="12"/>
      <c r="L2108" s="12" t="s">
        <v>427</v>
      </c>
      <c r="M2108" s="12" t="s">
        <v>428</v>
      </c>
      <c r="N2108" s="12" t="s">
        <v>54</v>
      </c>
      <c r="O2108" s="12" t="s">
        <v>33</v>
      </c>
      <c r="P2108" s="13">
        <v>353758</v>
      </c>
      <c r="Q2108" s="10">
        <v>9</v>
      </c>
      <c r="R2108" s="10" t="s">
        <v>10</v>
      </c>
      <c r="S2108" s="12" t="s">
        <v>18209</v>
      </c>
    </row>
    <row r="2109" spans="1:19" x14ac:dyDescent="0.25">
      <c r="A2109" s="10">
        <v>2018</v>
      </c>
      <c r="B2109" s="11" t="s">
        <v>4</v>
      </c>
      <c r="C2109" s="12" t="s">
        <v>66</v>
      </c>
      <c r="D2109" s="12" t="s">
        <v>5</v>
      </c>
      <c r="E2109" s="12" t="s">
        <v>11933</v>
      </c>
      <c r="F2109" s="12" t="s">
        <v>11934</v>
      </c>
      <c r="G2109" s="12" t="s">
        <v>11935</v>
      </c>
      <c r="H2109" s="11" t="str">
        <f t="shared" si="32"/>
        <v xml:space="preserve"> 21 RUE D ABOUKIR </v>
      </c>
      <c r="I2109" s="10"/>
      <c r="J2109" s="12" t="s">
        <v>11936</v>
      </c>
      <c r="K2109" s="12"/>
      <c r="L2109" s="12" t="s">
        <v>11937</v>
      </c>
      <c r="M2109" s="12" t="s">
        <v>183</v>
      </c>
      <c r="N2109" s="12" t="s">
        <v>54</v>
      </c>
      <c r="O2109" s="12" t="s">
        <v>33</v>
      </c>
      <c r="P2109" s="13">
        <v>58693</v>
      </c>
      <c r="Q2109" s="10">
        <v>2</v>
      </c>
      <c r="R2109" s="10" t="s">
        <v>10</v>
      </c>
      <c r="S2109" s="12" t="s">
        <v>18209</v>
      </c>
    </row>
    <row r="2110" spans="1:19" x14ac:dyDescent="0.25">
      <c r="A2110" s="10">
        <v>2018</v>
      </c>
      <c r="B2110" s="11" t="s">
        <v>4</v>
      </c>
      <c r="C2110" s="12" t="s">
        <v>66</v>
      </c>
      <c r="D2110" s="12" t="s">
        <v>5</v>
      </c>
      <c r="E2110" s="12" t="s">
        <v>11938</v>
      </c>
      <c r="F2110" s="12" t="s">
        <v>11939</v>
      </c>
      <c r="G2110" s="12" t="s">
        <v>11940</v>
      </c>
      <c r="H2110" s="11" t="str">
        <f t="shared" si="32"/>
        <v xml:space="preserve"> 60 RUE DE BOISSY </v>
      </c>
      <c r="I2110" s="10"/>
      <c r="J2110" s="12" t="s">
        <v>11941</v>
      </c>
      <c r="K2110" s="10"/>
      <c r="L2110" s="12" t="s">
        <v>1782</v>
      </c>
      <c r="M2110" s="12" t="s">
        <v>11942</v>
      </c>
      <c r="N2110" s="12" t="s">
        <v>54</v>
      </c>
      <c r="O2110" s="12" t="s">
        <v>9</v>
      </c>
      <c r="P2110" s="13">
        <v>23176</v>
      </c>
      <c r="Q2110" s="10">
        <v>1</v>
      </c>
      <c r="R2110" s="10" t="s">
        <v>10</v>
      </c>
      <c r="S2110" s="12" t="s">
        <v>18211</v>
      </c>
    </row>
    <row r="2111" spans="1:19" x14ac:dyDescent="0.25">
      <c r="A2111" s="10">
        <v>2018</v>
      </c>
      <c r="B2111" s="11" t="s">
        <v>4</v>
      </c>
      <c r="C2111" s="12" t="s">
        <v>66</v>
      </c>
      <c r="D2111" s="12" t="s">
        <v>5</v>
      </c>
      <c r="E2111" s="12" t="s">
        <v>11943</v>
      </c>
      <c r="F2111" s="12" t="s">
        <v>11944</v>
      </c>
      <c r="G2111" s="12" t="s">
        <v>11945</v>
      </c>
      <c r="H2111" s="11" t="str">
        <f t="shared" si="32"/>
        <v>ZONE INDUSTRIELLE 5 EME AVENUE 14EME RUE BP 671</v>
      </c>
      <c r="I2111" s="12" t="s">
        <v>22</v>
      </c>
      <c r="J2111" s="12" t="s">
        <v>11946</v>
      </c>
      <c r="K2111" s="12" t="s">
        <v>11947</v>
      </c>
      <c r="L2111" s="12" t="s">
        <v>1599</v>
      </c>
      <c r="M2111" s="12" t="s">
        <v>1600</v>
      </c>
      <c r="N2111" s="12" t="s">
        <v>54</v>
      </c>
      <c r="O2111" s="12" t="s">
        <v>9</v>
      </c>
      <c r="P2111" s="13">
        <v>368011</v>
      </c>
      <c r="Q2111" s="10">
        <v>11</v>
      </c>
      <c r="R2111" s="10" t="s">
        <v>18208</v>
      </c>
      <c r="S2111" s="12" t="s">
        <v>18211</v>
      </c>
    </row>
    <row r="2112" spans="1:19" x14ac:dyDescent="0.25">
      <c r="A2112" s="10">
        <v>2018</v>
      </c>
      <c r="B2112" s="11" t="s">
        <v>4</v>
      </c>
      <c r="C2112" s="12" t="s">
        <v>66</v>
      </c>
      <c r="D2112" s="12" t="s">
        <v>5</v>
      </c>
      <c r="E2112" s="12" t="s">
        <v>16753</v>
      </c>
      <c r="F2112" s="12" t="s">
        <v>16754</v>
      </c>
      <c r="G2112" s="12" t="s">
        <v>16755</v>
      </c>
      <c r="H2112" s="11" t="str">
        <f t="shared" si="32"/>
        <v xml:space="preserve"> RUE DES CREUZETTES </v>
      </c>
      <c r="I2112" s="10"/>
      <c r="J2112" s="12" t="s">
        <v>16756</v>
      </c>
      <c r="K2112" s="12"/>
      <c r="L2112" s="12" t="s">
        <v>1033</v>
      </c>
      <c r="M2112" s="12" t="s">
        <v>16757</v>
      </c>
      <c r="N2112" s="12" t="s">
        <v>1429</v>
      </c>
      <c r="O2112" s="12" t="s">
        <v>33</v>
      </c>
      <c r="P2112" s="13">
        <v>19472</v>
      </c>
      <c r="Q2112" s="10">
        <v>1</v>
      </c>
      <c r="R2112" s="10" t="s">
        <v>10</v>
      </c>
      <c r="S2112" s="12" t="s">
        <v>18209</v>
      </c>
    </row>
    <row r="2113" spans="1:19" x14ac:dyDescent="0.25">
      <c r="A2113" s="10">
        <v>2018</v>
      </c>
      <c r="B2113" s="11" t="s">
        <v>4</v>
      </c>
      <c r="C2113" s="12" t="s">
        <v>66</v>
      </c>
      <c r="D2113" s="12" t="s">
        <v>5</v>
      </c>
      <c r="E2113" s="12" t="s">
        <v>11948</v>
      </c>
      <c r="F2113" s="12" t="s">
        <v>11949</v>
      </c>
      <c r="G2113" s="12" t="s">
        <v>11950</v>
      </c>
      <c r="H2113" s="11" t="str">
        <f t="shared" si="32"/>
        <v xml:space="preserve"> 2 AVENUE ALFRED MAES </v>
      </c>
      <c r="I2113" s="10"/>
      <c r="J2113" s="12" t="s">
        <v>11951</v>
      </c>
      <c r="K2113" s="12"/>
      <c r="L2113" s="12" t="s">
        <v>305</v>
      </c>
      <c r="M2113" s="12" t="s">
        <v>306</v>
      </c>
      <c r="N2113" s="12" t="s">
        <v>54</v>
      </c>
      <c r="O2113" s="12" t="s">
        <v>33</v>
      </c>
      <c r="P2113" s="13">
        <v>88131</v>
      </c>
      <c r="Q2113" s="10">
        <v>5</v>
      </c>
      <c r="R2113" s="10" t="s">
        <v>10</v>
      </c>
      <c r="S2113" s="12" t="s">
        <v>18209</v>
      </c>
    </row>
    <row r="2114" spans="1:19" x14ac:dyDescent="0.25">
      <c r="A2114" s="10">
        <v>2018</v>
      </c>
      <c r="B2114" s="11" t="s">
        <v>18213</v>
      </c>
      <c r="C2114" s="12" t="s">
        <v>66</v>
      </c>
      <c r="D2114" s="12" t="s">
        <v>5</v>
      </c>
      <c r="E2114" s="12" t="s">
        <v>18642</v>
      </c>
      <c r="F2114" s="12" t="s">
        <v>18641</v>
      </c>
      <c r="G2114" s="12" t="s">
        <v>18643</v>
      </c>
      <c r="H2114" s="11" t="str">
        <f t="shared" si="32"/>
        <v xml:space="preserve">CHEZ SORECA 11 RUE GALIN </v>
      </c>
      <c r="I2114" s="12" t="s">
        <v>18644</v>
      </c>
      <c r="J2114" s="12" t="s">
        <v>18645</v>
      </c>
      <c r="K2114" s="10"/>
      <c r="L2114" s="12" t="s">
        <v>1632</v>
      </c>
      <c r="M2114" s="12" t="s">
        <v>891</v>
      </c>
      <c r="N2114" s="12" t="s">
        <v>54</v>
      </c>
      <c r="O2114" s="12" t="s">
        <v>9</v>
      </c>
      <c r="P2114" s="13">
        <v>18127</v>
      </c>
      <c r="Q2114" s="10">
        <v>1</v>
      </c>
      <c r="R2114" s="10" t="s">
        <v>10</v>
      </c>
      <c r="S2114" s="12" t="s">
        <v>18211</v>
      </c>
    </row>
    <row r="2115" spans="1:19" x14ac:dyDescent="0.25">
      <c r="A2115" s="10">
        <v>2018</v>
      </c>
      <c r="B2115" s="11" t="s">
        <v>4</v>
      </c>
      <c r="C2115" s="12" t="s">
        <v>66</v>
      </c>
      <c r="D2115" s="12" t="s">
        <v>508</v>
      </c>
      <c r="E2115" s="12" t="s">
        <v>11952</v>
      </c>
      <c r="F2115" s="12" t="s">
        <v>11953</v>
      </c>
      <c r="G2115" s="12" t="s">
        <v>11954</v>
      </c>
      <c r="H2115" s="11" t="str">
        <f t="shared" ref="H2115:H2178" si="33">CONCATENATE(I2115," ",J2115," ",K2115)</f>
        <v xml:space="preserve"> ROUTE D OBJAT </v>
      </c>
      <c r="I2115" s="10"/>
      <c r="J2115" s="12" t="s">
        <v>8289</v>
      </c>
      <c r="K2115" s="10"/>
      <c r="L2115" s="12" t="s">
        <v>11955</v>
      </c>
      <c r="M2115" s="12" t="s">
        <v>11956</v>
      </c>
      <c r="N2115" s="12" t="s">
        <v>54</v>
      </c>
      <c r="O2115" s="12" t="s">
        <v>9</v>
      </c>
      <c r="P2115" s="13">
        <v>386111</v>
      </c>
      <c r="Q2115" s="10">
        <v>11</v>
      </c>
      <c r="R2115" s="10" t="s">
        <v>18208</v>
      </c>
      <c r="S2115" s="12" t="s">
        <v>18211</v>
      </c>
    </row>
    <row r="2116" spans="1:19" x14ac:dyDescent="0.25">
      <c r="A2116" s="10">
        <v>2017</v>
      </c>
      <c r="B2116" s="12" t="s">
        <v>18219</v>
      </c>
      <c r="C2116" s="10" t="s">
        <v>66</v>
      </c>
      <c r="D2116" s="12" t="s">
        <v>5</v>
      </c>
      <c r="E2116" s="12" t="s">
        <v>2634</v>
      </c>
      <c r="F2116" s="12" t="s">
        <v>16929</v>
      </c>
      <c r="G2116" s="12" t="s">
        <v>2635</v>
      </c>
      <c r="H2116" s="11" t="str">
        <f t="shared" si="33"/>
        <v xml:space="preserve">ZONE ARTISANALE LA BOREE  </v>
      </c>
      <c r="I2116" s="12" t="s">
        <v>16930</v>
      </c>
      <c r="J2116" s="12"/>
      <c r="K2116" s="14"/>
      <c r="L2116" s="12" t="s">
        <v>2636</v>
      </c>
      <c r="M2116" s="12" t="s">
        <v>2637</v>
      </c>
      <c r="N2116" s="12" t="s">
        <v>172</v>
      </c>
      <c r="O2116" s="12" t="s">
        <v>33</v>
      </c>
      <c r="P2116" s="14"/>
      <c r="Q2116" s="10">
        <v>2</v>
      </c>
      <c r="R2116" s="10" t="s">
        <v>10</v>
      </c>
      <c r="S2116" s="12" t="s">
        <v>18220</v>
      </c>
    </row>
    <row r="2117" spans="1:19" x14ac:dyDescent="0.25">
      <c r="A2117" s="10">
        <v>2018</v>
      </c>
      <c r="B2117" s="11" t="s">
        <v>4</v>
      </c>
      <c r="C2117" s="12" t="s">
        <v>66</v>
      </c>
      <c r="D2117" s="12" t="s">
        <v>5</v>
      </c>
      <c r="E2117" s="12" t="s">
        <v>233</v>
      </c>
      <c r="F2117" s="12" t="s">
        <v>4774</v>
      </c>
      <c r="G2117" s="12" t="s">
        <v>234</v>
      </c>
      <c r="H2117" s="11" t="str">
        <f t="shared" si="33"/>
        <v xml:space="preserve">ZAC DE LA BILIAIS DENIAUD 5 RUE ALBERT DION </v>
      </c>
      <c r="I2117" s="10" t="s">
        <v>4775</v>
      </c>
      <c r="J2117" s="12" t="s">
        <v>4776</v>
      </c>
      <c r="K2117" s="12"/>
      <c r="L2117" s="12" t="s">
        <v>4777</v>
      </c>
      <c r="M2117" s="12" t="s">
        <v>4778</v>
      </c>
      <c r="N2117" s="12" t="s">
        <v>200</v>
      </c>
      <c r="O2117" s="12" t="s">
        <v>33</v>
      </c>
      <c r="P2117" s="13">
        <v>7900</v>
      </c>
      <c r="Q2117" s="10">
        <v>1</v>
      </c>
      <c r="R2117" s="10" t="s">
        <v>10</v>
      </c>
      <c r="S2117" s="12" t="s">
        <v>18209</v>
      </c>
    </row>
    <row r="2118" spans="1:19" x14ac:dyDescent="0.25">
      <c r="A2118" s="10">
        <v>2018</v>
      </c>
      <c r="B2118" s="11" t="s">
        <v>4</v>
      </c>
      <c r="C2118" s="12" t="s">
        <v>66</v>
      </c>
      <c r="D2118" s="12" t="s">
        <v>5</v>
      </c>
      <c r="E2118" s="12" t="s">
        <v>2195</v>
      </c>
      <c r="F2118" s="12" t="s">
        <v>16341</v>
      </c>
      <c r="G2118" s="12" t="s">
        <v>2196</v>
      </c>
      <c r="H2118" s="11" t="str">
        <f t="shared" si="33"/>
        <v xml:space="preserve"> 27 B AVENUE FABRE D EGLANTINE </v>
      </c>
      <c r="I2118" s="10"/>
      <c r="J2118" s="12" t="s">
        <v>16342</v>
      </c>
      <c r="K2118" s="12"/>
      <c r="L2118" s="12" t="s">
        <v>2197</v>
      </c>
      <c r="M2118" s="12" t="s">
        <v>2198</v>
      </c>
      <c r="N2118" s="12" t="s">
        <v>1605</v>
      </c>
      <c r="O2118" s="12" t="s">
        <v>33</v>
      </c>
      <c r="P2118" s="13">
        <v>11867</v>
      </c>
      <c r="Q2118" s="10">
        <v>1</v>
      </c>
      <c r="R2118" s="10" t="s">
        <v>10</v>
      </c>
      <c r="S2118" s="12" t="s">
        <v>18209</v>
      </c>
    </row>
    <row r="2119" spans="1:19" x14ac:dyDescent="0.25">
      <c r="A2119" s="10">
        <v>2018</v>
      </c>
      <c r="B2119" s="11" t="s">
        <v>4</v>
      </c>
      <c r="C2119" s="12" t="s">
        <v>66</v>
      </c>
      <c r="D2119" s="12" t="s">
        <v>5</v>
      </c>
      <c r="E2119" s="12" t="s">
        <v>2228</v>
      </c>
      <c r="F2119" s="12" t="s">
        <v>16661</v>
      </c>
      <c r="G2119" s="12" t="s">
        <v>2229</v>
      </c>
      <c r="H2119" s="11" t="str">
        <f t="shared" si="33"/>
        <v xml:space="preserve"> 25 AVENUE JEAN PROUVE </v>
      </c>
      <c r="I2119" s="10"/>
      <c r="J2119" s="12" t="s">
        <v>6537</v>
      </c>
      <c r="K2119" s="12"/>
      <c r="L2119" s="12" t="s">
        <v>1563</v>
      </c>
      <c r="M2119" s="12" t="s">
        <v>2230</v>
      </c>
      <c r="N2119" s="12" t="s">
        <v>2221</v>
      </c>
      <c r="O2119" s="12" t="s">
        <v>33</v>
      </c>
      <c r="P2119" s="13">
        <v>448287</v>
      </c>
      <c r="Q2119" s="10">
        <v>9</v>
      </c>
      <c r="R2119" s="10" t="s">
        <v>10</v>
      </c>
      <c r="S2119" s="12" t="s">
        <v>18209</v>
      </c>
    </row>
    <row r="2120" spans="1:19" x14ac:dyDescent="0.25">
      <c r="A2120" s="10">
        <v>2018</v>
      </c>
      <c r="B2120" s="11" t="s">
        <v>18213</v>
      </c>
      <c r="C2120" s="12" t="s">
        <v>66</v>
      </c>
      <c r="D2120" s="12" t="s">
        <v>5</v>
      </c>
      <c r="E2120" s="12" t="s">
        <v>18647</v>
      </c>
      <c r="F2120" s="12" t="s">
        <v>18646</v>
      </c>
      <c r="G2120" s="12" t="s">
        <v>18648</v>
      </c>
      <c r="H2120" s="11" t="str">
        <f t="shared" si="33"/>
        <v xml:space="preserve">LES ARCADES ROUTE DEPARTEMENTALE 96 179 ROUTE DES VIGNERONS </v>
      </c>
      <c r="I2120" s="12" t="s">
        <v>18649</v>
      </c>
      <c r="J2120" s="12" t="s">
        <v>18650</v>
      </c>
      <c r="K2120" s="10"/>
      <c r="L2120" s="12" t="s">
        <v>18651</v>
      </c>
      <c r="M2120" s="12" t="s">
        <v>18652</v>
      </c>
      <c r="N2120" s="12" t="s">
        <v>54</v>
      </c>
      <c r="O2120" s="12" t="s">
        <v>9</v>
      </c>
      <c r="P2120" s="13">
        <v>61952</v>
      </c>
      <c r="Q2120" s="10">
        <v>2</v>
      </c>
      <c r="R2120" s="10" t="s">
        <v>10</v>
      </c>
      <c r="S2120" s="12" t="s">
        <v>18211</v>
      </c>
    </row>
    <row r="2121" spans="1:19" x14ac:dyDescent="0.25">
      <c r="A2121" s="10">
        <v>2018</v>
      </c>
      <c r="B2121" s="11" t="s">
        <v>4</v>
      </c>
      <c r="C2121" s="12" t="s">
        <v>66</v>
      </c>
      <c r="D2121" s="12" t="s">
        <v>508</v>
      </c>
      <c r="E2121" s="12" t="s">
        <v>5117</v>
      </c>
      <c r="F2121" s="12" t="s">
        <v>5118</v>
      </c>
      <c r="G2121" s="12" t="s">
        <v>5119</v>
      </c>
      <c r="H2121" s="11" t="str">
        <f t="shared" si="33"/>
        <v xml:space="preserve"> RUE DU MARECHAL GALLIENI </v>
      </c>
      <c r="I2121" s="10"/>
      <c r="J2121" s="12" t="s">
        <v>5120</v>
      </c>
      <c r="K2121" s="10"/>
      <c r="L2121" s="12" t="s">
        <v>5121</v>
      </c>
      <c r="M2121" s="12" t="s">
        <v>5122</v>
      </c>
      <c r="N2121" s="12" t="s">
        <v>252</v>
      </c>
      <c r="O2121" s="12" t="s">
        <v>9</v>
      </c>
      <c r="P2121" s="13">
        <v>456789</v>
      </c>
      <c r="Q2121" s="10">
        <v>13</v>
      </c>
      <c r="R2121" s="10" t="s">
        <v>18208</v>
      </c>
      <c r="S2121" s="12" t="s">
        <v>18211</v>
      </c>
    </row>
    <row r="2122" spans="1:19" x14ac:dyDescent="0.25">
      <c r="A2122" s="10">
        <v>2018</v>
      </c>
      <c r="B2122" s="11" t="s">
        <v>4</v>
      </c>
      <c r="C2122" s="12" t="s">
        <v>66</v>
      </c>
      <c r="D2122" s="12" t="s">
        <v>5</v>
      </c>
      <c r="E2122" s="12" t="s">
        <v>11957</v>
      </c>
      <c r="F2122" s="12" t="s">
        <v>11958</v>
      </c>
      <c r="G2122" s="12" t="s">
        <v>11959</v>
      </c>
      <c r="H2122" s="11" t="str">
        <f t="shared" si="33"/>
        <v xml:space="preserve"> 5 RUE DE CREIL </v>
      </c>
      <c r="I2122" s="10"/>
      <c r="J2122" s="12" t="s">
        <v>11960</v>
      </c>
      <c r="K2122" s="12"/>
      <c r="L2122" s="12" t="s">
        <v>11961</v>
      </c>
      <c r="M2122" s="12" t="s">
        <v>11962</v>
      </c>
      <c r="N2122" s="12" t="s">
        <v>54</v>
      </c>
      <c r="O2122" s="12" t="s">
        <v>33</v>
      </c>
      <c r="P2122" s="13">
        <v>61805</v>
      </c>
      <c r="Q2122" s="10">
        <v>3</v>
      </c>
      <c r="R2122" s="10" t="s">
        <v>10</v>
      </c>
      <c r="S2122" s="12" t="s">
        <v>18209</v>
      </c>
    </row>
    <row r="2123" spans="1:19" x14ac:dyDescent="0.25">
      <c r="A2123" s="10">
        <v>2018</v>
      </c>
      <c r="B2123" s="11" t="s">
        <v>4</v>
      </c>
      <c r="C2123" s="12" t="s">
        <v>66</v>
      </c>
      <c r="D2123" s="12" t="s">
        <v>5</v>
      </c>
      <c r="E2123" s="12" t="s">
        <v>16343</v>
      </c>
      <c r="F2123" s="12" t="s">
        <v>16344</v>
      </c>
      <c r="G2123" s="12" t="s">
        <v>16345</v>
      </c>
      <c r="H2123" s="11" t="str">
        <f t="shared" si="33"/>
        <v xml:space="preserve"> 15 RUE DE JOUY </v>
      </c>
      <c r="I2123" s="10"/>
      <c r="J2123" s="12" t="s">
        <v>16346</v>
      </c>
      <c r="K2123" s="12"/>
      <c r="L2123" s="12" t="s">
        <v>4159</v>
      </c>
      <c r="M2123" s="12" t="s">
        <v>4160</v>
      </c>
      <c r="N2123" s="12" t="s">
        <v>1605</v>
      </c>
      <c r="O2123" s="12" t="s">
        <v>33</v>
      </c>
      <c r="P2123" s="13">
        <v>125557</v>
      </c>
      <c r="Q2123" s="10">
        <v>4</v>
      </c>
      <c r="R2123" s="10" t="s">
        <v>10</v>
      </c>
      <c r="S2123" s="12" t="s">
        <v>18209</v>
      </c>
    </row>
    <row r="2124" spans="1:19" x14ac:dyDescent="0.25">
      <c r="A2124" s="10">
        <v>2018</v>
      </c>
      <c r="B2124" s="11" t="s">
        <v>239</v>
      </c>
      <c r="C2124" s="12" t="s">
        <v>66</v>
      </c>
      <c r="D2124" s="12" t="s">
        <v>5</v>
      </c>
      <c r="E2124" s="12" t="s">
        <v>16347</v>
      </c>
      <c r="F2124" s="12" t="s">
        <v>16348</v>
      </c>
      <c r="G2124" s="12" t="s">
        <v>16349</v>
      </c>
      <c r="H2124" s="11" t="str">
        <f t="shared" si="33"/>
        <v xml:space="preserve"> 189 RUE D AUBERVILLIERS </v>
      </c>
      <c r="I2124" s="10"/>
      <c r="J2124" s="12" t="s">
        <v>15434</v>
      </c>
      <c r="K2124" s="10"/>
      <c r="L2124" s="12" t="s">
        <v>922</v>
      </c>
      <c r="M2124" s="12" t="s">
        <v>183</v>
      </c>
      <c r="N2124" s="12" t="s">
        <v>1605</v>
      </c>
      <c r="O2124" s="12" t="s">
        <v>9</v>
      </c>
      <c r="P2124" s="13">
        <v>223381</v>
      </c>
      <c r="Q2124" s="10">
        <v>5</v>
      </c>
      <c r="R2124" s="10" t="s">
        <v>10</v>
      </c>
      <c r="S2124" s="12" t="s">
        <v>18211</v>
      </c>
    </row>
    <row r="2125" spans="1:19" x14ac:dyDescent="0.25">
      <c r="A2125" s="10">
        <v>2017</v>
      </c>
      <c r="B2125" s="12" t="s">
        <v>18219</v>
      </c>
      <c r="C2125" s="10" t="s">
        <v>66</v>
      </c>
      <c r="D2125" s="12" t="s">
        <v>5</v>
      </c>
      <c r="E2125" s="12" t="s">
        <v>11963</v>
      </c>
      <c r="F2125" s="12" t="s">
        <v>11964</v>
      </c>
      <c r="G2125" s="12" t="s">
        <v>11965</v>
      </c>
      <c r="H2125" s="11" t="str">
        <f t="shared" si="33"/>
        <v xml:space="preserve">92 BOULEVARD DE L EUROPE  </v>
      </c>
      <c r="I2125" s="12" t="s">
        <v>11966</v>
      </c>
      <c r="J2125" s="12"/>
      <c r="K2125" s="14"/>
      <c r="L2125" s="12" t="s">
        <v>1003</v>
      </c>
      <c r="M2125" s="12" t="s">
        <v>1004</v>
      </c>
      <c r="N2125" s="12" t="s">
        <v>54</v>
      </c>
      <c r="O2125" s="12" t="s">
        <v>33</v>
      </c>
      <c r="P2125" s="14"/>
      <c r="Q2125" s="10">
        <v>1</v>
      </c>
      <c r="R2125" s="10" t="s">
        <v>10</v>
      </c>
      <c r="S2125" s="12" t="s">
        <v>18220</v>
      </c>
    </row>
    <row r="2126" spans="1:19" x14ac:dyDescent="0.25">
      <c r="A2126" s="10">
        <v>2018</v>
      </c>
      <c r="B2126" s="11" t="s">
        <v>18213</v>
      </c>
      <c r="C2126" s="12" t="s">
        <v>66</v>
      </c>
      <c r="D2126" s="12" t="s">
        <v>5</v>
      </c>
      <c r="E2126" s="12" t="s">
        <v>18654</v>
      </c>
      <c r="F2126" s="12" t="s">
        <v>18653</v>
      </c>
      <c r="G2126" s="12" t="s">
        <v>18655</v>
      </c>
      <c r="H2126" s="11" t="str">
        <f t="shared" si="33"/>
        <v xml:space="preserve"> 36 B CHEMIN DE REVAISON </v>
      </c>
      <c r="I2126" s="10"/>
      <c r="J2126" s="12" t="s">
        <v>18656</v>
      </c>
      <c r="K2126" s="10"/>
      <c r="L2126" s="12" t="s">
        <v>1589</v>
      </c>
      <c r="M2126" s="12" t="s">
        <v>2865</v>
      </c>
      <c r="N2126" s="12" t="s">
        <v>54</v>
      </c>
      <c r="O2126" s="12" t="s">
        <v>9</v>
      </c>
      <c r="P2126" s="13">
        <v>51200</v>
      </c>
      <c r="Q2126" s="10">
        <v>2</v>
      </c>
      <c r="R2126" s="10" t="s">
        <v>10</v>
      </c>
      <c r="S2126" s="12" t="s">
        <v>18211</v>
      </c>
    </row>
    <row r="2127" spans="1:19" x14ac:dyDescent="0.25">
      <c r="A2127" s="10">
        <v>2018</v>
      </c>
      <c r="B2127" s="11" t="s">
        <v>4</v>
      </c>
      <c r="C2127" s="12" t="s">
        <v>66</v>
      </c>
      <c r="D2127" s="12" t="s">
        <v>5</v>
      </c>
      <c r="E2127" s="12" t="s">
        <v>11967</v>
      </c>
      <c r="F2127" s="12" t="s">
        <v>11968</v>
      </c>
      <c r="G2127" s="12" t="s">
        <v>11969</v>
      </c>
      <c r="H2127" s="11" t="str">
        <f t="shared" si="33"/>
        <v xml:space="preserve"> 99 CHEMIN DE PROVENCE </v>
      </c>
      <c r="I2127" s="10"/>
      <c r="J2127" s="12" t="s">
        <v>11970</v>
      </c>
      <c r="K2127" s="10"/>
      <c r="L2127" s="12" t="s">
        <v>143</v>
      </c>
      <c r="M2127" s="12" t="s">
        <v>144</v>
      </c>
      <c r="N2127" s="12" t="s">
        <v>54</v>
      </c>
      <c r="O2127" s="12" t="s">
        <v>9</v>
      </c>
      <c r="P2127" s="13">
        <v>30367</v>
      </c>
      <c r="Q2127" s="10">
        <v>1</v>
      </c>
      <c r="R2127" s="10" t="s">
        <v>10</v>
      </c>
      <c r="S2127" s="12" t="s">
        <v>18211</v>
      </c>
    </row>
    <row r="2128" spans="1:19" x14ac:dyDescent="0.25">
      <c r="A2128" s="10">
        <v>2018</v>
      </c>
      <c r="B2128" s="11" t="s">
        <v>4</v>
      </c>
      <c r="C2128" s="12" t="s">
        <v>66</v>
      </c>
      <c r="D2128" s="12" t="s">
        <v>5</v>
      </c>
      <c r="E2128" s="12" t="s">
        <v>11971</v>
      </c>
      <c r="F2128" s="12" t="s">
        <v>11972</v>
      </c>
      <c r="G2128" s="12" t="s">
        <v>11973</v>
      </c>
      <c r="H2128" s="11" t="str">
        <f t="shared" si="33"/>
        <v xml:space="preserve"> ZONE ARTISANALE DE LAMBOUX </v>
      </c>
      <c r="I2128" s="10"/>
      <c r="J2128" s="12" t="s">
        <v>11974</v>
      </c>
      <c r="K2128" s="12"/>
      <c r="L2128" s="12" t="s">
        <v>11975</v>
      </c>
      <c r="M2128" s="12" t="s">
        <v>11976</v>
      </c>
      <c r="N2128" s="12" t="s">
        <v>54</v>
      </c>
      <c r="O2128" s="12" t="s">
        <v>33</v>
      </c>
      <c r="P2128" s="13">
        <v>24789</v>
      </c>
      <c r="Q2128" s="10">
        <v>1</v>
      </c>
      <c r="R2128" s="10" t="s">
        <v>10</v>
      </c>
      <c r="S2128" s="12" t="s">
        <v>18209</v>
      </c>
    </row>
    <row r="2129" spans="1:19" x14ac:dyDescent="0.25">
      <c r="A2129" s="10">
        <v>2017</v>
      </c>
      <c r="B2129" s="12" t="s">
        <v>18219</v>
      </c>
      <c r="C2129" s="10" t="s">
        <v>66</v>
      </c>
      <c r="D2129" s="12" t="s">
        <v>5</v>
      </c>
      <c r="E2129" s="12" t="s">
        <v>11977</v>
      </c>
      <c r="F2129" s="12" t="s">
        <v>11978</v>
      </c>
      <c r="G2129" s="12" t="s">
        <v>11979</v>
      </c>
      <c r="H2129" s="11" t="str">
        <f t="shared" si="33"/>
        <v xml:space="preserve">135 CHEMIN DES CYCLAMENS  </v>
      </c>
      <c r="I2129" s="12" t="s">
        <v>11980</v>
      </c>
      <c r="J2129" s="12"/>
      <c r="K2129" s="14"/>
      <c r="L2129" s="12" t="s">
        <v>11981</v>
      </c>
      <c r="M2129" s="12" t="s">
        <v>11982</v>
      </c>
      <c r="N2129" s="12" t="s">
        <v>54</v>
      </c>
      <c r="O2129" s="12" t="s">
        <v>9</v>
      </c>
      <c r="P2129" s="14"/>
      <c r="Q2129" s="10">
        <v>1</v>
      </c>
      <c r="R2129" s="10" t="s">
        <v>10</v>
      </c>
      <c r="S2129" s="12" t="s">
        <v>18220</v>
      </c>
    </row>
    <row r="2130" spans="1:19" x14ac:dyDescent="0.25">
      <c r="A2130" s="10">
        <v>2018</v>
      </c>
      <c r="B2130" s="11" t="s">
        <v>4</v>
      </c>
      <c r="C2130" s="12" t="s">
        <v>66</v>
      </c>
      <c r="D2130" s="12" t="s">
        <v>5</v>
      </c>
      <c r="E2130" s="12" t="s">
        <v>11983</v>
      </c>
      <c r="F2130" s="12" t="s">
        <v>11984</v>
      </c>
      <c r="G2130" s="12" t="s">
        <v>11985</v>
      </c>
      <c r="H2130" s="11" t="str">
        <f t="shared" si="33"/>
        <v xml:space="preserve"> LIEU DIT FONTANILLES </v>
      </c>
      <c r="I2130" s="10"/>
      <c r="J2130" s="12" t="s">
        <v>11986</v>
      </c>
      <c r="K2130" s="10"/>
      <c r="L2130" s="12" t="s">
        <v>3874</v>
      </c>
      <c r="M2130" s="12" t="s">
        <v>11987</v>
      </c>
      <c r="N2130" s="12" t="s">
        <v>54</v>
      </c>
      <c r="O2130" s="12" t="s">
        <v>9</v>
      </c>
      <c r="P2130" s="13">
        <v>38030</v>
      </c>
      <c r="Q2130" s="10">
        <v>1</v>
      </c>
      <c r="R2130" s="10" t="s">
        <v>10</v>
      </c>
      <c r="S2130" s="12" t="s">
        <v>18211</v>
      </c>
    </row>
    <row r="2131" spans="1:19" x14ac:dyDescent="0.25">
      <c r="A2131" s="10">
        <v>2017</v>
      </c>
      <c r="B2131" s="12" t="s">
        <v>18219</v>
      </c>
      <c r="C2131" s="10" t="s">
        <v>66</v>
      </c>
      <c r="D2131" s="12" t="s">
        <v>5</v>
      </c>
      <c r="E2131" s="12" t="s">
        <v>11988</v>
      </c>
      <c r="F2131" s="12" t="s">
        <v>11989</v>
      </c>
      <c r="G2131" s="12" t="s">
        <v>11990</v>
      </c>
      <c r="H2131" s="11" t="str">
        <f t="shared" si="33"/>
        <v xml:space="preserve">2 RUE LACOUR  </v>
      </c>
      <c r="I2131" s="12" t="s">
        <v>11991</v>
      </c>
      <c r="J2131" s="12"/>
      <c r="K2131" s="14"/>
      <c r="L2131" s="12" t="s">
        <v>1966</v>
      </c>
      <c r="M2131" s="12" t="s">
        <v>1967</v>
      </c>
      <c r="N2131" s="12" t="s">
        <v>54</v>
      </c>
      <c r="O2131" s="12" t="s">
        <v>9</v>
      </c>
      <c r="P2131" s="14"/>
      <c r="Q2131" s="10">
        <v>3</v>
      </c>
      <c r="R2131" s="10" t="s">
        <v>10</v>
      </c>
      <c r="S2131" s="12" t="s">
        <v>18220</v>
      </c>
    </row>
    <row r="2132" spans="1:19" x14ac:dyDescent="0.25">
      <c r="A2132" s="10">
        <v>2018</v>
      </c>
      <c r="B2132" s="11" t="s">
        <v>4</v>
      </c>
      <c r="C2132" s="12" t="s">
        <v>66</v>
      </c>
      <c r="D2132" s="12" t="s">
        <v>5</v>
      </c>
      <c r="E2132" s="12" t="s">
        <v>17482</v>
      </c>
      <c r="F2132" s="12" t="s">
        <v>17483</v>
      </c>
      <c r="G2132" s="12" t="s">
        <v>17484</v>
      </c>
      <c r="H2132" s="11" t="str">
        <f t="shared" si="33"/>
        <v xml:space="preserve"> 58 RUE DES PAPETERIES </v>
      </c>
      <c r="I2132" s="10"/>
      <c r="J2132" s="12" t="s">
        <v>15541</v>
      </c>
      <c r="K2132" s="12"/>
      <c r="L2132" s="12" t="s">
        <v>85</v>
      </c>
      <c r="M2132" s="12" t="s">
        <v>2795</v>
      </c>
      <c r="N2132" s="12" t="s">
        <v>2368</v>
      </c>
      <c r="O2132" s="12" t="s">
        <v>33</v>
      </c>
      <c r="P2132" s="13">
        <v>234777</v>
      </c>
      <c r="Q2132" s="10">
        <v>5</v>
      </c>
      <c r="R2132" s="10" t="s">
        <v>10</v>
      </c>
      <c r="S2132" s="12" t="s">
        <v>18209</v>
      </c>
    </row>
    <row r="2133" spans="1:19" x14ac:dyDescent="0.25">
      <c r="A2133" s="10">
        <v>2018</v>
      </c>
      <c r="B2133" s="11" t="s">
        <v>4</v>
      </c>
      <c r="C2133" s="12" t="s">
        <v>66</v>
      </c>
      <c r="D2133" s="12" t="s">
        <v>5</v>
      </c>
      <c r="E2133" s="12" t="s">
        <v>17173</v>
      </c>
      <c r="F2133" s="12" t="s">
        <v>17174</v>
      </c>
      <c r="G2133" s="12" t="s">
        <v>17175</v>
      </c>
      <c r="H2133" s="11" t="str">
        <f t="shared" si="33"/>
        <v xml:space="preserve"> PIACHE </v>
      </c>
      <c r="I2133" s="10"/>
      <c r="J2133" s="12" t="s">
        <v>17176</v>
      </c>
      <c r="K2133" s="10"/>
      <c r="L2133" s="12" t="s">
        <v>2307</v>
      </c>
      <c r="M2133" s="12" t="s">
        <v>17177</v>
      </c>
      <c r="N2133" s="12" t="s">
        <v>2336</v>
      </c>
      <c r="O2133" s="12" t="s">
        <v>9</v>
      </c>
      <c r="P2133" s="13">
        <v>16448</v>
      </c>
      <c r="Q2133" s="10">
        <v>2</v>
      </c>
      <c r="R2133" s="10" t="s">
        <v>10</v>
      </c>
      <c r="S2133" s="12" t="s">
        <v>18211</v>
      </c>
    </row>
    <row r="2134" spans="1:19" x14ac:dyDescent="0.25">
      <c r="A2134" s="10">
        <v>2018</v>
      </c>
      <c r="B2134" s="11" t="s">
        <v>4</v>
      </c>
      <c r="C2134" s="12" t="s">
        <v>66</v>
      </c>
      <c r="D2134" s="12" t="s">
        <v>5</v>
      </c>
      <c r="E2134" s="12" t="s">
        <v>11992</v>
      </c>
      <c r="F2134" s="12" t="s">
        <v>11993</v>
      </c>
      <c r="G2134" s="12" t="s">
        <v>11994</v>
      </c>
      <c r="H2134" s="11" t="str">
        <f t="shared" si="33"/>
        <v xml:space="preserve"> 7 RUE DE LA MAISON GARNIER </v>
      </c>
      <c r="I2134" s="10"/>
      <c r="J2134" s="12" t="s">
        <v>11995</v>
      </c>
      <c r="K2134" s="12"/>
      <c r="L2134" s="12" t="s">
        <v>3951</v>
      </c>
      <c r="M2134" s="12" t="s">
        <v>3952</v>
      </c>
      <c r="N2134" s="12" t="s">
        <v>54</v>
      </c>
      <c r="O2134" s="12" t="s">
        <v>33</v>
      </c>
      <c r="P2134" s="13">
        <v>84379</v>
      </c>
      <c r="Q2134" s="10">
        <v>6</v>
      </c>
      <c r="R2134" s="10" t="s">
        <v>10</v>
      </c>
      <c r="S2134" s="12" t="s">
        <v>18209</v>
      </c>
    </row>
    <row r="2135" spans="1:19" x14ac:dyDescent="0.25">
      <c r="A2135" s="10">
        <v>2018</v>
      </c>
      <c r="B2135" s="11" t="s">
        <v>4</v>
      </c>
      <c r="C2135" s="12" t="s">
        <v>66</v>
      </c>
      <c r="D2135" s="12" t="s">
        <v>10780</v>
      </c>
      <c r="E2135" s="12" t="s">
        <v>17250</v>
      </c>
      <c r="F2135" s="12" t="s">
        <v>17251</v>
      </c>
      <c r="G2135" s="12" t="s">
        <v>17252</v>
      </c>
      <c r="H2135" s="11" t="str">
        <f t="shared" si="33"/>
        <v xml:space="preserve"> MARMANDE SUD CS 50115</v>
      </c>
      <c r="I2135" s="10"/>
      <c r="J2135" s="12" t="s">
        <v>17253</v>
      </c>
      <c r="K2135" s="12" t="s">
        <v>17254</v>
      </c>
      <c r="L2135" s="12" t="s">
        <v>17255</v>
      </c>
      <c r="M2135" s="12" t="s">
        <v>17256</v>
      </c>
      <c r="N2135" s="12" t="s">
        <v>2364</v>
      </c>
      <c r="O2135" s="12" t="s">
        <v>33</v>
      </c>
      <c r="P2135" s="13">
        <v>520162</v>
      </c>
      <c r="Q2135" s="10">
        <v>17</v>
      </c>
      <c r="R2135" s="10" t="s">
        <v>18208</v>
      </c>
      <c r="S2135" s="12" t="s">
        <v>18209</v>
      </c>
    </row>
    <row r="2136" spans="1:19" x14ac:dyDescent="0.25">
      <c r="A2136" s="10">
        <v>2018</v>
      </c>
      <c r="B2136" s="11" t="s">
        <v>4</v>
      </c>
      <c r="C2136" s="12" t="s">
        <v>66</v>
      </c>
      <c r="D2136" s="12" t="s">
        <v>448</v>
      </c>
      <c r="E2136" s="12" t="s">
        <v>1525</v>
      </c>
      <c r="F2136" s="12" t="s">
        <v>11996</v>
      </c>
      <c r="G2136" s="12" t="s">
        <v>1526</v>
      </c>
      <c r="H2136" s="11" t="str">
        <f t="shared" si="33"/>
        <v xml:space="preserve">ZONE INDUSTRIELLE SUD AVENUE DE L EUROPE UNIE </v>
      </c>
      <c r="I2136" s="10" t="s">
        <v>3732</v>
      </c>
      <c r="J2136" s="12" t="s">
        <v>11997</v>
      </c>
      <c r="K2136" s="12"/>
      <c r="L2136" s="12" t="s">
        <v>1527</v>
      </c>
      <c r="M2136" s="12" t="s">
        <v>1528</v>
      </c>
      <c r="N2136" s="12" t="s">
        <v>54</v>
      </c>
      <c r="O2136" s="12" t="s">
        <v>33</v>
      </c>
      <c r="P2136" s="13">
        <v>701672</v>
      </c>
      <c r="Q2136" s="10">
        <v>18</v>
      </c>
      <c r="R2136" s="10" t="s">
        <v>18208</v>
      </c>
      <c r="S2136" s="12" t="s">
        <v>18209</v>
      </c>
    </row>
    <row r="2137" spans="1:19" x14ac:dyDescent="0.25">
      <c r="A2137" s="10">
        <v>2018</v>
      </c>
      <c r="B2137" s="11" t="s">
        <v>4</v>
      </c>
      <c r="C2137" s="12" t="s">
        <v>66</v>
      </c>
      <c r="D2137" s="12" t="s">
        <v>5</v>
      </c>
      <c r="E2137" s="12" t="s">
        <v>4779</v>
      </c>
      <c r="F2137" s="12" t="s">
        <v>4780</v>
      </c>
      <c r="G2137" s="12" t="s">
        <v>4781</v>
      </c>
      <c r="H2137" s="11" t="str">
        <f t="shared" si="33"/>
        <v xml:space="preserve"> ZA DU CHAMP DU BREUIL </v>
      </c>
      <c r="I2137" s="10"/>
      <c r="J2137" s="12" t="s">
        <v>4782</v>
      </c>
      <c r="K2137" s="12"/>
      <c r="L2137" s="12" t="s">
        <v>4783</v>
      </c>
      <c r="M2137" s="12" t="s">
        <v>4784</v>
      </c>
      <c r="N2137" s="12" t="s">
        <v>200</v>
      </c>
      <c r="O2137" s="12" t="s">
        <v>33</v>
      </c>
      <c r="P2137" s="13">
        <v>314628</v>
      </c>
      <c r="Q2137" s="10">
        <v>8</v>
      </c>
      <c r="R2137" s="10" t="s">
        <v>10</v>
      </c>
      <c r="S2137" s="12" t="s">
        <v>18209</v>
      </c>
    </row>
    <row r="2138" spans="1:19" x14ac:dyDescent="0.25">
      <c r="A2138" s="10">
        <v>2018</v>
      </c>
      <c r="B2138" s="11" t="s">
        <v>4</v>
      </c>
      <c r="C2138" s="12" t="s">
        <v>66</v>
      </c>
      <c r="D2138" s="12" t="s">
        <v>5</v>
      </c>
      <c r="E2138" s="12" t="s">
        <v>3826</v>
      </c>
      <c r="F2138" s="12" t="s">
        <v>16350</v>
      </c>
      <c r="G2138" s="12" t="s">
        <v>3827</v>
      </c>
      <c r="H2138" s="11" t="str">
        <f t="shared" si="33"/>
        <v xml:space="preserve"> L ORGERIE </v>
      </c>
      <c r="I2138" s="10"/>
      <c r="J2138" s="12" t="s">
        <v>16351</v>
      </c>
      <c r="K2138" s="12"/>
      <c r="L2138" s="12" t="s">
        <v>16352</v>
      </c>
      <c r="M2138" s="12" t="s">
        <v>16353</v>
      </c>
      <c r="N2138" s="12" t="s">
        <v>1605</v>
      </c>
      <c r="O2138" s="12" t="s">
        <v>33</v>
      </c>
      <c r="P2138" s="13">
        <v>61028</v>
      </c>
      <c r="Q2138" s="10">
        <v>1</v>
      </c>
      <c r="R2138" s="10" t="s">
        <v>10</v>
      </c>
      <c r="S2138" s="12" t="s">
        <v>18209</v>
      </c>
    </row>
    <row r="2139" spans="1:19" x14ac:dyDescent="0.25">
      <c r="A2139" s="10">
        <v>2018</v>
      </c>
      <c r="B2139" s="11" t="s">
        <v>4</v>
      </c>
      <c r="C2139" s="12" t="s">
        <v>66</v>
      </c>
      <c r="D2139" s="12" t="s">
        <v>5</v>
      </c>
      <c r="E2139" s="12" t="s">
        <v>1529</v>
      </c>
      <c r="F2139" s="12" t="s">
        <v>11998</v>
      </c>
      <c r="G2139" s="12" t="s">
        <v>1530</v>
      </c>
      <c r="H2139" s="11" t="str">
        <f t="shared" si="33"/>
        <v xml:space="preserve"> 16 ROUTE DE PONTAULT </v>
      </c>
      <c r="I2139" s="10"/>
      <c r="J2139" s="12" t="s">
        <v>1531</v>
      </c>
      <c r="K2139" s="10"/>
      <c r="L2139" s="12" t="s">
        <v>1532</v>
      </c>
      <c r="M2139" s="12" t="s">
        <v>1533</v>
      </c>
      <c r="N2139" s="12" t="s">
        <v>54</v>
      </c>
      <c r="O2139" s="12" t="s">
        <v>9</v>
      </c>
      <c r="P2139" s="13">
        <v>48037</v>
      </c>
      <c r="Q2139" s="10">
        <v>1</v>
      </c>
      <c r="R2139" s="10" t="s">
        <v>10</v>
      </c>
      <c r="S2139" s="12" t="s">
        <v>18211</v>
      </c>
    </row>
    <row r="2140" spans="1:19" x14ac:dyDescent="0.25">
      <c r="A2140" s="10">
        <v>2018</v>
      </c>
      <c r="B2140" s="11" t="s">
        <v>4</v>
      </c>
      <c r="C2140" s="12" t="s">
        <v>66</v>
      </c>
      <c r="D2140" s="12" t="s">
        <v>5</v>
      </c>
      <c r="E2140" s="12" t="s">
        <v>11999</v>
      </c>
      <c r="F2140" s="12" t="s">
        <v>12000</v>
      </c>
      <c r="G2140" s="12" t="s">
        <v>18657</v>
      </c>
      <c r="H2140" s="11" t="str">
        <f t="shared" si="33"/>
        <v xml:space="preserve"> 11 ZONE ARTISANALE GRANGE VENIN </v>
      </c>
      <c r="I2140" s="10"/>
      <c r="J2140" s="12" t="s">
        <v>12001</v>
      </c>
      <c r="K2140" s="12"/>
      <c r="L2140" s="12" t="s">
        <v>12002</v>
      </c>
      <c r="M2140" s="12" t="s">
        <v>12003</v>
      </c>
      <c r="N2140" s="12" t="s">
        <v>54</v>
      </c>
      <c r="O2140" s="12" t="s">
        <v>33</v>
      </c>
      <c r="P2140" s="13">
        <v>1027</v>
      </c>
      <c r="Q2140" s="10">
        <v>1</v>
      </c>
      <c r="R2140" s="10" t="s">
        <v>10</v>
      </c>
      <c r="S2140" s="12" t="s">
        <v>18209</v>
      </c>
    </row>
    <row r="2141" spans="1:19" x14ac:dyDescent="0.25">
      <c r="A2141" s="10">
        <v>2018</v>
      </c>
      <c r="B2141" s="11" t="s">
        <v>4</v>
      </c>
      <c r="C2141" s="12" t="s">
        <v>66</v>
      </c>
      <c r="D2141" s="12" t="s">
        <v>5</v>
      </c>
      <c r="E2141" s="12" t="s">
        <v>12004</v>
      </c>
      <c r="F2141" s="12" t="s">
        <v>12005</v>
      </c>
      <c r="G2141" s="12" t="s">
        <v>12006</v>
      </c>
      <c r="H2141" s="11" t="str">
        <f t="shared" si="33"/>
        <v xml:space="preserve"> 8 RUE ALSACE LORRAINE </v>
      </c>
      <c r="I2141" s="10"/>
      <c r="J2141" s="12" t="s">
        <v>12007</v>
      </c>
      <c r="K2141" s="12"/>
      <c r="L2141" s="12" t="s">
        <v>2387</v>
      </c>
      <c r="M2141" s="12" t="s">
        <v>2388</v>
      </c>
      <c r="N2141" s="12" t="s">
        <v>54</v>
      </c>
      <c r="O2141" s="12" t="s">
        <v>33</v>
      </c>
      <c r="P2141" s="13">
        <v>16658</v>
      </c>
      <c r="Q2141" s="10">
        <v>1</v>
      </c>
      <c r="R2141" s="10" t="s">
        <v>10</v>
      </c>
      <c r="S2141" s="12" t="s">
        <v>18209</v>
      </c>
    </row>
    <row r="2142" spans="1:19" x14ac:dyDescent="0.25">
      <c r="A2142" s="10">
        <v>2018</v>
      </c>
      <c r="B2142" s="11" t="s">
        <v>4</v>
      </c>
      <c r="C2142" s="12" t="s">
        <v>66</v>
      </c>
      <c r="D2142" s="12" t="s">
        <v>5</v>
      </c>
      <c r="E2142" s="12" t="s">
        <v>12008</v>
      </c>
      <c r="F2142" s="12" t="s">
        <v>12009</v>
      </c>
      <c r="G2142" s="12" t="s">
        <v>12010</v>
      </c>
      <c r="H2142" s="11" t="str">
        <f t="shared" si="33"/>
        <v xml:space="preserve"> ZONE ARTISANALE DES LAURONS </v>
      </c>
      <c r="I2142" s="10"/>
      <c r="J2142" s="12" t="s">
        <v>12011</v>
      </c>
      <c r="K2142" s="12"/>
      <c r="L2142" s="12" t="s">
        <v>9239</v>
      </c>
      <c r="M2142" s="12" t="s">
        <v>12012</v>
      </c>
      <c r="N2142" s="12" t="s">
        <v>54</v>
      </c>
      <c r="O2142" s="12" t="s">
        <v>33</v>
      </c>
      <c r="P2142" s="13">
        <v>44156</v>
      </c>
      <c r="Q2142" s="10">
        <v>2</v>
      </c>
      <c r="R2142" s="10" t="s">
        <v>10</v>
      </c>
      <c r="S2142" s="12" t="s">
        <v>18209</v>
      </c>
    </row>
    <row r="2143" spans="1:19" x14ac:dyDescent="0.25">
      <c r="A2143" s="10">
        <v>2018</v>
      </c>
      <c r="B2143" s="11" t="s">
        <v>4</v>
      </c>
      <c r="C2143" s="12" t="s">
        <v>66</v>
      </c>
      <c r="D2143" s="12" t="s">
        <v>184</v>
      </c>
      <c r="E2143" s="12" t="s">
        <v>12013</v>
      </c>
      <c r="F2143" s="12" t="s">
        <v>12014</v>
      </c>
      <c r="G2143" s="12" t="s">
        <v>12015</v>
      </c>
      <c r="H2143" s="11" t="str">
        <f t="shared" si="33"/>
        <v xml:space="preserve"> ZONE ARTISANALE DE LAMBOUX </v>
      </c>
      <c r="I2143" s="10"/>
      <c r="J2143" s="12" t="s">
        <v>11974</v>
      </c>
      <c r="K2143" s="12"/>
      <c r="L2143" s="12" t="s">
        <v>11975</v>
      </c>
      <c r="M2143" s="12" t="s">
        <v>11976</v>
      </c>
      <c r="N2143" s="12" t="s">
        <v>54</v>
      </c>
      <c r="O2143" s="12" t="s">
        <v>33</v>
      </c>
      <c r="P2143" s="13">
        <v>246747</v>
      </c>
      <c r="Q2143" s="10">
        <v>8</v>
      </c>
      <c r="R2143" s="10" t="s">
        <v>10</v>
      </c>
      <c r="S2143" s="12" t="s">
        <v>18209</v>
      </c>
    </row>
    <row r="2144" spans="1:19" x14ac:dyDescent="0.25">
      <c r="A2144" s="10">
        <v>2018</v>
      </c>
      <c r="B2144" s="11" t="s">
        <v>4</v>
      </c>
      <c r="C2144" s="12" t="s">
        <v>66</v>
      </c>
      <c r="D2144" s="12" t="s">
        <v>5</v>
      </c>
      <c r="E2144" s="12" t="s">
        <v>1534</v>
      </c>
      <c r="F2144" s="12" t="s">
        <v>12016</v>
      </c>
      <c r="G2144" s="12" t="s">
        <v>1535</v>
      </c>
      <c r="H2144" s="11" t="str">
        <f t="shared" si="33"/>
        <v xml:space="preserve">ZONE INDUSTRIELLE DE GREZAN 1 RUE JEAN PERRONET </v>
      </c>
      <c r="I2144" s="10" t="s">
        <v>12017</v>
      </c>
      <c r="J2144" s="12" t="s">
        <v>1536</v>
      </c>
      <c r="K2144" s="12"/>
      <c r="L2144" s="12" t="s">
        <v>1537</v>
      </c>
      <c r="M2144" s="12" t="s">
        <v>61</v>
      </c>
      <c r="N2144" s="12" t="s">
        <v>54</v>
      </c>
      <c r="O2144" s="12" t="s">
        <v>33</v>
      </c>
      <c r="P2144" s="13">
        <v>451873</v>
      </c>
      <c r="Q2144" s="10">
        <v>13</v>
      </c>
      <c r="R2144" s="10" t="s">
        <v>18208</v>
      </c>
      <c r="S2144" s="12" t="s">
        <v>18209</v>
      </c>
    </row>
    <row r="2145" spans="1:19" x14ac:dyDescent="0.25">
      <c r="A2145" s="10">
        <v>2018</v>
      </c>
      <c r="B2145" s="11" t="s">
        <v>4</v>
      </c>
      <c r="C2145" s="12" t="s">
        <v>66</v>
      </c>
      <c r="D2145" s="12" t="s">
        <v>5</v>
      </c>
      <c r="E2145" s="12" t="s">
        <v>17485</v>
      </c>
      <c r="F2145" s="12" t="s">
        <v>17486</v>
      </c>
      <c r="G2145" s="12" t="s">
        <v>17487</v>
      </c>
      <c r="H2145" s="11" t="str">
        <f t="shared" si="33"/>
        <v xml:space="preserve">ZA MONZIERES RUE DE LA CROIX DES BARRES </v>
      </c>
      <c r="I2145" s="10" t="s">
        <v>17488</v>
      </c>
      <c r="J2145" s="12" t="s">
        <v>14921</v>
      </c>
      <c r="K2145" s="12"/>
      <c r="L2145" s="12" t="s">
        <v>14922</v>
      </c>
      <c r="M2145" s="12" t="s">
        <v>14923</v>
      </c>
      <c r="N2145" s="12" t="s">
        <v>2368</v>
      </c>
      <c r="O2145" s="12" t="s">
        <v>33</v>
      </c>
      <c r="P2145" s="13">
        <v>88159</v>
      </c>
      <c r="Q2145" s="10">
        <v>4</v>
      </c>
      <c r="R2145" s="10" t="s">
        <v>10</v>
      </c>
      <c r="S2145" s="12" t="s">
        <v>18209</v>
      </c>
    </row>
    <row r="2146" spans="1:19" x14ac:dyDescent="0.25">
      <c r="A2146" s="10">
        <v>2018</v>
      </c>
      <c r="B2146" s="11" t="s">
        <v>4</v>
      </c>
      <c r="C2146" s="12" t="s">
        <v>66</v>
      </c>
      <c r="D2146" s="12" t="s">
        <v>2384</v>
      </c>
      <c r="E2146" s="12" t="s">
        <v>2385</v>
      </c>
      <c r="F2146" s="12" t="s">
        <v>17489</v>
      </c>
      <c r="G2146" s="12" t="s">
        <v>2386</v>
      </c>
      <c r="H2146" s="11" t="str">
        <f t="shared" si="33"/>
        <v xml:space="preserve"> ALLEE DU GRAND CLOS </v>
      </c>
      <c r="I2146" s="10"/>
      <c r="J2146" s="12" t="s">
        <v>17490</v>
      </c>
      <c r="K2146" s="10"/>
      <c r="L2146" s="12" t="s">
        <v>12099</v>
      </c>
      <c r="M2146" s="12" t="s">
        <v>12100</v>
      </c>
      <c r="N2146" s="12" t="s">
        <v>2368</v>
      </c>
      <c r="O2146" s="12" t="s">
        <v>9</v>
      </c>
      <c r="P2146" s="13">
        <v>118682</v>
      </c>
      <c r="Q2146" s="10">
        <v>2</v>
      </c>
      <c r="R2146" s="10" t="s">
        <v>10</v>
      </c>
      <c r="S2146" s="12" t="s">
        <v>18211</v>
      </c>
    </row>
    <row r="2147" spans="1:19" x14ac:dyDescent="0.25">
      <c r="A2147" s="10">
        <v>2018</v>
      </c>
      <c r="B2147" s="11" t="s">
        <v>4</v>
      </c>
      <c r="C2147" s="12" t="s">
        <v>66</v>
      </c>
      <c r="D2147" s="12" t="s">
        <v>5</v>
      </c>
      <c r="E2147" s="12" t="s">
        <v>17491</v>
      </c>
      <c r="F2147" s="12" t="s">
        <v>17492</v>
      </c>
      <c r="G2147" s="12" t="s">
        <v>17493</v>
      </c>
      <c r="H2147" s="11" t="str">
        <f t="shared" si="33"/>
        <v xml:space="preserve"> AVENUE DE LA GARE </v>
      </c>
      <c r="I2147" s="10"/>
      <c r="J2147" s="12" t="s">
        <v>1259</v>
      </c>
      <c r="K2147" s="12"/>
      <c r="L2147" s="12" t="s">
        <v>821</v>
      </c>
      <c r="M2147" s="12" t="s">
        <v>15560</v>
      </c>
      <c r="N2147" s="12" t="s">
        <v>2368</v>
      </c>
      <c r="O2147" s="12" t="s">
        <v>33</v>
      </c>
      <c r="P2147" s="13">
        <v>12483</v>
      </c>
      <c r="Q2147" s="10">
        <v>1</v>
      </c>
      <c r="R2147" s="10" t="s">
        <v>10</v>
      </c>
      <c r="S2147" s="12" t="s">
        <v>18209</v>
      </c>
    </row>
    <row r="2148" spans="1:19" x14ac:dyDescent="0.25">
      <c r="A2148" s="10">
        <v>2018</v>
      </c>
      <c r="B2148" s="11" t="s">
        <v>4</v>
      </c>
      <c r="C2148" s="12" t="s">
        <v>66</v>
      </c>
      <c r="D2148" s="12" t="s">
        <v>5</v>
      </c>
      <c r="E2148" s="12" t="s">
        <v>2638</v>
      </c>
      <c r="F2148" s="12" t="s">
        <v>16354</v>
      </c>
      <c r="G2148" s="12" t="s">
        <v>2639</v>
      </c>
      <c r="H2148" s="11" t="str">
        <f t="shared" si="33"/>
        <v xml:space="preserve"> 7 RUE FONT CALVY </v>
      </c>
      <c r="I2148" s="10"/>
      <c r="J2148" s="12" t="s">
        <v>16355</v>
      </c>
      <c r="K2148" s="12"/>
      <c r="L2148" s="12" t="s">
        <v>1586</v>
      </c>
      <c r="M2148" s="12" t="s">
        <v>1587</v>
      </c>
      <c r="N2148" s="12" t="s">
        <v>1605</v>
      </c>
      <c r="O2148" s="12" t="s">
        <v>33</v>
      </c>
      <c r="P2148" s="13">
        <v>16625</v>
      </c>
      <c r="Q2148" s="10">
        <v>1</v>
      </c>
      <c r="R2148" s="10" t="s">
        <v>10</v>
      </c>
      <c r="S2148" s="12" t="s">
        <v>18209</v>
      </c>
    </row>
    <row r="2149" spans="1:19" x14ac:dyDescent="0.25">
      <c r="A2149" s="10">
        <v>2018</v>
      </c>
      <c r="B2149" s="11" t="s">
        <v>18213</v>
      </c>
      <c r="C2149" s="12" t="s">
        <v>66</v>
      </c>
      <c r="D2149" s="12" t="s">
        <v>5</v>
      </c>
      <c r="E2149" s="12" t="s">
        <v>18659</v>
      </c>
      <c r="F2149" s="12" t="s">
        <v>18658</v>
      </c>
      <c r="G2149" s="12" t="s">
        <v>18660</v>
      </c>
      <c r="H2149" s="11" t="str">
        <f t="shared" si="33"/>
        <v xml:space="preserve">ZAC MULTISITE DU LONG BUISSON 2 480 RUE NUNGESSER ET COLI </v>
      </c>
      <c r="I2149" s="10" t="s">
        <v>18661</v>
      </c>
      <c r="J2149" s="12" t="s">
        <v>11406</v>
      </c>
      <c r="K2149" s="12"/>
      <c r="L2149" s="12" t="s">
        <v>3136</v>
      </c>
      <c r="M2149" s="12" t="s">
        <v>11407</v>
      </c>
      <c r="N2149" s="12" t="s">
        <v>18662</v>
      </c>
      <c r="O2149" s="12" t="s">
        <v>33</v>
      </c>
      <c r="P2149" s="13">
        <v>2725</v>
      </c>
      <c r="Q2149" s="10">
        <v>2</v>
      </c>
      <c r="R2149" s="10" t="s">
        <v>10</v>
      </c>
      <c r="S2149" s="12" t="s">
        <v>18209</v>
      </c>
    </row>
    <row r="2150" spans="1:19" x14ac:dyDescent="0.25">
      <c r="A2150" s="10">
        <v>2018</v>
      </c>
      <c r="B2150" s="11" t="s">
        <v>239</v>
      </c>
      <c r="C2150" s="12" t="s">
        <v>66</v>
      </c>
      <c r="D2150" s="12" t="s">
        <v>5</v>
      </c>
      <c r="E2150" s="12" t="s">
        <v>12018</v>
      </c>
      <c r="F2150" s="12" t="s">
        <v>12019</v>
      </c>
      <c r="G2150" s="12" t="s">
        <v>12020</v>
      </c>
      <c r="H2150" s="11" t="str">
        <f t="shared" si="33"/>
        <v xml:space="preserve"> 144 RUE DU LUXEMBOURG </v>
      </c>
      <c r="I2150" s="10"/>
      <c r="J2150" s="12" t="s">
        <v>12021</v>
      </c>
      <c r="K2150" s="10"/>
      <c r="L2150" s="12" t="s">
        <v>914</v>
      </c>
      <c r="M2150" s="12" t="s">
        <v>915</v>
      </c>
      <c r="N2150" s="12" t="s">
        <v>54</v>
      </c>
      <c r="O2150" s="12" t="s">
        <v>9</v>
      </c>
      <c r="P2150" s="13">
        <v>144739</v>
      </c>
      <c r="Q2150" s="10">
        <v>6</v>
      </c>
      <c r="R2150" s="10" t="s">
        <v>10</v>
      </c>
      <c r="S2150" s="12" t="s">
        <v>18211</v>
      </c>
    </row>
    <row r="2151" spans="1:19" x14ac:dyDescent="0.25">
      <c r="A2151" s="10">
        <v>2018</v>
      </c>
      <c r="B2151" s="11" t="s">
        <v>4</v>
      </c>
      <c r="C2151" s="12" t="s">
        <v>66</v>
      </c>
      <c r="D2151" s="12" t="s">
        <v>5</v>
      </c>
      <c r="E2151" s="12" t="s">
        <v>16667</v>
      </c>
      <c r="F2151" s="12" t="s">
        <v>16670</v>
      </c>
      <c r="G2151" s="12" t="s">
        <v>16668</v>
      </c>
      <c r="H2151" s="11" t="str">
        <f t="shared" si="33"/>
        <v xml:space="preserve"> 22 RUE DES ROSES </v>
      </c>
      <c r="I2151" s="10"/>
      <c r="J2151" s="12" t="s">
        <v>16671</v>
      </c>
      <c r="K2151" s="12"/>
      <c r="L2151" s="12" t="s">
        <v>4035</v>
      </c>
      <c r="M2151" s="12" t="s">
        <v>16257</v>
      </c>
      <c r="N2151" s="12" t="s">
        <v>54</v>
      </c>
      <c r="O2151" s="12" t="s">
        <v>33</v>
      </c>
      <c r="P2151" s="13">
        <v>1195523</v>
      </c>
      <c r="Q2151" s="10">
        <v>22</v>
      </c>
      <c r="R2151" s="10" t="s">
        <v>18208</v>
      </c>
      <c r="S2151" s="12" t="s">
        <v>18209</v>
      </c>
    </row>
    <row r="2152" spans="1:19" x14ac:dyDescent="0.25">
      <c r="A2152" s="10">
        <v>2018</v>
      </c>
      <c r="B2152" s="11" t="s">
        <v>4</v>
      </c>
      <c r="C2152" s="12" t="s">
        <v>66</v>
      </c>
      <c r="D2152" s="12" t="s">
        <v>5</v>
      </c>
      <c r="E2152" s="12" t="s">
        <v>2640</v>
      </c>
      <c r="F2152" s="12" t="s">
        <v>12028</v>
      </c>
      <c r="G2152" s="12" t="s">
        <v>2641</v>
      </c>
      <c r="H2152" s="11" t="str">
        <f t="shared" si="33"/>
        <v xml:space="preserve"> 33 RUE DU PONT DES SALINES </v>
      </c>
      <c r="I2152" s="10"/>
      <c r="J2152" s="12" t="s">
        <v>12029</v>
      </c>
      <c r="K2152" s="10"/>
      <c r="L2152" s="12" t="s">
        <v>1076</v>
      </c>
      <c r="M2152" s="12" t="s">
        <v>1077</v>
      </c>
      <c r="N2152" s="12" t="s">
        <v>54</v>
      </c>
      <c r="O2152" s="12" t="s">
        <v>9</v>
      </c>
      <c r="P2152" s="13">
        <v>30467</v>
      </c>
      <c r="Q2152" s="10">
        <v>1</v>
      </c>
      <c r="R2152" s="10" t="s">
        <v>10</v>
      </c>
      <c r="S2152" s="12" t="s">
        <v>18211</v>
      </c>
    </row>
    <row r="2153" spans="1:19" x14ac:dyDescent="0.25">
      <c r="A2153" s="10">
        <v>2018</v>
      </c>
      <c r="B2153" s="11" t="s">
        <v>4</v>
      </c>
      <c r="C2153" s="12" t="s">
        <v>66</v>
      </c>
      <c r="D2153" s="12" t="s">
        <v>28</v>
      </c>
      <c r="E2153" s="12" t="s">
        <v>12030</v>
      </c>
      <c r="F2153" s="12" t="s">
        <v>12031</v>
      </c>
      <c r="G2153" s="12" t="s">
        <v>12032</v>
      </c>
      <c r="H2153" s="11" t="str">
        <f t="shared" si="33"/>
        <v xml:space="preserve"> ZONE D ACTIVITE CARRIERE VIEILLE </v>
      </c>
      <c r="I2153" s="10"/>
      <c r="J2153" s="12" t="s">
        <v>12033</v>
      </c>
      <c r="K2153" s="10"/>
      <c r="L2153" s="12" t="s">
        <v>12034</v>
      </c>
      <c r="M2153" s="12" t="s">
        <v>12035</v>
      </c>
      <c r="N2153" s="12" t="s">
        <v>54</v>
      </c>
      <c r="O2153" s="12" t="s">
        <v>9</v>
      </c>
      <c r="P2153" s="13">
        <v>252184</v>
      </c>
      <c r="Q2153" s="10">
        <v>7</v>
      </c>
      <c r="R2153" s="10" t="s">
        <v>10</v>
      </c>
      <c r="S2153" s="12" t="s">
        <v>18211</v>
      </c>
    </row>
    <row r="2154" spans="1:19" x14ac:dyDescent="0.25">
      <c r="A2154" s="10">
        <v>2018</v>
      </c>
      <c r="B2154" s="11" t="s">
        <v>4</v>
      </c>
      <c r="C2154" s="12" t="s">
        <v>66</v>
      </c>
      <c r="D2154" s="12" t="s">
        <v>5</v>
      </c>
      <c r="E2154" s="12" t="s">
        <v>12036</v>
      </c>
      <c r="F2154" s="12" t="s">
        <v>12037</v>
      </c>
      <c r="G2154" s="12" t="s">
        <v>12038</v>
      </c>
      <c r="H2154" s="11" t="str">
        <f t="shared" si="33"/>
        <v xml:space="preserve"> 62 RUE TRANSVERSALE </v>
      </c>
      <c r="I2154" s="10"/>
      <c r="J2154" s="12" t="s">
        <v>12039</v>
      </c>
      <c r="K2154" s="12"/>
      <c r="L2154" s="12" t="s">
        <v>362</v>
      </c>
      <c r="M2154" s="12" t="s">
        <v>363</v>
      </c>
      <c r="N2154" s="12" t="s">
        <v>54</v>
      </c>
      <c r="O2154" s="12" t="s">
        <v>33</v>
      </c>
      <c r="P2154" s="13">
        <v>526543</v>
      </c>
      <c r="Q2154" s="10">
        <v>10</v>
      </c>
      <c r="R2154" s="10" t="s">
        <v>10</v>
      </c>
      <c r="S2154" s="12" t="s">
        <v>18209</v>
      </c>
    </row>
    <row r="2155" spans="1:19" x14ac:dyDescent="0.25">
      <c r="A2155" s="10">
        <v>2018</v>
      </c>
      <c r="B2155" s="11" t="s">
        <v>4</v>
      </c>
      <c r="C2155" s="12" t="s">
        <v>66</v>
      </c>
      <c r="D2155" s="12" t="s">
        <v>508</v>
      </c>
      <c r="E2155" s="12" t="s">
        <v>12040</v>
      </c>
      <c r="F2155" s="12" t="s">
        <v>12041</v>
      </c>
      <c r="G2155" s="12" t="s">
        <v>12042</v>
      </c>
      <c r="H2155" s="11" t="str">
        <f t="shared" si="33"/>
        <v>ZONE INOVA 3000 ALLEE 6 THAON LES VOSGES</v>
      </c>
      <c r="I2155" s="12" t="s">
        <v>12043</v>
      </c>
      <c r="J2155" s="12" t="s">
        <v>12044</v>
      </c>
      <c r="K2155" s="12" t="s">
        <v>1328</v>
      </c>
      <c r="L2155" s="12" t="s">
        <v>1327</v>
      </c>
      <c r="M2155" s="12" t="s">
        <v>12045</v>
      </c>
      <c r="N2155" s="12" t="s">
        <v>54</v>
      </c>
      <c r="O2155" s="12" t="s">
        <v>9</v>
      </c>
      <c r="P2155" s="13">
        <v>742982</v>
      </c>
      <c r="Q2155" s="10">
        <v>24</v>
      </c>
      <c r="R2155" s="10" t="s">
        <v>18208</v>
      </c>
      <c r="S2155" s="12" t="s">
        <v>18211</v>
      </c>
    </row>
    <row r="2156" spans="1:19" x14ac:dyDescent="0.25">
      <c r="A2156" s="10">
        <v>2018</v>
      </c>
      <c r="B2156" s="11" t="s">
        <v>4</v>
      </c>
      <c r="C2156" s="12" t="s">
        <v>66</v>
      </c>
      <c r="D2156" s="12" t="s">
        <v>5</v>
      </c>
      <c r="E2156" s="12" t="s">
        <v>1538</v>
      </c>
      <c r="F2156" s="12" t="s">
        <v>12046</v>
      </c>
      <c r="G2156" s="12" t="s">
        <v>1539</v>
      </c>
      <c r="H2156" s="11" t="str">
        <f t="shared" si="33"/>
        <v xml:space="preserve"> 10 RUE DE L HOTEL DE VILLE </v>
      </c>
      <c r="I2156" s="10"/>
      <c r="J2156" s="12" t="s">
        <v>12047</v>
      </c>
      <c r="K2156" s="12"/>
      <c r="L2156" s="12" t="s">
        <v>1540</v>
      </c>
      <c r="M2156" s="12" t="s">
        <v>12048</v>
      </c>
      <c r="N2156" s="12" t="s">
        <v>54</v>
      </c>
      <c r="O2156" s="12" t="s">
        <v>33</v>
      </c>
      <c r="P2156" s="13">
        <v>82098</v>
      </c>
      <c r="Q2156" s="10">
        <v>2</v>
      </c>
      <c r="R2156" s="10" t="s">
        <v>10</v>
      </c>
      <c r="S2156" s="12" t="s">
        <v>18209</v>
      </c>
    </row>
    <row r="2157" spans="1:19" x14ac:dyDescent="0.25">
      <c r="A2157" s="10">
        <v>2017</v>
      </c>
      <c r="B2157" s="12" t="s">
        <v>18219</v>
      </c>
      <c r="C2157" s="10" t="s">
        <v>66</v>
      </c>
      <c r="D2157" s="12" t="s">
        <v>5</v>
      </c>
      <c r="E2157" s="12" t="s">
        <v>12049</v>
      </c>
      <c r="F2157" s="12" t="s">
        <v>12050</v>
      </c>
      <c r="G2157" s="12" t="s">
        <v>12051</v>
      </c>
      <c r="H2157" s="11" t="str">
        <f t="shared" si="33"/>
        <v xml:space="preserve">500 AVENUE LOUIS PASTEUR  </v>
      </c>
      <c r="I2157" s="12" t="s">
        <v>12052</v>
      </c>
      <c r="J2157" s="12"/>
      <c r="K2157" s="14"/>
      <c r="L2157" s="12" t="s">
        <v>12053</v>
      </c>
      <c r="M2157" s="12" t="s">
        <v>12054</v>
      </c>
      <c r="N2157" s="12" t="s">
        <v>54</v>
      </c>
      <c r="O2157" s="12" t="s">
        <v>33</v>
      </c>
      <c r="P2157" s="14"/>
      <c r="Q2157" s="10">
        <v>1</v>
      </c>
      <c r="R2157" s="10" t="s">
        <v>10</v>
      </c>
      <c r="S2157" s="12" t="s">
        <v>18220</v>
      </c>
    </row>
    <row r="2158" spans="1:19" x14ac:dyDescent="0.25">
      <c r="A2158" s="10">
        <v>2018</v>
      </c>
      <c r="B2158" s="11" t="s">
        <v>18213</v>
      </c>
      <c r="C2158" s="12" t="s">
        <v>66</v>
      </c>
      <c r="D2158" s="12" t="s">
        <v>5</v>
      </c>
      <c r="E2158" s="12" t="s">
        <v>18664</v>
      </c>
      <c r="F2158" s="12" t="s">
        <v>18663</v>
      </c>
      <c r="G2158" s="12" t="s">
        <v>18665</v>
      </c>
      <c r="H2158" s="11" t="str">
        <f t="shared" si="33"/>
        <v xml:space="preserve"> CHEMIN DES GAUDIERES </v>
      </c>
      <c r="I2158" s="10"/>
      <c r="J2158" s="12" t="s">
        <v>18666</v>
      </c>
      <c r="K2158" s="12"/>
      <c r="L2158" s="12" t="s">
        <v>1342</v>
      </c>
      <c r="M2158" s="12" t="s">
        <v>1343</v>
      </c>
      <c r="N2158" s="12" t="s">
        <v>54</v>
      </c>
      <c r="O2158" s="12" t="s">
        <v>33</v>
      </c>
      <c r="P2158" s="13">
        <v>173</v>
      </c>
      <c r="Q2158" s="10">
        <v>1</v>
      </c>
      <c r="R2158" s="10" t="s">
        <v>10</v>
      </c>
      <c r="S2158" s="12" t="s">
        <v>18209</v>
      </c>
    </row>
    <row r="2159" spans="1:19" x14ac:dyDescent="0.25">
      <c r="A2159" s="10">
        <v>2018</v>
      </c>
      <c r="B2159" s="11" t="s">
        <v>4</v>
      </c>
      <c r="C2159" s="12" t="s">
        <v>66</v>
      </c>
      <c r="D2159" s="12" t="s">
        <v>5</v>
      </c>
      <c r="E2159" s="12" t="s">
        <v>2199</v>
      </c>
      <c r="F2159" s="12" t="s">
        <v>12055</v>
      </c>
      <c r="G2159" s="12" t="s">
        <v>2200</v>
      </c>
      <c r="H2159" s="11" t="str">
        <f t="shared" si="33"/>
        <v xml:space="preserve"> 3 RUE DES BLANCS FOSSES </v>
      </c>
      <c r="I2159" s="10"/>
      <c r="J2159" s="12" t="s">
        <v>12056</v>
      </c>
      <c r="K2159" s="12"/>
      <c r="L2159" s="12" t="s">
        <v>1029</v>
      </c>
      <c r="M2159" s="12" t="s">
        <v>12057</v>
      </c>
      <c r="N2159" s="12" t="s">
        <v>54</v>
      </c>
      <c r="O2159" s="12" t="s">
        <v>33</v>
      </c>
      <c r="P2159" s="13">
        <v>32216</v>
      </c>
      <c r="Q2159" s="10">
        <v>2</v>
      </c>
      <c r="R2159" s="10" t="s">
        <v>10</v>
      </c>
      <c r="S2159" s="12" t="s">
        <v>18209</v>
      </c>
    </row>
    <row r="2160" spans="1:19" x14ac:dyDescent="0.25">
      <c r="A2160" s="10">
        <v>2018</v>
      </c>
      <c r="B2160" s="11" t="s">
        <v>4</v>
      </c>
      <c r="C2160" s="12" t="s">
        <v>66</v>
      </c>
      <c r="D2160" s="12" t="s">
        <v>226</v>
      </c>
      <c r="E2160" s="12" t="s">
        <v>12058</v>
      </c>
      <c r="F2160" s="12" t="s">
        <v>12059</v>
      </c>
      <c r="G2160" s="12" t="s">
        <v>12060</v>
      </c>
      <c r="H2160" s="11" t="str">
        <f t="shared" si="33"/>
        <v xml:space="preserve">ZA DE LA MARE AUX 3 SAULES 5 RUE DE LA MARE AUX 3 SAULES </v>
      </c>
      <c r="I2160" s="10" t="s">
        <v>12061</v>
      </c>
      <c r="J2160" s="12" t="s">
        <v>12062</v>
      </c>
      <c r="K2160" s="12"/>
      <c r="L2160" s="12" t="s">
        <v>12063</v>
      </c>
      <c r="M2160" s="12" t="s">
        <v>12064</v>
      </c>
      <c r="N2160" s="12" t="s">
        <v>54</v>
      </c>
      <c r="O2160" s="12" t="s">
        <v>33</v>
      </c>
      <c r="P2160" s="13">
        <v>14924</v>
      </c>
      <c r="Q2160" s="10">
        <v>1</v>
      </c>
      <c r="R2160" s="10" t="s">
        <v>10</v>
      </c>
      <c r="S2160" s="12" t="s">
        <v>18209</v>
      </c>
    </row>
    <row r="2161" spans="1:19" x14ac:dyDescent="0.25">
      <c r="A2161" s="10">
        <v>2018</v>
      </c>
      <c r="B2161" s="11" t="s">
        <v>4</v>
      </c>
      <c r="C2161" s="12" t="s">
        <v>66</v>
      </c>
      <c r="D2161" s="12" t="s">
        <v>5</v>
      </c>
      <c r="E2161" s="12" t="s">
        <v>1542</v>
      </c>
      <c r="F2161" s="12" t="s">
        <v>12065</v>
      </c>
      <c r="G2161" s="12" t="s">
        <v>1543</v>
      </c>
      <c r="H2161" s="11" t="str">
        <f t="shared" si="33"/>
        <v xml:space="preserve"> ROUTE DE SENUC </v>
      </c>
      <c r="I2161" s="10"/>
      <c r="J2161" s="12" t="s">
        <v>1544</v>
      </c>
      <c r="K2161" s="12"/>
      <c r="L2161" s="12" t="s">
        <v>1545</v>
      </c>
      <c r="M2161" s="12" t="s">
        <v>1546</v>
      </c>
      <c r="N2161" s="12" t="s">
        <v>54</v>
      </c>
      <c r="O2161" s="12" t="s">
        <v>33</v>
      </c>
      <c r="P2161" s="13">
        <v>64769</v>
      </c>
      <c r="Q2161" s="10">
        <v>3</v>
      </c>
      <c r="R2161" s="10" t="s">
        <v>10</v>
      </c>
      <c r="S2161" s="12" t="s">
        <v>18209</v>
      </c>
    </row>
    <row r="2162" spans="1:19" x14ac:dyDescent="0.25">
      <c r="A2162" s="10">
        <v>2018</v>
      </c>
      <c r="B2162" s="11" t="s">
        <v>4</v>
      </c>
      <c r="C2162" s="12" t="s">
        <v>66</v>
      </c>
      <c r="D2162" s="12" t="s">
        <v>508</v>
      </c>
      <c r="E2162" s="12" t="s">
        <v>1547</v>
      </c>
      <c r="F2162" s="12" t="s">
        <v>12066</v>
      </c>
      <c r="G2162" s="12" t="s">
        <v>1548</v>
      </c>
      <c r="H2162" s="11" t="str">
        <f t="shared" si="33"/>
        <v xml:space="preserve"> 5 AVENUE INNOVIA BP 112</v>
      </c>
      <c r="I2162" s="10"/>
      <c r="J2162" s="12" t="s">
        <v>12067</v>
      </c>
      <c r="K2162" s="12" t="s">
        <v>12068</v>
      </c>
      <c r="L2162" s="12" t="s">
        <v>12069</v>
      </c>
      <c r="M2162" s="12" t="s">
        <v>12070</v>
      </c>
      <c r="N2162" s="12" t="s">
        <v>54</v>
      </c>
      <c r="O2162" s="12" t="s">
        <v>9</v>
      </c>
      <c r="P2162" s="13">
        <v>1283746</v>
      </c>
      <c r="Q2162" s="10">
        <v>39</v>
      </c>
      <c r="R2162" s="10" t="s">
        <v>18208</v>
      </c>
      <c r="S2162" s="12" t="s">
        <v>18211</v>
      </c>
    </row>
    <row r="2163" spans="1:19" x14ac:dyDescent="0.25">
      <c r="A2163" s="10">
        <v>2018</v>
      </c>
      <c r="B2163" s="11" t="s">
        <v>4</v>
      </c>
      <c r="C2163" s="12" t="s">
        <v>66</v>
      </c>
      <c r="D2163" s="12" t="s">
        <v>5</v>
      </c>
      <c r="E2163" s="12" t="s">
        <v>17901</v>
      </c>
      <c r="F2163" s="12" t="s">
        <v>17902</v>
      </c>
      <c r="G2163" s="12" t="s">
        <v>17903</v>
      </c>
      <c r="H2163" s="11" t="str">
        <f t="shared" si="33"/>
        <v xml:space="preserve"> 67 RUE DU CREUSOT </v>
      </c>
      <c r="I2163" s="10"/>
      <c r="J2163" s="12" t="s">
        <v>10146</v>
      </c>
      <c r="K2163" s="12"/>
      <c r="L2163" s="12" t="s">
        <v>1780</v>
      </c>
      <c r="M2163" s="12" t="s">
        <v>1781</v>
      </c>
      <c r="N2163" s="12" t="s">
        <v>2609</v>
      </c>
      <c r="O2163" s="12" t="s">
        <v>33</v>
      </c>
      <c r="P2163" s="13">
        <v>367220</v>
      </c>
      <c r="Q2163" s="10">
        <v>15</v>
      </c>
      <c r="R2163" s="10" t="s">
        <v>18208</v>
      </c>
      <c r="S2163" s="12" t="s">
        <v>18209</v>
      </c>
    </row>
    <row r="2164" spans="1:19" x14ac:dyDescent="0.25">
      <c r="A2164" s="10">
        <v>2018</v>
      </c>
      <c r="B2164" s="11" t="s">
        <v>4</v>
      </c>
      <c r="C2164" s="12" t="s">
        <v>66</v>
      </c>
      <c r="D2164" s="12" t="s">
        <v>259</v>
      </c>
      <c r="E2164" s="12" t="s">
        <v>1550</v>
      </c>
      <c r="F2164" s="12" t="s">
        <v>12071</v>
      </c>
      <c r="G2164" s="12" t="s">
        <v>1551</v>
      </c>
      <c r="H2164" s="11" t="str">
        <f t="shared" si="33"/>
        <v xml:space="preserve">ZA LES SEGUINIERES RUE VICTOR HUGO </v>
      </c>
      <c r="I2164" s="10" t="s">
        <v>1552</v>
      </c>
      <c r="J2164" s="12" t="s">
        <v>1553</v>
      </c>
      <c r="K2164" s="12"/>
      <c r="L2164" s="12" t="s">
        <v>1554</v>
      </c>
      <c r="M2164" s="12" t="s">
        <v>1555</v>
      </c>
      <c r="N2164" s="12" t="s">
        <v>54</v>
      </c>
      <c r="O2164" s="12" t="s">
        <v>33</v>
      </c>
      <c r="P2164" s="13">
        <v>159057</v>
      </c>
      <c r="Q2164" s="10">
        <v>5</v>
      </c>
      <c r="R2164" s="10" t="s">
        <v>10</v>
      </c>
      <c r="S2164" s="12" t="s">
        <v>18209</v>
      </c>
    </row>
    <row r="2165" spans="1:19" x14ac:dyDescent="0.25">
      <c r="A2165" s="10">
        <v>2017</v>
      </c>
      <c r="B2165" s="12" t="s">
        <v>18219</v>
      </c>
      <c r="C2165" s="10" t="s">
        <v>66</v>
      </c>
      <c r="D2165" s="12" t="s">
        <v>5</v>
      </c>
      <c r="E2165" s="12" t="s">
        <v>1556</v>
      </c>
      <c r="F2165" s="12" t="s">
        <v>12072</v>
      </c>
      <c r="G2165" s="12" t="s">
        <v>1557</v>
      </c>
      <c r="H2165" s="11" t="str">
        <f t="shared" si="33"/>
        <v xml:space="preserve">1 RUE DE LA LIBERTE  </v>
      </c>
      <c r="I2165" s="12" t="s">
        <v>12073</v>
      </c>
      <c r="J2165" s="12"/>
      <c r="K2165" s="14"/>
      <c r="L2165" s="12" t="s">
        <v>1558</v>
      </c>
      <c r="M2165" s="12" t="s">
        <v>12074</v>
      </c>
      <c r="N2165" s="12" t="s">
        <v>54</v>
      </c>
      <c r="O2165" s="12" t="s">
        <v>33</v>
      </c>
      <c r="P2165" s="14"/>
      <c r="Q2165" s="10">
        <v>4</v>
      </c>
      <c r="R2165" s="10" t="s">
        <v>10</v>
      </c>
      <c r="S2165" s="12" t="s">
        <v>18220</v>
      </c>
    </row>
    <row r="2166" spans="1:19" x14ac:dyDescent="0.25">
      <c r="A2166" s="10">
        <v>2018</v>
      </c>
      <c r="B2166" s="11" t="s">
        <v>4</v>
      </c>
      <c r="C2166" s="12" t="s">
        <v>66</v>
      </c>
      <c r="D2166" s="12" t="s">
        <v>2457</v>
      </c>
      <c r="E2166" s="12" t="s">
        <v>2458</v>
      </c>
      <c r="F2166" s="12" t="s">
        <v>12075</v>
      </c>
      <c r="G2166" s="12" t="s">
        <v>2459</v>
      </c>
      <c r="H2166" s="11" t="str">
        <f t="shared" si="33"/>
        <v xml:space="preserve"> 2 B AVENUE DE LA FORET </v>
      </c>
      <c r="I2166" s="10"/>
      <c r="J2166" s="12" t="s">
        <v>4535</v>
      </c>
      <c r="K2166" s="12"/>
      <c r="L2166" s="12" t="s">
        <v>4536</v>
      </c>
      <c r="M2166" s="12" t="s">
        <v>4537</v>
      </c>
      <c r="N2166" s="12" t="s">
        <v>54</v>
      </c>
      <c r="O2166" s="12" t="s">
        <v>33</v>
      </c>
      <c r="P2166" s="13">
        <v>260475</v>
      </c>
      <c r="Q2166" s="10">
        <v>10</v>
      </c>
      <c r="R2166" s="10" t="s">
        <v>10</v>
      </c>
      <c r="S2166" s="12" t="s">
        <v>18209</v>
      </c>
    </row>
    <row r="2167" spans="1:19" x14ac:dyDescent="0.25">
      <c r="A2167" s="10">
        <v>2018</v>
      </c>
      <c r="B2167" s="11" t="s">
        <v>4</v>
      </c>
      <c r="C2167" s="12" t="s">
        <v>66</v>
      </c>
      <c r="D2167" s="12" t="s">
        <v>5</v>
      </c>
      <c r="E2167" s="12" t="s">
        <v>12076</v>
      </c>
      <c r="F2167" s="12" t="s">
        <v>12077</v>
      </c>
      <c r="G2167" s="12" t="s">
        <v>12078</v>
      </c>
      <c r="H2167" s="11" t="str">
        <f t="shared" si="33"/>
        <v xml:space="preserve"> 2 CHEMIN DES PECHERS </v>
      </c>
      <c r="I2167" s="10"/>
      <c r="J2167" s="12" t="s">
        <v>12079</v>
      </c>
      <c r="K2167" s="12"/>
      <c r="L2167" s="12" t="s">
        <v>12080</v>
      </c>
      <c r="M2167" s="12" t="s">
        <v>12081</v>
      </c>
      <c r="N2167" s="12" t="s">
        <v>54</v>
      </c>
      <c r="O2167" s="12" t="s">
        <v>33</v>
      </c>
      <c r="P2167" s="13">
        <v>114975</v>
      </c>
      <c r="Q2167" s="10">
        <v>6</v>
      </c>
      <c r="R2167" s="10" t="s">
        <v>10</v>
      </c>
      <c r="S2167" s="12" t="s">
        <v>18209</v>
      </c>
    </row>
    <row r="2168" spans="1:19" x14ac:dyDescent="0.25">
      <c r="A2168" s="10">
        <v>2018</v>
      </c>
      <c r="B2168" s="11" t="s">
        <v>4</v>
      </c>
      <c r="C2168" s="12" t="s">
        <v>66</v>
      </c>
      <c r="D2168" s="12" t="s">
        <v>5</v>
      </c>
      <c r="E2168" s="12" t="s">
        <v>16356</v>
      </c>
      <c r="F2168" s="12" t="s">
        <v>16357</v>
      </c>
      <c r="G2168" s="12" t="s">
        <v>16358</v>
      </c>
      <c r="H2168" s="11" t="str">
        <f t="shared" si="33"/>
        <v xml:space="preserve"> 220 RUE DE TOULOUSE </v>
      </c>
      <c r="I2168" s="10"/>
      <c r="J2168" s="12" t="s">
        <v>16359</v>
      </c>
      <c r="K2168" s="12"/>
      <c r="L2168" s="12" t="s">
        <v>455</v>
      </c>
      <c r="M2168" s="12" t="s">
        <v>456</v>
      </c>
      <c r="N2168" s="12" t="s">
        <v>1605</v>
      </c>
      <c r="O2168" s="12" t="s">
        <v>33</v>
      </c>
      <c r="P2168" s="13">
        <v>17110</v>
      </c>
      <c r="Q2168" s="10">
        <v>2</v>
      </c>
      <c r="R2168" s="10" t="s">
        <v>10</v>
      </c>
      <c r="S2168" s="12" t="s">
        <v>18209</v>
      </c>
    </row>
    <row r="2169" spans="1:19" x14ac:dyDescent="0.25">
      <c r="A2169" s="10">
        <v>2018</v>
      </c>
      <c r="B2169" s="11" t="s">
        <v>4</v>
      </c>
      <c r="C2169" s="12" t="s">
        <v>66</v>
      </c>
      <c r="D2169" s="12" t="s">
        <v>226</v>
      </c>
      <c r="E2169" s="12" t="s">
        <v>16931</v>
      </c>
      <c r="F2169" s="12" t="s">
        <v>16932</v>
      </c>
      <c r="G2169" s="12" t="s">
        <v>16933</v>
      </c>
      <c r="H2169" s="11" t="str">
        <f t="shared" si="33"/>
        <v xml:space="preserve"> 1282 RUE ROBERT LEFRANC </v>
      </c>
      <c r="I2169" s="10"/>
      <c r="J2169" s="12" t="s">
        <v>16934</v>
      </c>
      <c r="K2169" s="12"/>
      <c r="L2169" s="12" t="s">
        <v>16935</v>
      </c>
      <c r="M2169" s="12" t="s">
        <v>16936</v>
      </c>
      <c r="N2169" s="12" t="s">
        <v>172</v>
      </c>
      <c r="O2169" s="12" t="s">
        <v>33</v>
      </c>
      <c r="P2169" s="13">
        <v>108225</v>
      </c>
      <c r="Q2169" s="10">
        <v>4</v>
      </c>
      <c r="R2169" s="10" t="s">
        <v>10</v>
      </c>
      <c r="S2169" s="12" t="s">
        <v>18209</v>
      </c>
    </row>
    <row r="2170" spans="1:19" x14ac:dyDescent="0.25">
      <c r="A2170" s="10">
        <v>2018</v>
      </c>
      <c r="B2170" s="11" t="s">
        <v>239</v>
      </c>
      <c r="C2170" s="12" t="s">
        <v>66</v>
      </c>
      <c r="D2170" s="12" t="s">
        <v>5</v>
      </c>
      <c r="E2170" s="12" t="s">
        <v>17661</v>
      </c>
      <c r="F2170" s="12" t="s">
        <v>17662</v>
      </c>
      <c r="G2170" s="12" t="s">
        <v>17663</v>
      </c>
      <c r="H2170" s="11" t="str">
        <f t="shared" si="33"/>
        <v xml:space="preserve"> 30 RUE DU MONT WANQUETIN </v>
      </c>
      <c r="I2170" s="10"/>
      <c r="J2170" s="12" t="s">
        <v>17664</v>
      </c>
      <c r="K2170" s="12"/>
      <c r="L2170" s="12" t="s">
        <v>17665</v>
      </c>
      <c r="M2170" s="12" t="s">
        <v>17666</v>
      </c>
      <c r="N2170" s="12" t="s">
        <v>2413</v>
      </c>
      <c r="O2170" s="12" t="s">
        <v>33</v>
      </c>
      <c r="P2170" s="13">
        <v>53799</v>
      </c>
      <c r="Q2170" s="10">
        <v>2</v>
      </c>
      <c r="R2170" s="10" t="s">
        <v>10</v>
      </c>
      <c r="S2170" s="12" t="s">
        <v>18209</v>
      </c>
    </row>
    <row r="2171" spans="1:19" x14ac:dyDescent="0.25">
      <c r="A2171" s="10">
        <v>2018</v>
      </c>
      <c r="B2171" s="11" t="s">
        <v>4</v>
      </c>
      <c r="C2171" s="12" t="s">
        <v>66</v>
      </c>
      <c r="D2171" s="12" t="s">
        <v>12082</v>
      </c>
      <c r="E2171" s="12" t="s">
        <v>12083</v>
      </c>
      <c r="F2171" s="12" t="s">
        <v>12084</v>
      </c>
      <c r="G2171" s="12" t="s">
        <v>12082</v>
      </c>
      <c r="H2171" s="11" t="str">
        <f t="shared" si="33"/>
        <v xml:space="preserve"> QUARTIER LES CROYS </v>
      </c>
      <c r="I2171" s="10"/>
      <c r="J2171" s="12" t="s">
        <v>12085</v>
      </c>
      <c r="K2171" s="12"/>
      <c r="L2171" s="12" t="s">
        <v>5625</v>
      </c>
      <c r="M2171" s="12" t="s">
        <v>12086</v>
      </c>
      <c r="N2171" s="12" t="s">
        <v>54</v>
      </c>
      <c r="O2171" s="12" t="s">
        <v>33</v>
      </c>
      <c r="P2171" s="13">
        <v>715682</v>
      </c>
      <c r="Q2171" s="10">
        <v>25</v>
      </c>
      <c r="R2171" s="10" t="s">
        <v>18208</v>
      </c>
      <c r="S2171" s="12" t="s">
        <v>18209</v>
      </c>
    </row>
    <row r="2172" spans="1:19" x14ac:dyDescent="0.25">
      <c r="A2172" s="10">
        <v>2018</v>
      </c>
      <c r="B2172" s="11" t="s">
        <v>4</v>
      </c>
      <c r="C2172" s="12" t="s">
        <v>66</v>
      </c>
      <c r="D2172" s="12" t="s">
        <v>5</v>
      </c>
      <c r="E2172" s="12" t="s">
        <v>12087</v>
      </c>
      <c r="F2172" s="12" t="s">
        <v>12088</v>
      </c>
      <c r="G2172" s="12" t="s">
        <v>12089</v>
      </c>
      <c r="H2172" s="11" t="str">
        <f t="shared" si="33"/>
        <v xml:space="preserve"> RUE DE L INDUSTRIE </v>
      </c>
      <c r="I2172" s="10"/>
      <c r="J2172" s="12" t="s">
        <v>105</v>
      </c>
      <c r="K2172" s="12"/>
      <c r="L2172" s="12" t="s">
        <v>819</v>
      </c>
      <c r="M2172" s="12" t="s">
        <v>12090</v>
      </c>
      <c r="N2172" s="12" t="s">
        <v>54</v>
      </c>
      <c r="O2172" s="12" t="s">
        <v>33</v>
      </c>
      <c r="P2172" s="13">
        <v>101684</v>
      </c>
      <c r="Q2172" s="10">
        <v>3</v>
      </c>
      <c r="R2172" s="10" t="s">
        <v>10</v>
      </c>
      <c r="S2172" s="12" t="s">
        <v>18209</v>
      </c>
    </row>
    <row r="2173" spans="1:19" x14ac:dyDescent="0.25">
      <c r="A2173" s="10">
        <v>2018</v>
      </c>
      <c r="B2173" s="11" t="s">
        <v>4</v>
      </c>
      <c r="C2173" s="12" t="s">
        <v>66</v>
      </c>
      <c r="D2173" s="12" t="s">
        <v>5</v>
      </c>
      <c r="E2173" s="12" t="s">
        <v>1559</v>
      </c>
      <c r="F2173" s="12" t="s">
        <v>12091</v>
      </c>
      <c r="G2173" s="12" t="s">
        <v>1560</v>
      </c>
      <c r="H2173" s="11" t="str">
        <f t="shared" si="33"/>
        <v xml:space="preserve"> 9 RUE JEAN MERMOZ </v>
      </c>
      <c r="I2173" s="10"/>
      <c r="J2173" s="12" t="s">
        <v>12092</v>
      </c>
      <c r="K2173" s="12"/>
      <c r="L2173" s="12" t="s">
        <v>12093</v>
      </c>
      <c r="M2173" s="12" t="s">
        <v>12094</v>
      </c>
      <c r="N2173" s="12" t="s">
        <v>54</v>
      </c>
      <c r="O2173" s="12" t="s">
        <v>33</v>
      </c>
      <c r="P2173" s="13">
        <v>61594</v>
      </c>
      <c r="Q2173" s="10">
        <v>2</v>
      </c>
      <c r="R2173" s="10" t="s">
        <v>10</v>
      </c>
      <c r="S2173" s="12" t="s">
        <v>18209</v>
      </c>
    </row>
    <row r="2174" spans="1:19" x14ac:dyDescent="0.25">
      <c r="A2174" s="10">
        <v>2018</v>
      </c>
      <c r="B2174" s="11" t="s">
        <v>4</v>
      </c>
      <c r="C2174" s="12" t="s">
        <v>66</v>
      </c>
      <c r="D2174" s="12" t="s">
        <v>2384</v>
      </c>
      <c r="E2174" s="12" t="s">
        <v>12095</v>
      </c>
      <c r="F2174" s="12" t="s">
        <v>12096</v>
      </c>
      <c r="G2174" s="12" t="s">
        <v>12097</v>
      </c>
      <c r="H2174" s="11" t="str">
        <f t="shared" si="33"/>
        <v xml:space="preserve"> ZONE INDUSTRIELLE DU GRAND CLOS </v>
      </c>
      <c r="I2174" s="10"/>
      <c r="J2174" s="12" t="s">
        <v>12098</v>
      </c>
      <c r="K2174" s="12"/>
      <c r="L2174" s="12" t="s">
        <v>12099</v>
      </c>
      <c r="M2174" s="12" t="s">
        <v>12100</v>
      </c>
      <c r="N2174" s="12" t="s">
        <v>54</v>
      </c>
      <c r="O2174" s="12" t="s">
        <v>33</v>
      </c>
      <c r="P2174" s="13">
        <v>764180</v>
      </c>
      <c r="Q2174" s="10">
        <v>20</v>
      </c>
      <c r="R2174" s="10" t="s">
        <v>18208</v>
      </c>
      <c r="S2174" s="12" t="s">
        <v>18209</v>
      </c>
    </row>
    <row r="2175" spans="1:19" x14ac:dyDescent="0.25">
      <c r="A2175" s="10">
        <v>2018</v>
      </c>
      <c r="B2175" s="11" t="s">
        <v>4</v>
      </c>
      <c r="C2175" s="12" t="s">
        <v>66</v>
      </c>
      <c r="D2175" s="12" t="s">
        <v>5</v>
      </c>
      <c r="E2175" s="12" t="s">
        <v>12101</v>
      </c>
      <c r="F2175" s="12" t="s">
        <v>12102</v>
      </c>
      <c r="G2175" s="12" t="s">
        <v>12103</v>
      </c>
      <c r="H2175" s="11" t="str">
        <f t="shared" si="33"/>
        <v xml:space="preserve">LIEU DIT BASSAUCOURT 20 ROUTE DE WOEL </v>
      </c>
      <c r="I2175" s="12" t="s">
        <v>12104</v>
      </c>
      <c r="J2175" s="12" t="s">
        <v>12105</v>
      </c>
      <c r="K2175" s="10"/>
      <c r="L2175" s="12" t="s">
        <v>872</v>
      </c>
      <c r="M2175" s="12" t="s">
        <v>873</v>
      </c>
      <c r="N2175" s="12" t="s">
        <v>54</v>
      </c>
      <c r="O2175" s="12" t="s">
        <v>9</v>
      </c>
      <c r="P2175" s="13">
        <v>43789</v>
      </c>
      <c r="Q2175" s="10">
        <v>3</v>
      </c>
      <c r="R2175" s="10" t="s">
        <v>10</v>
      </c>
      <c r="S2175" s="12" t="s">
        <v>18211</v>
      </c>
    </row>
    <row r="2176" spans="1:19" x14ac:dyDescent="0.25">
      <c r="A2176" s="10">
        <v>2017</v>
      </c>
      <c r="B2176" s="12" t="s">
        <v>18219</v>
      </c>
      <c r="C2176" s="10" t="s">
        <v>66</v>
      </c>
      <c r="D2176" s="12" t="s">
        <v>5</v>
      </c>
      <c r="E2176" s="12" t="s">
        <v>12106</v>
      </c>
      <c r="F2176" s="12" t="s">
        <v>12107</v>
      </c>
      <c r="G2176" s="12" t="s">
        <v>12108</v>
      </c>
      <c r="H2176" s="11" t="str">
        <f t="shared" si="33"/>
        <v xml:space="preserve">6 Q ZONE ARTISANALE BEL ORME  </v>
      </c>
      <c r="I2176" s="12" t="s">
        <v>12109</v>
      </c>
      <c r="J2176" s="12"/>
      <c r="K2176" s="14"/>
      <c r="L2176" s="12" t="s">
        <v>12110</v>
      </c>
      <c r="M2176" s="12" t="s">
        <v>12111</v>
      </c>
      <c r="N2176" s="12" t="s">
        <v>54</v>
      </c>
      <c r="O2176" s="12" t="s">
        <v>33</v>
      </c>
      <c r="P2176" s="14"/>
      <c r="Q2176" s="10">
        <v>1</v>
      </c>
      <c r="R2176" s="10" t="s">
        <v>10</v>
      </c>
      <c r="S2176" s="12" t="s">
        <v>18220</v>
      </c>
    </row>
    <row r="2177" spans="1:19" x14ac:dyDescent="0.25">
      <c r="A2177" s="10">
        <v>2018</v>
      </c>
      <c r="B2177" s="11" t="s">
        <v>4</v>
      </c>
      <c r="C2177" s="12" t="s">
        <v>66</v>
      </c>
      <c r="D2177" s="12" t="s">
        <v>5</v>
      </c>
      <c r="E2177" s="12" t="s">
        <v>5198</v>
      </c>
      <c r="F2177" s="12" t="s">
        <v>5199</v>
      </c>
      <c r="G2177" s="12" t="s">
        <v>5200</v>
      </c>
      <c r="H2177" s="11" t="str">
        <f t="shared" si="33"/>
        <v xml:space="preserve"> 10 RUE DU CLOS LACROIX </v>
      </c>
      <c r="I2177" s="10"/>
      <c r="J2177" s="12" t="s">
        <v>5201</v>
      </c>
      <c r="K2177" s="12"/>
      <c r="L2177" s="12" t="s">
        <v>5202</v>
      </c>
      <c r="M2177" s="12" t="s">
        <v>5203</v>
      </c>
      <c r="N2177" s="12" t="s">
        <v>269</v>
      </c>
      <c r="O2177" s="12" t="s">
        <v>33</v>
      </c>
      <c r="P2177" s="13">
        <v>26207</v>
      </c>
      <c r="Q2177" s="10">
        <v>1</v>
      </c>
      <c r="R2177" s="10" t="s">
        <v>10</v>
      </c>
      <c r="S2177" s="12" t="s">
        <v>18209</v>
      </c>
    </row>
    <row r="2178" spans="1:19" x14ac:dyDescent="0.25">
      <c r="A2178" s="10">
        <v>2018</v>
      </c>
      <c r="B2178" s="11" t="s">
        <v>18213</v>
      </c>
      <c r="C2178" s="12" t="s">
        <v>66</v>
      </c>
      <c r="D2178" s="12" t="s">
        <v>5</v>
      </c>
      <c r="E2178" s="12" t="s">
        <v>18668</v>
      </c>
      <c r="F2178" s="12" t="s">
        <v>18667</v>
      </c>
      <c r="G2178" s="12" t="s">
        <v>18669</v>
      </c>
      <c r="H2178" s="11" t="str">
        <f t="shared" si="33"/>
        <v xml:space="preserve">BATIMENT B 9 11 AXE NORD 9 AVENUE MICHELET </v>
      </c>
      <c r="I2178" s="10" t="s">
        <v>18670</v>
      </c>
      <c r="J2178" s="12" t="s">
        <v>18671</v>
      </c>
      <c r="K2178" s="12"/>
      <c r="L2178" s="12" t="s">
        <v>2737</v>
      </c>
      <c r="M2178" s="12" t="s">
        <v>2738</v>
      </c>
      <c r="N2178" s="12" t="s">
        <v>54</v>
      </c>
      <c r="O2178" s="12" t="s">
        <v>33</v>
      </c>
      <c r="P2178" s="13">
        <v>103334</v>
      </c>
      <c r="Q2178" s="10">
        <v>3</v>
      </c>
      <c r="R2178" s="10" t="s">
        <v>10</v>
      </c>
      <c r="S2178" s="12" t="s">
        <v>18209</v>
      </c>
    </row>
    <row r="2179" spans="1:19" x14ac:dyDescent="0.25">
      <c r="A2179" s="10">
        <v>2018</v>
      </c>
      <c r="B2179" s="11" t="s">
        <v>4</v>
      </c>
      <c r="C2179" s="12" t="s">
        <v>66</v>
      </c>
      <c r="D2179" s="12" t="s">
        <v>5</v>
      </c>
      <c r="E2179" s="12" t="s">
        <v>12112</v>
      </c>
      <c r="F2179" s="12" t="s">
        <v>12113</v>
      </c>
      <c r="G2179" s="12" t="s">
        <v>12114</v>
      </c>
      <c r="H2179" s="11" t="str">
        <f t="shared" ref="H2179:H2242" si="34">CONCATENATE(I2179," ",J2179," ",K2179)</f>
        <v xml:space="preserve">ZA RENE DUMONT 709 CHEMIN DE LA GAFFARDE </v>
      </c>
      <c r="I2179" s="10" t="s">
        <v>12115</v>
      </c>
      <c r="J2179" s="12" t="s">
        <v>12116</v>
      </c>
      <c r="K2179" s="12"/>
      <c r="L2179" s="12" t="s">
        <v>12117</v>
      </c>
      <c r="M2179" s="12" t="s">
        <v>12118</v>
      </c>
      <c r="N2179" s="12" t="s">
        <v>54</v>
      </c>
      <c r="O2179" s="12" t="s">
        <v>33</v>
      </c>
      <c r="P2179" s="13">
        <v>17981</v>
      </c>
      <c r="Q2179" s="10">
        <v>1</v>
      </c>
      <c r="R2179" s="10" t="s">
        <v>10</v>
      </c>
      <c r="S2179" s="12" t="s">
        <v>18209</v>
      </c>
    </row>
    <row r="2180" spans="1:19" x14ac:dyDescent="0.25">
      <c r="A2180" s="10">
        <v>2017</v>
      </c>
      <c r="B2180" s="12" t="s">
        <v>18219</v>
      </c>
      <c r="C2180" s="10" t="s">
        <v>66</v>
      </c>
      <c r="D2180" s="12" t="s">
        <v>5</v>
      </c>
      <c r="E2180" s="12" t="s">
        <v>4785</v>
      </c>
      <c r="F2180" s="12" t="s">
        <v>4786</v>
      </c>
      <c r="G2180" s="12" t="s">
        <v>4787</v>
      </c>
      <c r="H2180" s="11" t="str">
        <f t="shared" si="34"/>
        <v xml:space="preserve">43 AVENUE DU CHAMP DE MARS ZONE INDUSTRIELLE PLAISANCE </v>
      </c>
      <c r="I2180" s="12" t="s">
        <v>4788</v>
      </c>
      <c r="J2180" s="10" t="s">
        <v>4639</v>
      </c>
      <c r="K2180" s="14"/>
      <c r="L2180" s="12" t="s">
        <v>1803</v>
      </c>
      <c r="M2180" s="12" t="s">
        <v>1804</v>
      </c>
      <c r="N2180" s="12" t="s">
        <v>200</v>
      </c>
      <c r="O2180" s="12" t="s">
        <v>33</v>
      </c>
      <c r="P2180" s="14"/>
      <c r="Q2180" s="10">
        <v>4</v>
      </c>
      <c r="R2180" s="10" t="s">
        <v>10</v>
      </c>
      <c r="S2180" s="12" t="s">
        <v>18220</v>
      </c>
    </row>
    <row r="2181" spans="1:19" x14ac:dyDescent="0.25">
      <c r="A2181" s="10">
        <v>2018</v>
      </c>
      <c r="B2181" s="11" t="s">
        <v>4</v>
      </c>
      <c r="C2181" s="12" t="s">
        <v>66</v>
      </c>
      <c r="D2181" s="12" t="s">
        <v>259</v>
      </c>
      <c r="E2181" s="12" t="s">
        <v>1561</v>
      </c>
      <c r="F2181" s="12" t="s">
        <v>12119</v>
      </c>
      <c r="G2181" s="12" t="s">
        <v>1562</v>
      </c>
      <c r="H2181" s="11" t="str">
        <f t="shared" si="34"/>
        <v xml:space="preserve"> 45 AVENUE DE BELLEFONTAINE BP 2</v>
      </c>
      <c r="I2181" s="10"/>
      <c r="J2181" s="12" t="s">
        <v>3828</v>
      </c>
      <c r="K2181" s="12" t="s">
        <v>263</v>
      </c>
      <c r="L2181" s="12" t="s">
        <v>2628</v>
      </c>
      <c r="M2181" s="12" t="s">
        <v>2629</v>
      </c>
      <c r="N2181" s="12" t="s">
        <v>54</v>
      </c>
      <c r="O2181" s="12" t="s">
        <v>33</v>
      </c>
      <c r="P2181" s="13">
        <v>6894941</v>
      </c>
      <c r="Q2181" s="10">
        <v>246</v>
      </c>
      <c r="R2181" s="10" t="s">
        <v>18208</v>
      </c>
      <c r="S2181" s="12" t="s">
        <v>18209</v>
      </c>
    </row>
    <row r="2182" spans="1:19" x14ac:dyDescent="0.25">
      <c r="A2182" s="10">
        <v>2018</v>
      </c>
      <c r="B2182" s="11" t="s">
        <v>18213</v>
      </c>
      <c r="C2182" s="12" t="s">
        <v>66</v>
      </c>
      <c r="D2182" s="12" t="s">
        <v>5</v>
      </c>
      <c r="E2182" s="12" t="s">
        <v>176</v>
      </c>
      <c r="F2182" s="12" t="s">
        <v>18672</v>
      </c>
      <c r="G2182" s="12" t="s">
        <v>177</v>
      </c>
      <c r="H2182" s="11" t="str">
        <f t="shared" si="34"/>
        <v xml:space="preserve"> 32 RUE ALSACE LORRAINE </v>
      </c>
      <c r="I2182" s="10"/>
      <c r="J2182" s="12" t="s">
        <v>18673</v>
      </c>
      <c r="K2182" s="12"/>
      <c r="L2182" s="12" t="s">
        <v>1025</v>
      </c>
      <c r="M2182" s="12" t="s">
        <v>1026</v>
      </c>
      <c r="N2182" s="12" t="s">
        <v>17212</v>
      </c>
      <c r="O2182" s="12" t="s">
        <v>33</v>
      </c>
      <c r="P2182" s="13">
        <v>141647</v>
      </c>
      <c r="Q2182" s="10">
        <v>5</v>
      </c>
      <c r="R2182" s="10" t="s">
        <v>10</v>
      </c>
      <c r="S2182" s="12" t="s">
        <v>18209</v>
      </c>
    </row>
    <row r="2183" spans="1:19" x14ac:dyDescent="0.25">
      <c r="A2183" s="10">
        <v>2018</v>
      </c>
      <c r="B2183" s="11" t="s">
        <v>4</v>
      </c>
      <c r="C2183" s="12" t="s">
        <v>66</v>
      </c>
      <c r="D2183" s="12" t="s">
        <v>5</v>
      </c>
      <c r="E2183" s="12" t="s">
        <v>12120</v>
      </c>
      <c r="F2183" s="12" t="s">
        <v>12121</v>
      </c>
      <c r="G2183" s="12" t="s">
        <v>12122</v>
      </c>
      <c r="H2183" s="11" t="str">
        <f t="shared" si="34"/>
        <v xml:space="preserve"> 36 RUE FRANCOIS THERMES </v>
      </c>
      <c r="I2183" s="10"/>
      <c r="J2183" s="12" t="s">
        <v>12123</v>
      </c>
      <c r="K2183" s="12"/>
      <c r="L2183" s="12" t="s">
        <v>419</v>
      </c>
      <c r="M2183" s="12" t="s">
        <v>420</v>
      </c>
      <c r="N2183" s="12" t="s">
        <v>54</v>
      </c>
      <c r="O2183" s="12" t="s">
        <v>33</v>
      </c>
      <c r="P2183" s="13">
        <v>115298</v>
      </c>
      <c r="Q2183" s="10">
        <v>5</v>
      </c>
      <c r="R2183" s="10" t="s">
        <v>10</v>
      </c>
      <c r="S2183" s="12" t="s">
        <v>18209</v>
      </c>
    </row>
    <row r="2184" spans="1:19" x14ac:dyDescent="0.25">
      <c r="A2184" s="10">
        <v>2018</v>
      </c>
      <c r="B2184" s="11" t="s">
        <v>4</v>
      </c>
      <c r="C2184" s="12" t="s">
        <v>66</v>
      </c>
      <c r="D2184" s="12" t="s">
        <v>5</v>
      </c>
      <c r="E2184" s="12" t="s">
        <v>1565</v>
      </c>
      <c r="F2184" s="12" t="s">
        <v>12124</v>
      </c>
      <c r="G2184" s="12" t="s">
        <v>1566</v>
      </c>
      <c r="H2184" s="11" t="str">
        <f t="shared" si="34"/>
        <v xml:space="preserve"> 19 ZONE ARTISANALE DU GIFARD </v>
      </c>
      <c r="I2184" s="10"/>
      <c r="J2184" s="12" t="s">
        <v>12125</v>
      </c>
      <c r="K2184" s="12"/>
      <c r="L2184" s="12" t="s">
        <v>1567</v>
      </c>
      <c r="M2184" s="12" t="s">
        <v>1568</v>
      </c>
      <c r="N2184" s="12" t="s">
        <v>54</v>
      </c>
      <c r="O2184" s="12" t="s">
        <v>33</v>
      </c>
      <c r="P2184" s="13">
        <v>72867</v>
      </c>
      <c r="Q2184" s="10">
        <v>3</v>
      </c>
      <c r="R2184" s="10" t="s">
        <v>10</v>
      </c>
      <c r="S2184" s="12" t="s">
        <v>18209</v>
      </c>
    </row>
    <row r="2185" spans="1:19" x14ac:dyDescent="0.25">
      <c r="A2185" s="10">
        <v>2018</v>
      </c>
      <c r="B2185" s="11" t="s">
        <v>4</v>
      </c>
      <c r="C2185" s="12" t="s">
        <v>66</v>
      </c>
      <c r="D2185" s="12" t="s">
        <v>5</v>
      </c>
      <c r="E2185" s="12" t="s">
        <v>1569</v>
      </c>
      <c r="F2185" s="12" t="s">
        <v>12126</v>
      </c>
      <c r="G2185" s="12" t="s">
        <v>1570</v>
      </c>
      <c r="H2185" s="11" t="str">
        <f t="shared" si="34"/>
        <v xml:space="preserve">LE CLOS SEREIN 150 AV DU ROMARIN </v>
      </c>
      <c r="I2185" s="10" t="s">
        <v>1571</v>
      </c>
      <c r="J2185" s="12" t="s">
        <v>12127</v>
      </c>
      <c r="K2185" s="12"/>
      <c r="L2185" s="12" t="s">
        <v>1572</v>
      </c>
      <c r="M2185" s="12" t="s">
        <v>1573</v>
      </c>
      <c r="N2185" s="12" t="s">
        <v>54</v>
      </c>
      <c r="O2185" s="12" t="s">
        <v>33</v>
      </c>
      <c r="P2185" s="13">
        <v>117720</v>
      </c>
      <c r="Q2185" s="10">
        <v>4</v>
      </c>
      <c r="R2185" s="10" t="s">
        <v>10</v>
      </c>
      <c r="S2185" s="12" t="s">
        <v>18209</v>
      </c>
    </row>
    <row r="2186" spans="1:19" x14ac:dyDescent="0.25">
      <c r="A2186" s="10">
        <v>2018</v>
      </c>
      <c r="B2186" s="11" t="s">
        <v>4</v>
      </c>
      <c r="C2186" s="12" t="s">
        <v>66</v>
      </c>
      <c r="D2186" s="12" t="s">
        <v>5</v>
      </c>
      <c r="E2186" s="12" t="s">
        <v>12128</v>
      </c>
      <c r="F2186" s="12" t="s">
        <v>12129</v>
      </c>
      <c r="G2186" s="12" t="s">
        <v>12130</v>
      </c>
      <c r="H2186" s="11" t="str">
        <f t="shared" si="34"/>
        <v xml:space="preserve">ZONE INDUSTRIELLE LA BOURIETTE 345 BOULEVARD DENIS PAPIN </v>
      </c>
      <c r="I2186" s="10" t="s">
        <v>3863</v>
      </c>
      <c r="J2186" s="12" t="s">
        <v>12131</v>
      </c>
      <c r="K2186" s="12"/>
      <c r="L2186" s="12" t="s">
        <v>2172</v>
      </c>
      <c r="M2186" s="12" t="s">
        <v>2173</v>
      </c>
      <c r="N2186" s="12" t="s">
        <v>54</v>
      </c>
      <c r="O2186" s="12" t="s">
        <v>33</v>
      </c>
      <c r="P2186" s="13">
        <v>90147</v>
      </c>
      <c r="Q2186" s="10">
        <v>3</v>
      </c>
      <c r="R2186" s="10" t="s">
        <v>10</v>
      </c>
      <c r="S2186" s="12" t="s">
        <v>18209</v>
      </c>
    </row>
    <row r="2187" spans="1:19" x14ac:dyDescent="0.25">
      <c r="A2187" s="10">
        <v>2018</v>
      </c>
      <c r="B2187" s="11" t="s">
        <v>4</v>
      </c>
      <c r="C2187" s="12" t="s">
        <v>66</v>
      </c>
      <c r="D2187" s="12" t="s">
        <v>5</v>
      </c>
      <c r="E2187" s="12" t="s">
        <v>17494</v>
      </c>
      <c r="F2187" s="12" t="s">
        <v>17495</v>
      </c>
      <c r="G2187" s="12" t="s">
        <v>17496</v>
      </c>
      <c r="H2187" s="11" t="str">
        <f t="shared" si="34"/>
        <v xml:space="preserve"> 1535 BOULEVARD FERNAND DARCHICOURT </v>
      </c>
      <c r="I2187" s="10"/>
      <c r="J2187" s="12" t="s">
        <v>4950</v>
      </c>
      <c r="K2187" s="10"/>
      <c r="L2187" s="12" t="s">
        <v>4951</v>
      </c>
      <c r="M2187" s="12" t="s">
        <v>4952</v>
      </c>
      <c r="N2187" s="12" t="s">
        <v>2368</v>
      </c>
      <c r="O2187" s="12" t="s">
        <v>9</v>
      </c>
      <c r="P2187" s="13">
        <v>5137</v>
      </c>
      <c r="Q2187" s="10">
        <v>1</v>
      </c>
      <c r="R2187" s="10" t="s">
        <v>10</v>
      </c>
      <c r="S2187" s="12" t="s">
        <v>18211</v>
      </c>
    </row>
    <row r="2188" spans="1:19" x14ac:dyDescent="0.25">
      <c r="A2188" s="10">
        <v>2018</v>
      </c>
      <c r="B2188" s="11" t="s">
        <v>4</v>
      </c>
      <c r="C2188" s="12" t="s">
        <v>66</v>
      </c>
      <c r="D2188" s="12" t="s">
        <v>5</v>
      </c>
      <c r="E2188" s="12" t="s">
        <v>17597</v>
      </c>
      <c r="F2188" s="12" t="s">
        <v>17598</v>
      </c>
      <c r="G2188" s="12" t="s">
        <v>17599</v>
      </c>
      <c r="H2188" s="11" t="str">
        <f t="shared" si="34"/>
        <v xml:space="preserve"> RUE DES JUSTICES </v>
      </c>
      <c r="I2188" s="10"/>
      <c r="J2188" s="12" t="s">
        <v>17600</v>
      </c>
      <c r="K2188" s="12"/>
      <c r="L2188" s="12" t="s">
        <v>3999</v>
      </c>
      <c r="M2188" s="12" t="s">
        <v>16572</v>
      </c>
      <c r="N2188" s="12" t="s">
        <v>2397</v>
      </c>
      <c r="O2188" s="12" t="s">
        <v>33</v>
      </c>
      <c r="P2188" s="13">
        <v>31043</v>
      </c>
      <c r="Q2188" s="10">
        <v>1</v>
      </c>
      <c r="R2188" s="10" t="s">
        <v>10</v>
      </c>
      <c r="S2188" s="12" t="s">
        <v>18209</v>
      </c>
    </row>
    <row r="2189" spans="1:19" x14ac:dyDescent="0.25">
      <c r="A2189" s="10">
        <v>2018</v>
      </c>
      <c r="B2189" s="11" t="s">
        <v>4</v>
      </c>
      <c r="C2189" s="12" t="s">
        <v>66</v>
      </c>
      <c r="D2189" s="12" t="s">
        <v>5</v>
      </c>
      <c r="E2189" s="12" t="s">
        <v>12132</v>
      </c>
      <c r="F2189" s="12" t="s">
        <v>12133</v>
      </c>
      <c r="G2189" s="12" t="s">
        <v>12134</v>
      </c>
      <c r="H2189" s="11" t="str">
        <f t="shared" si="34"/>
        <v xml:space="preserve">LES BACCOLIERS ALLEE DES PRUNUS </v>
      </c>
      <c r="I2189" s="10" t="s">
        <v>12135</v>
      </c>
      <c r="J2189" s="12" t="s">
        <v>12136</v>
      </c>
      <c r="K2189" s="12"/>
      <c r="L2189" s="12" t="s">
        <v>10366</v>
      </c>
      <c r="M2189" s="12" t="s">
        <v>10367</v>
      </c>
      <c r="N2189" s="12" t="s">
        <v>54</v>
      </c>
      <c r="O2189" s="12" t="s">
        <v>33</v>
      </c>
      <c r="P2189" s="13">
        <v>85693</v>
      </c>
      <c r="Q2189" s="10">
        <v>3</v>
      </c>
      <c r="R2189" s="10" t="s">
        <v>10</v>
      </c>
      <c r="S2189" s="12" t="s">
        <v>18209</v>
      </c>
    </row>
    <row r="2190" spans="1:19" x14ac:dyDescent="0.25">
      <c r="A2190" s="10">
        <v>2018</v>
      </c>
      <c r="B2190" s="11" t="s">
        <v>4</v>
      </c>
      <c r="C2190" s="12" t="s">
        <v>66</v>
      </c>
      <c r="D2190" s="12" t="s">
        <v>5</v>
      </c>
      <c r="E2190" s="12" t="s">
        <v>1574</v>
      </c>
      <c r="F2190" s="12" t="s">
        <v>12137</v>
      </c>
      <c r="G2190" s="12" t="s">
        <v>1575</v>
      </c>
      <c r="H2190" s="11" t="str">
        <f t="shared" si="34"/>
        <v xml:space="preserve"> 16 RUE PIERRE DE RONSARD </v>
      </c>
      <c r="I2190" s="10"/>
      <c r="J2190" s="12" t="s">
        <v>1576</v>
      </c>
      <c r="K2190" s="10"/>
      <c r="L2190" s="12" t="s">
        <v>1577</v>
      </c>
      <c r="M2190" s="12" t="s">
        <v>1578</v>
      </c>
      <c r="N2190" s="12" t="s">
        <v>54</v>
      </c>
      <c r="O2190" s="12" t="s">
        <v>9</v>
      </c>
      <c r="P2190" s="13">
        <v>99121</v>
      </c>
      <c r="Q2190" s="10">
        <v>2</v>
      </c>
      <c r="R2190" s="10" t="s">
        <v>10</v>
      </c>
      <c r="S2190" s="12" t="s">
        <v>18211</v>
      </c>
    </row>
    <row r="2191" spans="1:19" x14ac:dyDescent="0.25">
      <c r="A2191" s="10">
        <v>2017</v>
      </c>
      <c r="B2191" s="12" t="s">
        <v>18219</v>
      </c>
      <c r="C2191" s="10" t="s">
        <v>66</v>
      </c>
      <c r="D2191" s="12" t="s">
        <v>5</v>
      </c>
      <c r="E2191" s="12" t="s">
        <v>12138</v>
      </c>
      <c r="F2191" s="12" t="s">
        <v>12139</v>
      </c>
      <c r="G2191" s="12" t="s">
        <v>12140</v>
      </c>
      <c r="H2191" s="11" t="str">
        <f t="shared" si="34"/>
        <v xml:space="preserve">AVENUE DU CHENE JOLI  </v>
      </c>
      <c r="I2191" s="12" t="s">
        <v>12141</v>
      </c>
      <c r="J2191" s="14"/>
      <c r="K2191" s="14"/>
      <c r="L2191" s="12" t="s">
        <v>20</v>
      </c>
      <c r="M2191" s="12" t="s">
        <v>4366</v>
      </c>
      <c r="N2191" s="12" t="s">
        <v>54</v>
      </c>
      <c r="O2191" s="12" t="s">
        <v>33</v>
      </c>
      <c r="P2191" s="14"/>
      <c r="Q2191" s="10">
        <v>1</v>
      </c>
      <c r="R2191" s="10" t="s">
        <v>10</v>
      </c>
      <c r="S2191" s="12" t="s">
        <v>18220</v>
      </c>
    </row>
    <row r="2192" spans="1:19" x14ac:dyDescent="0.25">
      <c r="A2192" s="10">
        <v>2018</v>
      </c>
      <c r="B2192" s="11" t="s">
        <v>4</v>
      </c>
      <c r="C2192" s="12" t="s">
        <v>66</v>
      </c>
      <c r="D2192" s="12" t="s">
        <v>102</v>
      </c>
      <c r="E2192" s="12" t="s">
        <v>1579</v>
      </c>
      <c r="F2192" s="12" t="s">
        <v>12142</v>
      </c>
      <c r="G2192" s="12" t="s">
        <v>1580</v>
      </c>
      <c r="H2192" s="11" t="str">
        <f t="shared" si="34"/>
        <v xml:space="preserve"> 2080 AVENUE DES LANDIERS </v>
      </c>
      <c r="I2192" s="10"/>
      <c r="J2192" s="12" t="s">
        <v>5573</v>
      </c>
      <c r="K2192" s="12"/>
      <c r="L2192" s="12" t="s">
        <v>1582</v>
      </c>
      <c r="M2192" s="12" t="s">
        <v>1583</v>
      </c>
      <c r="N2192" s="12" t="s">
        <v>54</v>
      </c>
      <c r="O2192" s="12" t="s">
        <v>33</v>
      </c>
      <c r="P2192" s="13">
        <v>38165981</v>
      </c>
      <c r="Q2192" s="10">
        <v>1207</v>
      </c>
      <c r="R2192" s="10" t="s">
        <v>18208</v>
      </c>
      <c r="S2192" s="12" t="s">
        <v>18209</v>
      </c>
    </row>
    <row r="2193" spans="1:19" x14ac:dyDescent="0.25">
      <c r="A2193" s="10">
        <v>2018</v>
      </c>
      <c r="B2193" s="11" t="s">
        <v>18213</v>
      </c>
      <c r="C2193" s="12" t="s">
        <v>66</v>
      </c>
      <c r="D2193" s="12" t="s">
        <v>5</v>
      </c>
      <c r="E2193" s="12" t="s">
        <v>18675</v>
      </c>
      <c r="F2193" s="12" t="s">
        <v>18674</v>
      </c>
      <c r="G2193" s="12" t="s">
        <v>18676</v>
      </c>
      <c r="H2193" s="11" t="str">
        <f t="shared" si="34"/>
        <v xml:space="preserve"> 12 B RUE DE DAINVILLE </v>
      </c>
      <c r="I2193" s="10"/>
      <c r="J2193" s="12" t="s">
        <v>18677</v>
      </c>
      <c r="K2193" s="10"/>
      <c r="L2193" s="12" t="s">
        <v>18678</v>
      </c>
      <c r="M2193" s="12" t="s">
        <v>18679</v>
      </c>
      <c r="N2193" s="12" t="s">
        <v>18680</v>
      </c>
      <c r="O2193" s="12" t="s">
        <v>9</v>
      </c>
      <c r="P2193" s="13">
        <v>7067</v>
      </c>
      <c r="Q2193" s="10">
        <v>1</v>
      </c>
      <c r="R2193" s="10" t="s">
        <v>10</v>
      </c>
      <c r="S2193" s="12" t="s">
        <v>18211</v>
      </c>
    </row>
    <row r="2194" spans="1:19" x14ac:dyDescent="0.25">
      <c r="A2194" s="10">
        <v>2017</v>
      </c>
      <c r="B2194" s="12" t="s">
        <v>18219</v>
      </c>
      <c r="C2194" s="10" t="s">
        <v>66</v>
      </c>
      <c r="D2194" s="12" t="s">
        <v>5</v>
      </c>
      <c r="E2194" s="12" t="s">
        <v>12143</v>
      </c>
      <c r="F2194" s="12" t="s">
        <v>12144</v>
      </c>
      <c r="G2194" s="12" t="s">
        <v>12145</v>
      </c>
      <c r="H2194" s="11" t="str">
        <f t="shared" si="34"/>
        <v xml:space="preserve">4 RUE JULES VERNE  </v>
      </c>
      <c r="I2194" s="12" t="s">
        <v>12146</v>
      </c>
      <c r="J2194" s="12"/>
      <c r="K2194" s="14"/>
      <c r="L2194" s="12" t="s">
        <v>12147</v>
      </c>
      <c r="M2194" s="12" t="s">
        <v>12148</v>
      </c>
      <c r="N2194" s="12" t="s">
        <v>54</v>
      </c>
      <c r="O2194" s="12" t="s">
        <v>33</v>
      </c>
      <c r="P2194" s="14"/>
      <c r="Q2194" s="10">
        <v>1</v>
      </c>
      <c r="R2194" s="10" t="s">
        <v>10</v>
      </c>
      <c r="S2194" s="12" t="s">
        <v>18220</v>
      </c>
    </row>
    <row r="2195" spans="1:19" x14ac:dyDescent="0.25">
      <c r="A2195" s="10">
        <v>2018</v>
      </c>
      <c r="B2195" s="11" t="s">
        <v>4</v>
      </c>
      <c r="C2195" s="12" t="s">
        <v>66</v>
      </c>
      <c r="D2195" s="12" t="s">
        <v>5</v>
      </c>
      <c r="E2195" s="12" t="s">
        <v>12149</v>
      </c>
      <c r="F2195" s="12" t="s">
        <v>12150</v>
      </c>
      <c r="G2195" s="12" t="s">
        <v>12151</v>
      </c>
      <c r="H2195" s="11" t="str">
        <f t="shared" si="34"/>
        <v xml:space="preserve">EN AFN 28 RUE COMBATTANTS AFRIQUE DU NORD </v>
      </c>
      <c r="I2195" s="10" t="s">
        <v>12152</v>
      </c>
      <c r="J2195" s="12" t="s">
        <v>12153</v>
      </c>
      <c r="K2195" s="12"/>
      <c r="L2195" s="12" t="s">
        <v>11019</v>
      </c>
      <c r="M2195" s="12" t="s">
        <v>12154</v>
      </c>
      <c r="N2195" s="12" t="s">
        <v>54</v>
      </c>
      <c r="O2195" s="12" t="s">
        <v>33</v>
      </c>
      <c r="P2195" s="13">
        <v>148554</v>
      </c>
      <c r="Q2195" s="10">
        <v>3</v>
      </c>
      <c r="R2195" s="10" t="s">
        <v>10</v>
      </c>
      <c r="S2195" s="12" t="s">
        <v>18209</v>
      </c>
    </row>
    <row r="2196" spans="1:19" x14ac:dyDescent="0.25">
      <c r="A2196" s="10">
        <v>2018</v>
      </c>
      <c r="B2196" s="11" t="s">
        <v>4</v>
      </c>
      <c r="C2196" s="12" t="s">
        <v>66</v>
      </c>
      <c r="D2196" s="12" t="s">
        <v>448</v>
      </c>
      <c r="E2196" s="12" t="s">
        <v>12155</v>
      </c>
      <c r="F2196" s="12" t="s">
        <v>12156</v>
      </c>
      <c r="G2196" s="12" t="s">
        <v>12157</v>
      </c>
      <c r="H2196" s="11" t="str">
        <f t="shared" si="34"/>
        <v xml:space="preserve"> ZONE ARTISANALE DE L OUSSON </v>
      </c>
      <c r="I2196" s="10"/>
      <c r="J2196" s="12" t="s">
        <v>12158</v>
      </c>
      <c r="K2196" s="12"/>
      <c r="L2196" s="12" t="s">
        <v>6414</v>
      </c>
      <c r="M2196" s="12" t="s">
        <v>12159</v>
      </c>
      <c r="N2196" s="12" t="s">
        <v>54</v>
      </c>
      <c r="O2196" s="12" t="s">
        <v>33</v>
      </c>
      <c r="P2196" s="13">
        <v>456030</v>
      </c>
      <c r="Q2196" s="10">
        <v>16</v>
      </c>
      <c r="R2196" s="10" t="s">
        <v>18208</v>
      </c>
      <c r="S2196" s="12" t="s">
        <v>18209</v>
      </c>
    </row>
    <row r="2197" spans="1:19" x14ac:dyDescent="0.25">
      <c r="A2197" s="10">
        <v>2018</v>
      </c>
      <c r="B2197" s="11" t="s">
        <v>4</v>
      </c>
      <c r="C2197" s="12" t="s">
        <v>66</v>
      </c>
      <c r="D2197" s="12" t="s">
        <v>5</v>
      </c>
      <c r="E2197" s="12" t="s">
        <v>1633</v>
      </c>
      <c r="F2197" s="12" t="s">
        <v>12160</v>
      </c>
      <c r="G2197" s="12" t="s">
        <v>1634</v>
      </c>
      <c r="H2197" s="11" t="str">
        <f t="shared" si="34"/>
        <v xml:space="preserve">LE BEUTRE 150 AVENUE DE L ARGONNE </v>
      </c>
      <c r="I2197" s="10" t="s">
        <v>12161</v>
      </c>
      <c r="J2197" s="12" t="s">
        <v>1635</v>
      </c>
      <c r="K2197" s="12"/>
      <c r="L2197" s="12" t="s">
        <v>400</v>
      </c>
      <c r="M2197" s="12" t="s">
        <v>401</v>
      </c>
      <c r="N2197" s="12" t="s">
        <v>54</v>
      </c>
      <c r="O2197" s="12" t="s">
        <v>33</v>
      </c>
      <c r="P2197" s="13">
        <v>10740</v>
      </c>
      <c r="Q2197" s="10">
        <v>1</v>
      </c>
      <c r="R2197" s="10" t="s">
        <v>10</v>
      </c>
      <c r="S2197" s="12" t="s">
        <v>18209</v>
      </c>
    </row>
    <row r="2198" spans="1:19" x14ac:dyDescent="0.25">
      <c r="A2198" s="10">
        <v>2018</v>
      </c>
      <c r="B2198" s="11" t="s">
        <v>4</v>
      </c>
      <c r="C2198" s="12" t="s">
        <v>66</v>
      </c>
      <c r="D2198" s="12" t="s">
        <v>5</v>
      </c>
      <c r="E2198" s="12" t="s">
        <v>4510</v>
      </c>
      <c r="F2198" s="12" t="s">
        <v>4511</v>
      </c>
      <c r="G2198" s="12" t="s">
        <v>4512</v>
      </c>
      <c r="H2198" s="11" t="str">
        <f t="shared" si="34"/>
        <v xml:space="preserve"> 65 RUE DU 8 MAI 1945 </v>
      </c>
      <c r="I2198" s="10"/>
      <c r="J2198" s="12" t="s">
        <v>4513</v>
      </c>
      <c r="K2198" s="12"/>
      <c r="L2198" s="12" t="s">
        <v>2563</v>
      </c>
      <c r="M2198" s="12" t="s">
        <v>2564</v>
      </c>
      <c r="N2198" s="12" t="s">
        <v>156</v>
      </c>
      <c r="O2198" s="12" t="s">
        <v>33</v>
      </c>
      <c r="P2198" s="13">
        <v>232727</v>
      </c>
      <c r="Q2198" s="10">
        <v>8</v>
      </c>
      <c r="R2198" s="10" t="s">
        <v>10</v>
      </c>
      <c r="S2198" s="12" t="s">
        <v>18209</v>
      </c>
    </row>
    <row r="2199" spans="1:19" x14ac:dyDescent="0.25">
      <c r="A2199" s="10">
        <v>2018</v>
      </c>
      <c r="B2199" s="11" t="s">
        <v>4</v>
      </c>
      <c r="C2199" s="12" t="s">
        <v>66</v>
      </c>
      <c r="D2199" s="12" t="s">
        <v>5</v>
      </c>
      <c r="E2199" s="12" t="s">
        <v>17497</v>
      </c>
      <c r="F2199" s="12" t="s">
        <v>17498</v>
      </c>
      <c r="G2199" s="12" t="s">
        <v>17499</v>
      </c>
      <c r="H2199" s="11" t="str">
        <f t="shared" si="34"/>
        <v xml:space="preserve">LE STILETTO ROUTE DE MEZZAVIA </v>
      </c>
      <c r="I2199" s="10" t="s">
        <v>17500</v>
      </c>
      <c r="J2199" s="12" t="s">
        <v>459</v>
      </c>
      <c r="K2199" s="12"/>
      <c r="L2199" s="12" t="s">
        <v>460</v>
      </c>
      <c r="M2199" s="12" t="s">
        <v>461</v>
      </c>
      <c r="N2199" s="12" t="s">
        <v>2368</v>
      </c>
      <c r="O2199" s="12" t="s">
        <v>33</v>
      </c>
      <c r="P2199" s="13">
        <v>550829</v>
      </c>
      <c r="Q2199" s="10">
        <v>1</v>
      </c>
      <c r="R2199" s="10" t="s">
        <v>10</v>
      </c>
      <c r="S2199" s="12" t="s">
        <v>18209</v>
      </c>
    </row>
    <row r="2200" spans="1:19" x14ac:dyDescent="0.25">
      <c r="A2200" s="10">
        <v>2018</v>
      </c>
      <c r="B2200" s="11" t="s">
        <v>4</v>
      </c>
      <c r="C2200" s="12" t="s">
        <v>66</v>
      </c>
      <c r="D2200" s="12" t="s">
        <v>5</v>
      </c>
      <c r="E2200" s="12" t="s">
        <v>12162</v>
      </c>
      <c r="F2200" s="12" t="s">
        <v>12163</v>
      </c>
      <c r="G2200" s="12" t="s">
        <v>12164</v>
      </c>
      <c r="H2200" s="11" t="str">
        <f t="shared" si="34"/>
        <v xml:space="preserve">ZA DE TABARI 10 RUE DES ROSIERS </v>
      </c>
      <c r="I2200" s="10" t="s">
        <v>12165</v>
      </c>
      <c r="J2200" s="12" t="s">
        <v>12166</v>
      </c>
      <c r="K2200" s="12"/>
      <c r="L2200" s="12" t="s">
        <v>630</v>
      </c>
      <c r="M2200" s="12" t="s">
        <v>12167</v>
      </c>
      <c r="N2200" s="12" t="s">
        <v>54</v>
      </c>
      <c r="O2200" s="12" t="s">
        <v>33</v>
      </c>
      <c r="P2200" s="13">
        <v>18768</v>
      </c>
      <c r="Q2200" s="10">
        <v>1</v>
      </c>
      <c r="R2200" s="10" t="s">
        <v>10</v>
      </c>
      <c r="S2200" s="12" t="s">
        <v>18209</v>
      </c>
    </row>
    <row r="2201" spans="1:19" x14ac:dyDescent="0.25">
      <c r="A2201" s="10">
        <v>2018</v>
      </c>
      <c r="B2201" s="11" t="s">
        <v>18213</v>
      </c>
      <c r="C2201" s="12" t="s">
        <v>66</v>
      </c>
      <c r="D2201" s="12" t="s">
        <v>5</v>
      </c>
      <c r="E2201" s="12" t="s">
        <v>18682</v>
      </c>
      <c r="F2201" s="12" t="s">
        <v>18681</v>
      </c>
      <c r="G2201" s="12" t="s">
        <v>18683</v>
      </c>
      <c r="H2201" s="11" t="str">
        <f t="shared" si="34"/>
        <v xml:space="preserve"> CHE BIRGAILENEA </v>
      </c>
      <c r="I2201" s="10"/>
      <c r="J2201" s="12" t="s">
        <v>18684</v>
      </c>
      <c r="K2201" s="12"/>
      <c r="L2201" s="12" t="s">
        <v>11005</v>
      </c>
      <c r="M2201" s="12" t="s">
        <v>18685</v>
      </c>
      <c r="N2201" s="12" t="s">
        <v>200</v>
      </c>
      <c r="O2201" s="12" t="s">
        <v>33</v>
      </c>
      <c r="P2201" s="13">
        <v>16973</v>
      </c>
      <c r="Q2201" s="10">
        <v>1</v>
      </c>
      <c r="R2201" s="10" t="s">
        <v>10</v>
      </c>
      <c r="S2201" s="12" t="s">
        <v>18209</v>
      </c>
    </row>
    <row r="2202" spans="1:19" x14ac:dyDescent="0.25">
      <c r="A2202" s="10">
        <v>2018</v>
      </c>
      <c r="B2202" s="11" t="s">
        <v>18212</v>
      </c>
      <c r="C2202" s="12" t="s">
        <v>66</v>
      </c>
      <c r="D2202" s="12" t="s">
        <v>5</v>
      </c>
      <c r="E2202" s="12" t="s">
        <v>2566</v>
      </c>
      <c r="F2202" s="12" t="s">
        <v>17777</v>
      </c>
      <c r="G2202" s="12" t="s">
        <v>2567</v>
      </c>
      <c r="H2202" s="11" t="str">
        <f t="shared" si="34"/>
        <v xml:space="preserve"> 21 QUAI DES MINES </v>
      </c>
      <c r="I2202" s="10"/>
      <c r="J2202" s="12" t="s">
        <v>17778</v>
      </c>
      <c r="K2202" s="12"/>
      <c r="L2202" s="12" t="s">
        <v>2770</v>
      </c>
      <c r="M2202" s="12" t="s">
        <v>2771</v>
      </c>
      <c r="N2202" s="12" t="s">
        <v>2568</v>
      </c>
      <c r="O2202" s="12" t="s">
        <v>33</v>
      </c>
      <c r="P2202" s="13">
        <v>574397</v>
      </c>
      <c r="Q2202" s="10">
        <v>11</v>
      </c>
      <c r="R2202" s="10" t="s">
        <v>18208</v>
      </c>
      <c r="S2202" s="12" t="s">
        <v>18209</v>
      </c>
    </row>
    <row r="2203" spans="1:19" x14ac:dyDescent="0.25">
      <c r="A2203" s="10">
        <v>2017</v>
      </c>
      <c r="B2203" s="12" t="s">
        <v>18219</v>
      </c>
      <c r="C2203" s="10" t="s">
        <v>66</v>
      </c>
      <c r="D2203" s="12" t="s">
        <v>5</v>
      </c>
      <c r="E2203" s="12" t="s">
        <v>12168</v>
      </c>
      <c r="F2203" s="12" t="s">
        <v>12169</v>
      </c>
      <c r="G2203" s="12" t="s">
        <v>12170</v>
      </c>
      <c r="H2203" s="11" t="str">
        <f t="shared" si="34"/>
        <v xml:space="preserve">5 RUE DE LOUVOIS  </v>
      </c>
      <c r="I2203" s="12" t="s">
        <v>12171</v>
      </c>
      <c r="J2203" s="12"/>
      <c r="K2203" s="14"/>
      <c r="L2203" s="12" t="s">
        <v>329</v>
      </c>
      <c r="M2203" s="12" t="s">
        <v>330</v>
      </c>
      <c r="N2203" s="12" t="s">
        <v>54</v>
      </c>
      <c r="O2203" s="12" t="s">
        <v>33</v>
      </c>
      <c r="P2203" s="14"/>
      <c r="Q2203" s="10">
        <v>1</v>
      </c>
      <c r="R2203" s="10" t="s">
        <v>10</v>
      </c>
      <c r="S2203" s="12" t="s">
        <v>18220</v>
      </c>
    </row>
    <row r="2204" spans="1:19" x14ac:dyDescent="0.25">
      <c r="A2204" s="10">
        <v>2018</v>
      </c>
      <c r="B2204" s="11" t="s">
        <v>4</v>
      </c>
      <c r="C2204" s="12" t="s">
        <v>66</v>
      </c>
      <c r="D2204" s="12" t="s">
        <v>5</v>
      </c>
      <c r="E2204" s="12" t="s">
        <v>12172</v>
      </c>
      <c r="F2204" s="12" t="s">
        <v>12173</v>
      </c>
      <c r="G2204" s="12" t="s">
        <v>12174</v>
      </c>
      <c r="H2204" s="11" t="str">
        <f t="shared" si="34"/>
        <v xml:space="preserve"> 83 ZONE INDUSTRIELLE DES FOURNELS </v>
      </c>
      <c r="I2204" s="10"/>
      <c r="J2204" s="12" t="s">
        <v>12175</v>
      </c>
      <c r="K2204" s="12"/>
      <c r="L2204" s="12" t="s">
        <v>3086</v>
      </c>
      <c r="M2204" s="12" t="s">
        <v>3087</v>
      </c>
      <c r="N2204" s="12" t="s">
        <v>54</v>
      </c>
      <c r="O2204" s="12" t="s">
        <v>33</v>
      </c>
      <c r="P2204" s="13">
        <v>88270</v>
      </c>
      <c r="Q2204" s="10">
        <v>3</v>
      </c>
      <c r="R2204" s="10" t="s">
        <v>10</v>
      </c>
      <c r="S2204" s="12" t="s">
        <v>18209</v>
      </c>
    </row>
    <row r="2205" spans="1:19" x14ac:dyDescent="0.25">
      <c r="A2205" s="10">
        <v>2018</v>
      </c>
      <c r="B2205" s="11" t="s">
        <v>4</v>
      </c>
      <c r="C2205" s="12" t="s">
        <v>66</v>
      </c>
      <c r="D2205" s="12" t="s">
        <v>5</v>
      </c>
      <c r="E2205" s="12" t="s">
        <v>12176</v>
      </c>
      <c r="F2205" s="12" t="s">
        <v>12177</v>
      </c>
      <c r="G2205" s="12" t="s">
        <v>12178</v>
      </c>
      <c r="H2205" s="11" t="str">
        <f t="shared" si="34"/>
        <v xml:space="preserve"> 2 RUE DE LA CARNOY </v>
      </c>
      <c r="I2205" s="10"/>
      <c r="J2205" s="12" t="s">
        <v>11489</v>
      </c>
      <c r="K2205" s="12"/>
      <c r="L2205" s="12" t="s">
        <v>2516</v>
      </c>
      <c r="M2205" s="12" t="s">
        <v>2517</v>
      </c>
      <c r="N2205" s="12" t="s">
        <v>54</v>
      </c>
      <c r="O2205" s="12" t="s">
        <v>33</v>
      </c>
      <c r="P2205" s="13">
        <v>67236</v>
      </c>
      <c r="Q2205" s="10">
        <v>2</v>
      </c>
      <c r="R2205" s="10" t="s">
        <v>10</v>
      </c>
      <c r="S2205" s="12" t="s">
        <v>18209</v>
      </c>
    </row>
    <row r="2206" spans="1:19" x14ac:dyDescent="0.25">
      <c r="A2206" s="10">
        <v>2018</v>
      </c>
      <c r="B2206" s="11" t="s">
        <v>4</v>
      </c>
      <c r="C2206" s="12" t="s">
        <v>66</v>
      </c>
      <c r="D2206" s="12" t="s">
        <v>5</v>
      </c>
      <c r="E2206" s="12" t="s">
        <v>1636</v>
      </c>
      <c r="F2206" s="12" t="s">
        <v>17779</v>
      </c>
      <c r="G2206" s="12" t="s">
        <v>1637</v>
      </c>
      <c r="H2206" s="11" t="str">
        <f t="shared" si="34"/>
        <v xml:space="preserve">ZONE INDUSTRIELLE PUITS DES GAVOTTES 100 RUE DES BANQUETS </v>
      </c>
      <c r="I2206" s="10" t="s">
        <v>17780</v>
      </c>
      <c r="J2206" s="12" t="s">
        <v>17781</v>
      </c>
      <c r="K2206" s="12"/>
      <c r="L2206" s="12" t="s">
        <v>1816</v>
      </c>
      <c r="M2206" s="12" t="s">
        <v>1817</v>
      </c>
      <c r="N2206" s="12" t="s">
        <v>2568</v>
      </c>
      <c r="O2206" s="12" t="s">
        <v>33</v>
      </c>
      <c r="P2206" s="13">
        <v>121347</v>
      </c>
      <c r="Q2206" s="10">
        <v>3</v>
      </c>
      <c r="R2206" s="10" t="s">
        <v>10</v>
      </c>
      <c r="S2206" s="12" t="s">
        <v>18209</v>
      </c>
    </row>
    <row r="2207" spans="1:19" x14ac:dyDescent="0.25">
      <c r="A2207" s="10">
        <v>2018</v>
      </c>
      <c r="B2207" s="11" t="s">
        <v>4</v>
      </c>
      <c r="C2207" s="12" t="s">
        <v>66</v>
      </c>
      <c r="D2207" s="12" t="s">
        <v>5</v>
      </c>
      <c r="E2207" s="12" t="s">
        <v>12179</v>
      </c>
      <c r="F2207" s="12" t="s">
        <v>12180</v>
      </c>
      <c r="G2207" s="12" t="s">
        <v>12181</v>
      </c>
      <c r="H2207" s="11" t="str">
        <f t="shared" si="34"/>
        <v xml:space="preserve"> 162 AVENUE JEAN JAURES </v>
      </c>
      <c r="I2207" s="10"/>
      <c r="J2207" s="12" t="s">
        <v>12182</v>
      </c>
      <c r="K2207" s="10"/>
      <c r="L2207" s="12" t="s">
        <v>12183</v>
      </c>
      <c r="M2207" s="12" t="s">
        <v>4140</v>
      </c>
      <c r="N2207" s="12" t="s">
        <v>54</v>
      </c>
      <c r="O2207" s="12" t="s">
        <v>9</v>
      </c>
      <c r="P2207" s="13">
        <v>132327</v>
      </c>
      <c r="Q2207" s="10">
        <v>7</v>
      </c>
      <c r="R2207" s="10" t="s">
        <v>10</v>
      </c>
      <c r="S2207" s="12" t="s">
        <v>18211</v>
      </c>
    </row>
    <row r="2208" spans="1:19" x14ac:dyDescent="0.25">
      <c r="A2208" s="10">
        <v>2018</v>
      </c>
      <c r="B2208" s="11" t="s">
        <v>4</v>
      </c>
      <c r="C2208" s="12" t="s">
        <v>66</v>
      </c>
      <c r="D2208" s="12" t="s">
        <v>5</v>
      </c>
      <c r="E2208" s="12" t="s">
        <v>1640</v>
      </c>
      <c r="F2208" s="12" t="s">
        <v>12184</v>
      </c>
      <c r="G2208" s="12" t="s">
        <v>1641</v>
      </c>
      <c r="H2208" s="11" t="str">
        <f t="shared" si="34"/>
        <v xml:space="preserve"> ZONE ARTISANALE V NIHERNE </v>
      </c>
      <c r="I2208" s="10"/>
      <c r="J2208" s="12" t="s">
        <v>12185</v>
      </c>
      <c r="K2208" s="12"/>
      <c r="L2208" s="12" t="s">
        <v>12186</v>
      </c>
      <c r="M2208" s="12" t="s">
        <v>12187</v>
      </c>
      <c r="N2208" s="12" t="s">
        <v>54</v>
      </c>
      <c r="O2208" s="12" t="s">
        <v>33</v>
      </c>
      <c r="P2208" s="13">
        <v>250428</v>
      </c>
      <c r="Q2208" s="10">
        <v>8</v>
      </c>
      <c r="R2208" s="10" t="s">
        <v>10</v>
      </c>
      <c r="S2208" s="12" t="s">
        <v>18209</v>
      </c>
    </row>
    <row r="2209" spans="1:19" x14ac:dyDescent="0.25">
      <c r="A2209" s="10">
        <v>2018</v>
      </c>
      <c r="B2209" s="11" t="s">
        <v>18213</v>
      </c>
      <c r="C2209" s="12" t="s">
        <v>66</v>
      </c>
      <c r="D2209" s="12" t="s">
        <v>5</v>
      </c>
      <c r="E2209" s="12" t="s">
        <v>18687</v>
      </c>
      <c r="F2209" s="12" t="s">
        <v>18686</v>
      </c>
      <c r="G2209" s="12" t="s">
        <v>18688</v>
      </c>
      <c r="H2209" s="11" t="str">
        <f t="shared" si="34"/>
        <v xml:space="preserve"> 8 RUE DU CHALET </v>
      </c>
      <c r="I2209" s="10"/>
      <c r="J2209" s="12" t="s">
        <v>18689</v>
      </c>
      <c r="K2209" s="12"/>
      <c r="L2209" s="12" t="s">
        <v>6186</v>
      </c>
      <c r="M2209" s="12" t="s">
        <v>18690</v>
      </c>
      <c r="N2209" s="12" t="s">
        <v>54</v>
      </c>
      <c r="O2209" s="12" t="s">
        <v>33</v>
      </c>
      <c r="P2209" s="13">
        <v>7423</v>
      </c>
      <c r="Q2209" s="10">
        <v>1</v>
      </c>
      <c r="R2209" s="10" t="s">
        <v>10</v>
      </c>
      <c r="S2209" s="12" t="s">
        <v>18209</v>
      </c>
    </row>
    <row r="2210" spans="1:19" x14ac:dyDescent="0.25">
      <c r="A2210" s="10">
        <v>2018</v>
      </c>
      <c r="B2210" s="11" t="s">
        <v>4</v>
      </c>
      <c r="C2210" s="12" t="s">
        <v>66</v>
      </c>
      <c r="D2210" s="12" t="s">
        <v>5</v>
      </c>
      <c r="E2210" s="12" t="s">
        <v>4514</v>
      </c>
      <c r="F2210" s="12" t="s">
        <v>4515</v>
      </c>
      <c r="G2210" s="12" t="s">
        <v>4516</v>
      </c>
      <c r="H2210" s="11" t="str">
        <f t="shared" si="34"/>
        <v xml:space="preserve">ZAC LA CASTELETTE 380 AVENUE MARCOU DELANGLADE </v>
      </c>
      <c r="I2210" s="12" t="s">
        <v>4517</v>
      </c>
      <c r="J2210" s="12" t="s">
        <v>4518</v>
      </c>
      <c r="K2210" s="10"/>
      <c r="L2210" s="12" t="s">
        <v>1618</v>
      </c>
      <c r="M2210" s="12" t="s">
        <v>290</v>
      </c>
      <c r="N2210" s="12" t="s">
        <v>156</v>
      </c>
      <c r="O2210" s="12" t="s">
        <v>9</v>
      </c>
      <c r="P2210" s="13">
        <v>257641</v>
      </c>
      <c r="Q2210" s="10">
        <v>9</v>
      </c>
      <c r="R2210" s="10" t="s">
        <v>10</v>
      </c>
      <c r="S2210" s="12" t="s">
        <v>18211</v>
      </c>
    </row>
    <row r="2211" spans="1:19" x14ac:dyDescent="0.25">
      <c r="A2211" s="10">
        <v>2018</v>
      </c>
      <c r="B2211" s="11" t="s">
        <v>4</v>
      </c>
      <c r="C2211" s="12" t="s">
        <v>66</v>
      </c>
      <c r="D2211" s="12" t="s">
        <v>5</v>
      </c>
      <c r="E2211" s="12" t="s">
        <v>1643</v>
      </c>
      <c r="F2211" s="12" t="s">
        <v>4789</v>
      </c>
      <c r="G2211" s="12" t="s">
        <v>1644</v>
      </c>
      <c r="H2211" s="11" t="str">
        <f t="shared" si="34"/>
        <v xml:space="preserve"> 13 AVENUE DU PARC ALATA </v>
      </c>
      <c r="I2211" s="10"/>
      <c r="J2211" s="12" t="s">
        <v>4790</v>
      </c>
      <c r="K2211" s="12"/>
      <c r="L2211" s="12" t="s">
        <v>4791</v>
      </c>
      <c r="M2211" s="12" t="s">
        <v>4792</v>
      </c>
      <c r="N2211" s="12" t="s">
        <v>200</v>
      </c>
      <c r="O2211" s="12" t="s">
        <v>33</v>
      </c>
      <c r="P2211" s="13">
        <v>233291</v>
      </c>
      <c r="Q2211" s="10">
        <v>6</v>
      </c>
      <c r="R2211" s="10" t="s">
        <v>10</v>
      </c>
      <c r="S2211" s="12" t="s">
        <v>18209</v>
      </c>
    </row>
    <row r="2212" spans="1:19" x14ac:dyDescent="0.25">
      <c r="A2212" s="10">
        <v>2018</v>
      </c>
      <c r="B2212" s="11" t="s">
        <v>4</v>
      </c>
      <c r="C2212" s="12" t="s">
        <v>66</v>
      </c>
      <c r="D2212" s="12" t="s">
        <v>5</v>
      </c>
      <c r="E2212" s="12" t="s">
        <v>4793</v>
      </c>
      <c r="F2212" s="12" t="s">
        <v>4794</v>
      </c>
      <c r="G2212" s="12" t="s">
        <v>4795</v>
      </c>
      <c r="H2212" s="11" t="str">
        <f t="shared" si="34"/>
        <v xml:space="preserve"> 136 RUE MANON CORMIER </v>
      </c>
      <c r="I2212" s="10"/>
      <c r="J2212" s="12" t="s">
        <v>4796</v>
      </c>
      <c r="K2212" s="12"/>
      <c r="L2212" s="12" t="s">
        <v>890</v>
      </c>
      <c r="M2212" s="12" t="s">
        <v>891</v>
      </c>
      <c r="N2212" s="12" t="s">
        <v>200</v>
      </c>
      <c r="O2212" s="12" t="s">
        <v>33</v>
      </c>
      <c r="P2212" s="13">
        <v>58585</v>
      </c>
      <c r="Q2212" s="10">
        <v>1</v>
      </c>
      <c r="R2212" s="10" t="s">
        <v>10</v>
      </c>
      <c r="S2212" s="12" t="s">
        <v>18209</v>
      </c>
    </row>
    <row r="2213" spans="1:19" x14ac:dyDescent="0.25">
      <c r="A2213" s="10">
        <v>2017</v>
      </c>
      <c r="B2213" s="12" t="s">
        <v>18219</v>
      </c>
      <c r="C2213" s="10" t="s">
        <v>66</v>
      </c>
      <c r="D2213" s="12" t="s">
        <v>5</v>
      </c>
      <c r="E2213" s="12" t="s">
        <v>10396</v>
      </c>
      <c r="F2213" s="12" t="s">
        <v>10397</v>
      </c>
      <c r="G2213" s="12" t="s">
        <v>10398</v>
      </c>
      <c r="H2213" s="11" t="str">
        <f t="shared" si="34"/>
        <v xml:space="preserve">11 ROUTE DE HAGUENAU  </v>
      </c>
      <c r="I2213" s="12" t="s">
        <v>10399</v>
      </c>
      <c r="J2213" s="12"/>
      <c r="K2213" s="14"/>
      <c r="L2213" s="12" t="s">
        <v>6090</v>
      </c>
      <c r="M2213" s="12" t="s">
        <v>10400</v>
      </c>
      <c r="N2213" s="12" t="s">
        <v>54</v>
      </c>
      <c r="O2213" s="12" t="s">
        <v>33</v>
      </c>
      <c r="P2213" s="14"/>
      <c r="Q2213" s="10">
        <v>9</v>
      </c>
      <c r="R2213" s="10" t="s">
        <v>10</v>
      </c>
      <c r="S2213" s="12" t="s">
        <v>18220</v>
      </c>
    </row>
    <row r="2214" spans="1:19" x14ac:dyDescent="0.25">
      <c r="A2214" s="10">
        <v>2018</v>
      </c>
      <c r="B2214" s="11" t="s">
        <v>239</v>
      </c>
      <c r="C2214" s="12" t="s">
        <v>66</v>
      </c>
      <c r="D2214" s="12" t="s">
        <v>184</v>
      </c>
      <c r="E2214" s="12" t="s">
        <v>4519</v>
      </c>
      <c r="F2214" s="12" t="s">
        <v>4520</v>
      </c>
      <c r="G2214" s="12" t="s">
        <v>4521</v>
      </c>
      <c r="H2214" s="11" t="str">
        <f t="shared" si="34"/>
        <v xml:space="preserve">LIEU DIT PRE DU SAULE AVENUE DE CHALON </v>
      </c>
      <c r="I2214" s="10" t="s">
        <v>4522</v>
      </c>
      <c r="J2214" s="12" t="s">
        <v>4523</v>
      </c>
      <c r="K2214" s="12"/>
      <c r="L2214" s="12" t="s">
        <v>1549</v>
      </c>
      <c r="M2214" s="12" t="s">
        <v>4524</v>
      </c>
      <c r="N2214" s="12" t="s">
        <v>156</v>
      </c>
      <c r="O2214" s="12" t="s">
        <v>33</v>
      </c>
      <c r="P2214" s="13">
        <v>663912</v>
      </c>
      <c r="Q2214" s="10">
        <v>19</v>
      </c>
      <c r="R2214" s="10" t="s">
        <v>18208</v>
      </c>
      <c r="S2214" s="12" t="s">
        <v>18209</v>
      </c>
    </row>
    <row r="2215" spans="1:19" x14ac:dyDescent="0.25">
      <c r="A2215" s="10">
        <v>2018</v>
      </c>
      <c r="B2215" s="11" t="s">
        <v>4</v>
      </c>
      <c r="C2215" s="12" t="s">
        <v>66</v>
      </c>
      <c r="D2215" s="12" t="s">
        <v>5</v>
      </c>
      <c r="E2215" s="12" t="s">
        <v>1645</v>
      </c>
      <c r="F2215" s="12" t="s">
        <v>12192</v>
      </c>
      <c r="G2215" s="12" t="s">
        <v>1646</v>
      </c>
      <c r="H2215" s="11" t="str">
        <f t="shared" si="34"/>
        <v xml:space="preserve"> 10 RUE DE LA CROIX FAUBIN </v>
      </c>
      <c r="I2215" s="10"/>
      <c r="J2215" s="12" t="s">
        <v>12193</v>
      </c>
      <c r="K2215" s="12"/>
      <c r="L2215" s="12" t="s">
        <v>1647</v>
      </c>
      <c r="M2215" s="12" t="s">
        <v>183</v>
      </c>
      <c r="N2215" s="12" t="s">
        <v>54</v>
      </c>
      <c r="O2215" s="12" t="s">
        <v>33</v>
      </c>
      <c r="P2215" s="13">
        <v>46383</v>
      </c>
      <c r="Q2215" s="10">
        <v>1</v>
      </c>
      <c r="R2215" s="10" t="s">
        <v>10</v>
      </c>
      <c r="S2215" s="12" t="s">
        <v>18209</v>
      </c>
    </row>
    <row r="2216" spans="1:19" x14ac:dyDescent="0.25">
      <c r="A2216" s="10">
        <v>2018</v>
      </c>
      <c r="B2216" s="11" t="s">
        <v>4</v>
      </c>
      <c r="C2216" s="12" t="s">
        <v>66</v>
      </c>
      <c r="D2216" s="12" t="s">
        <v>5</v>
      </c>
      <c r="E2216" s="12" t="s">
        <v>17501</v>
      </c>
      <c r="F2216" s="12" t="s">
        <v>17502</v>
      </c>
      <c r="G2216" s="12" t="s">
        <v>17503</v>
      </c>
      <c r="H2216" s="11" t="str">
        <f t="shared" si="34"/>
        <v xml:space="preserve">CHEZ EIPB 6 RUE DE LA GABARRE </v>
      </c>
      <c r="I2216" s="10" t="s">
        <v>17504</v>
      </c>
      <c r="J2216" s="12" t="s">
        <v>11115</v>
      </c>
      <c r="K2216" s="12"/>
      <c r="L2216" s="12" t="s">
        <v>1313</v>
      </c>
      <c r="M2216" s="12" t="s">
        <v>1314</v>
      </c>
      <c r="N2216" s="12" t="s">
        <v>2368</v>
      </c>
      <c r="O2216" s="12" t="s">
        <v>33</v>
      </c>
      <c r="P2216" s="13">
        <v>74775</v>
      </c>
      <c r="Q2216" s="10">
        <v>2</v>
      </c>
      <c r="R2216" s="10" t="s">
        <v>10</v>
      </c>
      <c r="S2216" s="12" t="s">
        <v>18209</v>
      </c>
    </row>
    <row r="2217" spans="1:19" x14ac:dyDescent="0.25">
      <c r="A2217" s="10">
        <v>2018</v>
      </c>
      <c r="B2217" s="11" t="s">
        <v>4</v>
      </c>
      <c r="C2217" s="12" t="s">
        <v>66</v>
      </c>
      <c r="D2217" s="12" t="s">
        <v>5</v>
      </c>
      <c r="E2217" s="12" t="s">
        <v>4278</v>
      </c>
      <c r="F2217" s="12" t="s">
        <v>4279</v>
      </c>
      <c r="G2217" s="12" t="s">
        <v>4280</v>
      </c>
      <c r="H2217" s="11" t="str">
        <f t="shared" si="34"/>
        <v xml:space="preserve"> 9 RUE MOUGEL BEY </v>
      </c>
      <c r="I2217" s="10"/>
      <c r="J2217" s="12" t="s">
        <v>4281</v>
      </c>
      <c r="K2217" s="10"/>
      <c r="L2217" s="12" t="s">
        <v>4282</v>
      </c>
      <c r="M2217" s="12" t="s">
        <v>4283</v>
      </c>
      <c r="N2217" s="12" t="s">
        <v>4264</v>
      </c>
      <c r="O2217" s="12" t="s">
        <v>9</v>
      </c>
      <c r="P2217" s="13">
        <v>388272</v>
      </c>
      <c r="Q2217" s="10">
        <v>15</v>
      </c>
      <c r="R2217" s="10" t="s">
        <v>18208</v>
      </c>
      <c r="S2217" s="12" t="s">
        <v>18211</v>
      </c>
    </row>
    <row r="2218" spans="1:19" x14ac:dyDescent="0.25">
      <c r="A2218" s="10">
        <v>2018</v>
      </c>
      <c r="B2218" s="11" t="s">
        <v>4</v>
      </c>
      <c r="C2218" s="12" t="s">
        <v>66</v>
      </c>
      <c r="D2218" s="12" t="s">
        <v>5</v>
      </c>
      <c r="E2218" s="12" t="s">
        <v>16696</v>
      </c>
      <c r="F2218" s="12" t="s">
        <v>16697</v>
      </c>
      <c r="G2218" s="12" t="s">
        <v>16698</v>
      </c>
      <c r="H2218" s="11" t="str">
        <f t="shared" si="34"/>
        <v xml:space="preserve"> 85 RUE RENE LANGLOIS </v>
      </c>
      <c r="I2218" s="10"/>
      <c r="J2218" s="12" t="s">
        <v>16699</v>
      </c>
      <c r="K2218" s="12"/>
      <c r="L2218" s="12" t="s">
        <v>4054</v>
      </c>
      <c r="M2218" s="12" t="s">
        <v>4055</v>
      </c>
      <c r="N2218" s="12" t="s">
        <v>16695</v>
      </c>
      <c r="O2218" s="12" t="s">
        <v>33</v>
      </c>
      <c r="P2218" s="13">
        <v>15099</v>
      </c>
      <c r="Q2218" s="10">
        <v>1</v>
      </c>
      <c r="R2218" s="10" t="s">
        <v>10</v>
      </c>
      <c r="S2218" s="12" t="s">
        <v>18209</v>
      </c>
    </row>
    <row r="2219" spans="1:19" x14ac:dyDescent="0.25">
      <c r="A2219" s="10">
        <v>2018</v>
      </c>
      <c r="B2219" s="11" t="s">
        <v>4</v>
      </c>
      <c r="C2219" s="12" t="s">
        <v>66</v>
      </c>
      <c r="D2219" s="12" t="s">
        <v>5</v>
      </c>
      <c r="E2219" s="12" t="s">
        <v>17106</v>
      </c>
      <c r="F2219" s="12" t="s">
        <v>17107</v>
      </c>
      <c r="G2219" s="12" t="s">
        <v>17108</v>
      </c>
      <c r="H2219" s="11" t="str">
        <f t="shared" si="34"/>
        <v xml:space="preserve"> 10 RUE JULES GUESDE </v>
      </c>
      <c r="I2219" s="10"/>
      <c r="J2219" s="12" t="s">
        <v>17109</v>
      </c>
      <c r="K2219" s="12"/>
      <c r="L2219" s="12" t="s">
        <v>10663</v>
      </c>
      <c r="M2219" s="12" t="s">
        <v>10664</v>
      </c>
      <c r="N2219" s="12" t="s">
        <v>2306</v>
      </c>
      <c r="O2219" s="12" t="s">
        <v>33</v>
      </c>
      <c r="P2219" s="13">
        <v>288691</v>
      </c>
      <c r="Q2219" s="10">
        <v>9</v>
      </c>
      <c r="R2219" s="10" t="s">
        <v>10</v>
      </c>
      <c r="S2219" s="12" t="s">
        <v>18209</v>
      </c>
    </row>
    <row r="2220" spans="1:19" x14ac:dyDescent="0.25">
      <c r="A2220" s="10">
        <v>2018</v>
      </c>
      <c r="B2220" s="11" t="s">
        <v>4</v>
      </c>
      <c r="C2220" s="12" t="s">
        <v>66</v>
      </c>
      <c r="D2220" s="12" t="s">
        <v>1310</v>
      </c>
      <c r="E2220" s="12" t="s">
        <v>16662</v>
      </c>
      <c r="F2220" s="12" t="s">
        <v>16663</v>
      </c>
      <c r="G2220" s="12" t="s">
        <v>16664</v>
      </c>
      <c r="H2220" s="11" t="str">
        <f t="shared" si="34"/>
        <v xml:space="preserve"> 50 QUAI DE LA SOUYS </v>
      </c>
      <c r="I2220" s="10"/>
      <c r="J2220" s="12" t="s">
        <v>14851</v>
      </c>
      <c r="K2220" s="12"/>
      <c r="L2220" s="12" t="s">
        <v>1632</v>
      </c>
      <c r="M2220" s="12" t="s">
        <v>891</v>
      </c>
      <c r="N2220" s="12" t="s">
        <v>2221</v>
      </c>
      <c r="O2220" s="12" t="s">
        <v>33</v>
      </c>
      <c r="P2220" s="13">
        <v>402043</v>
      </c>
      <c r="Q2220" s="10">
        <v>12</v>
      </c>
      <c r="R2220" s="10" t="s">
        <v>18208</v>
      </c>
      <c r="S2220" s="12" t="s">
        <v>18209</v>
      </c>
    </row>
    <row r="2221" spans="1:19" x14ac:dyDescent="0.25">
      <c r="A2221" s="10">
        <v>2018</v>
      </c>
      <c r="B2221" s="11" t="s">
        <v>4</v>
      </c>
      <c r="C2221" s="12" t="s">
        <v>66</v>
      </c>
      <c r="D2221" s="12" t="s">
        <v>5</v>
      </c>
      <c r="E2221" s="12" t="s">
        <v>12194</v>
      </c>
      <c r="F2221" s="12" t="s">
        <v>12195</v>
      </c>
      <c r="G2221" s="12" t="s">
        <v>12196</v>
      </c>
      <c r="H2221" s="11" t="str">
        <f t="shared" si="34"/>
        <v xml:space="preserve"> 13 RUE DES BAS VILLIERS </v>
      </c>
      <c r="I2221" s="10"/>
      <c r="J2221" s="12" t="s">
        <v>12197</v>
      </c>
      <c r="K2221" s="12"/>
      <c r="L2221" s="12" t="s">
        <v>12198</v>
      </c>
      <c r="M2221" s="12" t="s">
        <v>12199</v>
      </c>
      <c r="N2221" s="12" t="s">
        <v>54</v>
      </c>
      <c r="O2221" s="12" t="s">
        <v>33</v>
      </c>
      <c r="P2221" s="13">
        <v>28935</v>
      </c>
      <c r="Q2221" s="10">
        <v>1</v>
      </c>
      <c r="R2221" s="10" t="s">
        <v>10</v>
      </c>
      <c r="S2221" s="12" t="s">
        <v>18209</v>
      </c>
    </row>
    <row r="2222" spans="1:19" x14ac:dyDescent="0.25">
      <c r="A2222" s="10">
        <v>2017</v>
      </c>
      <c r="B2222" s="12" t="s">
        <v>18219</v>
      </c>
      <c r="C2222" s="10" t="s">
        <v>66</v>
      </c>
      <c r="D2222" s="12" t="s">
        <v>5</v>
      </c>
      <c r="E2222" s="12" t="s">
        <v>4797</v>
      </c>
      <c r="F2222" s="12" t="s">
        <v>4798</v>
      </c>
      <c r="G2222" s="12" t="s">
        <v>4799</v>
      </c>
      <c r="H2222" s="11" t="str">
        <f t="shared" si="34"/>
        <v xml:space="preserve">7 RUE DE LA FERRONNIERE  </v>
      </c>
      <c r="I2222" s="12" t="s">
        <v>4800</v>
      </c>
      <c r="J2222" s="12"/>
      <c r="K2222" s="14"/>
      <c r="L2222" s="12" t="s">
        <v>2514</v>
      </c>
      <c r="M2222" s="12" t="s">
        <v>2515</v>
      </c>
      <c r="N2222" s="12" t="s">
        <v>200</v>
      </c>
      <c r="O2222" s="12" t="s">
        <v>33</v>
      </c>
      <c r="P2222" s="14"/>
      <c r="Q2222" s="10">
        <v>1</v>
      </c>
      <c r="R2222" s="10" t="s">
        <v>10</v>
      </c>
      <c r="S2222" s="12" t="s">
        <v>18220</v>
      </c>
    </row>
    <row r="2223" spans="1:19" x14ac:dyDescent="0.25">
      <c r="A2223" s="10">
        <v>2018</v>
      </c>
      <c r="B2223" s="11" t="s">
        <v>4</v>
      </c>
      <c r="C2223" s="12" t="s">
        <v>66</v>
      </c>
      <c r="D2223" s="12" t="s">
        <v>5</v>
      </c>
      <c r="E2223" s="12" t="s">
        <v>17782</v>
      </c>
      <c r="F2223" s="12" t="s">
        <v>17783</v>
      </c>
      <c r="G2223" s="12" t="s">
        <v>17784</v>
      </c>
      <c r="H2223" s="11" t="str">
        <f t="shared" si="34"/>
        <v xml:space="preserve"> 251 RUE HENRY BESSEMER </v>
      </c>
      <c r="I2223" s="10"/>
      <c r="J2223" s="12" t="s">
        <v>17785</v>
      </c>
      <c r="K2223" s="12"/>
      <c r="L2223" s="12" t="s">
        <v>4791</v>
      </c>
      <c r="M2223" s="12" t="s">
        <v>4792</v>
      </c>
      <c r="N2223" s="12" t="s">
        <v>2568</v>
      </c>
      <c r="O2223" s="12" t="s">
        <v>33</v>
      </c>
      <c r="P2223" s="13">
        <v>206991</v>
      </c>
      <c r="Q2223" s="10">
        <v>1</v>
      </c>
      <c r="R2223" s="10" t="s">
        <v>10</v>
      </c>
      <c r="S2223" s="12" t="s">
        <v>18209</v>
      </c>
    </row>
    <row r="2224" spans="1:19" x14ac:dyDescent="0.25">
      <c r="A2224" s="10">
        <v>2017</v>
      </c>
      <c r="B2224" s="12" t="s">
        <v>18219</v>
      </c>
      <c r="C2224" s="10" t="s">
        <v>66</v>
      </c>
      <c r="D2224" s="12" t="s">
        <v>5</v>
      </c>
      <c r="E2224" s="12" t="s">
        <v>16360</v>
      </c>
      <c r="F2224" s="12" t="s">
        <v>16361</v>
      </c>
      <c r="G2224" s="12" t="s">
        <v>16362</v>
      </c>
      <c r="H2224" s="11" t="str">
        <f t="shared" si="34"/>
        <v xml:space="preserve">6 ROUTE DE LA TETE RICHARD  </v>
      </c>
      <c r="I2224" s="12" t="s">
        <v>16363</v>
      </c>
      <c r="J2224" s="12"/>
      <c r="K2224" s="14"/>
      <c r="L2224" s="12" t="s">
        <v>16364</v>
      </c>
      <c r="M2224" s="12" t="s">
        <v>16365</v>
      </c>
      <c r="N2224" s="12" t="s">
        <v>1605</v>
      </c>
      <c r="O2224" s="12" t="s">
        <v>33</v>
      </c>
      <c r="P2224" s="14"/>
      <c r="Q2224" s="10">
        <v>3</v>
      </c>
      <c r="R2224" s="10" t="s">
        <v>10</v>
      </c>
      <c r="S2224" s="12" t="s">
        <v>18220</v>
      </c>
    </row>
    <row r="2225" spans="1:19" x14ac:dyDescent="0.25">
      <c r="A2225" s="10">
        <v>2018</v>
      </c>
      <c r="B2225" s="11" t="s">
        <v>4</v>
      </c>
      <c r="C2225" s="12" t="s">
        <v>66</v>
      </c>
      <c r="D2225" s="12" t="s">
        <v>5</v>
      </c>
      <c r="E2225" s="12" t="s">
        <v>2460</v>
      </c>
      <c r="F2225" s="12" t="s">
        <v>12200</v>
      </c>
      <c r="G2225" s="12" t="s">
        <v>2461</v>
      </c>
      <c r="H2225" s="11" t="str">
        <f t="shared" si="34"/>
        <v xml:space="preserve"> 310 ROUTE DE CAMPAGNE </v>
      </c>
      <c r="I2225" s="10"/>
      <c r="J2225" s="12" t="s">
        <v>2462</v>
      </c>
      <c r="K2225" s="12"/>
      <c r="L2225" s="12" t="s">
        <v>2463</v>
      </c>
      <c r="M2225" s="12" t="s">
        <v>2464</v>
      </c>
      <c r="N2225" s="12" t="s">
        <v>54</v>
      </c>
      <c r="O2225" s="12" t="s">
        <v>33</v>
      </c>
      <c r="P2225" s="13">
        <v>283939</v>
      </c>
      <c r="Q2225" s="10">
        <v>1</v>
      </c>
      <c r="R2225" s="10" t="s">
        <v>10</v>
      </c>
      <c r="S2225" s="12" t="s">
        <v>18209</v>
      </c>
    </row>
    <row r="2226" spans="1:19" x14ac:dyDescent="0.25">
      <c r="A2226" s="10">
        <v>2017</v>
      </c>
      <c r="B2226" s="12" t="s">
        <v>18219</v>
      </c>
      <c r="C2226" s="10" t="s">
        <v>66</v>
      </c>
      <c r="D2226" s="12" t="s">
        <v>5</v>
      </c>
      <c r="E2226" s="12" t="s">
        <v>4801</v>
      </c>
      <c r="F2226" s="12" t="s">
        <v>4802</v>
      </c>
      <c r="G2226" s="12" t="s">
        <v>4803</v>
      </c>
      <c r="H2226" s="11" t="str">
        <f t="shared" si="34"/>
        <v xml:space="preserve">3 RUE DIDEROT  </v>
      </c>
      <c r="I2226" s="12" t="s">
        <v>4804</v>
      </c>
      <c r="J2226" s="12"/>
      <c r="K2226" s="14"/>
      <c r="L2226" s="12" t="s">
        <v>4805</v>
      </c>
      <c r="M2226" s="12" t="s">
        <v>4806</v>
      </c>
      <c r="N2226" s="12" t="s">
        <v>200</v>
      </c>
      <c r="O2226" s="12" t="s">
        <v>9</v>
      </c>
      <c r="P2226" s="14"/>
      <c r="Q2226" s="10">
        <v>2</v>
      </c>
      <c r="R2226" s="10" t="s">
        <v>10</v>
      </c>
      <c r="S2226" s="12" t="s">
        <v>18220</v>
      </c>
    </row>
    <row r="2227" spans="1:19" x14ac:dyDescent="0.25">
      <c r="A2227" s="10">
        <v>2018</v>
      </c>
      <c r="B2227" s="11" t="s">
        <v>4</v>
      </c>
      <c r="C2227" s="12" t="s">
        <v>66</v>
      </c>
      <c r="D2227" s="12" t="s">
        <v>5</v>
      </c>
      <c r="E2227" s="12" t="s">
        <v>12201</v>
      </c>
      <c r="F2227" s="12" t="s">
        <v>12202</v>
      </c>
      <c r="G2227" s="12" t="s">
        <v>12203</v>
      </c>
      <c r="H2227" s="11" t="str">
        <f t="shared" si="34"/>
        <v xml:space="preserve">LES MOLX 75 CHEMIN DE LA PLAINE </v>
      </c>
      <c r="I2227" s="10" t="s">
        <v>12204</v>
      </c>
      <c r="J2227" s="12" t="s">
        <v>12205</v>
      </c>
      <c r="K2227" s="12"/>
      <c r="L2227" s="12" t="s">
        <v>3370</v>
      </c>
      <c r="M2227" s="12" t="s">
        <v>3371</v>
      </c>
      <c r="N2227" s="12" t="s">
        <v>54</v>
      </c>
      <c r="O2227" s="12" t="s">
        <v>33</v>
      </c>
      <c r="P2227" s="13">
        <v>126917</v>
      </c>
      <c r="Q2227" s="10">
        <v>5</v>
      </c>
      <c r="R2227" s="10" t="s">
        <v>10</v>
      </c>
      <c r="S2227" s="12" t="s">
        <v>18209</v>
      </c>
    </row>
    <row r="2228" spans="1:19" x14ac:dyDescent="0.25">
      <c r="A2228" s="10">
        <v>2017</v>
      </c>
      <c r="B2228" s="12" t="s">
        <v>18219</v>
      </c>
      <c r="C2228" s="10" t="s">
        <v>66</v>
      </c>
      <c r="D2228" s="12" t="s">
        <v>5</v>
      </c>
      <c r="E2228" s="12" t="s">
        <v>12206</v>
      </c>
      <c r="F2228" s="12" t="s">
        <v>12207</v>
      </c>
      <c r="G2228" s="12" t="s">
        <v>12208</v>
      </c>
      <c r="H2228" s="11" t="str">
        <f t="shared" si="34"/>
        <v xml:space="preserve">RUE D HAUDROY  </v>
      </c>
      <c r="I2228" s="12" t="s">
        <v>12209</v>
      </c>
      <c r="J2228" s="12"/>
      <c r="K2228" s="14"/>
      <c r="L2228" s="12" t="s">
        <v>3236</v>
      </c>
      <c r="M2228" s="12" t="s">
        <v>3237</v>
      </c>
      <c r="N2228" s="12" t="s">
        <v>54</v>
      </c>
      <c r="O2228" s="12" t="s">
        <v>9</v>
      </c>
      <c r="P2228" s="14"/>
      <c r="Q2228" s="10">
        <v>1</v>
      </c>
      <c r="R2228" s="10" t="s">
        <v>10</v>
      </c>
      <c r="S2228" s="12" t="s">
        <v>18220</v>
      </c>
    </row>
    <row r="2229" spans="1:19" x14ac:dyDescent="0.25">
      <c r="A2229" s="10">
        <v>2018</v>
      </c>
      <c r="B2229" s="11" t="s">
        <v>4</v>
      </c>
      <c r="C2229" s="12" t="s">
        <v>66</v>
      </c>
      <c r="D2229" s="12" t="s">
        <v>5</v>
      </c>
      <c r="E2229" s="12" t="s">
        <v>2231</v>
      </c>
      <c r="F2229" s="12" t="s">
        <v>16665</v>
      </c>
      <c r="G2229" s="12" t="s">
        <v>2232</v>
      </c>
      <c r="H2229" s="11" t="str">
        <f t="shared" si="34"/>
        <v xml:space="preserve"> 2 RUE LOUIS PERGAUD </v>
      </c>
      <c r="I2229" s="10"/>
      <c r="J2229" s="12" t="s">
        <v>2233</v>
      </c>
      <c r="K2229" s="12"/>
      <c r="L2229" s="12" t="s">
        <v>2234</v>
      </c>
      <c r="M2229" s="12" t="s">
        <v>2235</v>
      </c>
      <c r="N2229" s="12" t="s">
        <v>2221</v>
      </c>
      <c r="O2229" s="12" t="s">
        <v>33</v>
      </c>
      <c r="P2229" s="13">
        <v>485636</v>
      </c>
      <c r="Q2229" s="10">
        <v>20</v>
      </c>
      <c r="R2229" s="10" t="s">
        <v>18208</v>
      </c>
      <c r="S2229" s="12" t="s">
        <v>18209</v>
      </c>
    </row>
    <row r="2230" spans="1:19" x14ac:dyDescent="0.25">
      <c r="A2230" s="10">
        <v>2018</v>
      </c>
      <c r="B2230" s="11" t="s">
        <v>4</v>
      </c>
      <c r="C2230" s="12" t="s">
        <v>66</v>
      </c>
      <c r="D2230" s="12" t="s">
        <v>5</v>
      </c>
      <c r="E2230" s="12" t="s">
        <v>12210</v>
      </c>
      <c r="F2230" s="12" t="s">
        <v>12211</v>
      </c>
      <c r="G2230" s="12" t="s">
        <v>18691</v>
      </c>
      <c r="H2230" s="11" t="str">
        <f t="shared" si="34"/>
        <v xml:space="preserve"> 18 B AVENUE DU CHEIRON </v>
      </c>
      <c r="I2230" s="10"/>
      <c r="J2230" s="12" t="s">
        <v>12212</v>
      </c>
      <c r="K2230" s="12"/>
      <c r="L2230" s="12" t="s">
        <v>1949</v>
      </c>
      <c r="M2230" s="12" t="s">
        <v>1950</v>
      </c>
      <c r="N2230" s="12" t="s">
        <v>54</v>
      </c>
      <c r="O2230" s="12" t="s">
        <v>33</v>
      </c>
      <c r="P2230" s="13">
        <v>247840</v>
      </c>
      <c r="Q2230" s="10">
        <v>6</v>
      </c>
      <c r="R2230" s="10" t="s">
        <v>10</v>
      </c>
      <c r="S2230" s="12" t="s">
        <v>18209</v>
      </c>
    </row>
    <row r="2231" spans="1:19" x14ac:dyDescent="0.25">
      <c r="A2231" s="10">
        <v>2018</v>
      </c>
      <c r="B2231" s="11" t="s">
        <v>4</v>
      </c>
      <c r="C2231" s="12" t="s">
        <v>66</v>
      </c>
      <c r="D2231" s="12" t="s">
        <v>5</v>
      </c>
      <c r="E2231" s="12" t="s">
        <v>12213</v>
      </c>
      <c r="F2231" s="12" t="s">
        <v>12214</v>
      </c>
      <c r="G2231" s="12" t="s">
        <v>12215</v>
      </c>
      <c r="H2231" s="11" t="str">
        <f t="shared" si="34"/>
        <v xml:space="preserve">ZONE INDUSTRIELLE 1 RUE D HINZAL </v>
      </c>
      <c r="I2231" s="10" t="s">
        <v>22</v>
      </c>
      <c r="J2231" s="12" t="s">
        <v>12216</v>
      </c>
      <c r="K2231" s="12"/>
      <c r="L2231" s="12" t="s">
        <v>1462</v>
      </c>
      <c r="M2231" s="12" t="s">
        <v>1463</v>
      </c>
      <c r="N2231" s="12" t="s">
        <v>54</v>
      </c>
      <c r="O2231" s="12" t="s">
        <v>33</v>
      </c>
      <c r="P2231" s="13">
        <v>27192</v>
      </c>
      <c r="Q2231" s="10">
        <v>1</v>
      </c>
      <c r="R2231" s="10" t="s">
        <v>10</v>
      </c>
      <c r="S2231" s="12" t="s">
        <v>18209</v>
      </c>
    </row>
    <row r="2232" spans="1:19" x14ac:dyDescent="0.25">
      <c r="A2232" s="10">
        <v>2018</v>
      </c>
      <c r="B2232" s="11" t="s">
        <v>4</v>
      </c>
      <c r="C2232" s="12" t="s">
        <v>66</v>
      </c>
      <c r="D2232" s="12" t="s">
        <v>5</v>
      </c>
      <c r="E2232" s="12" t="s">
        <v>12217</v>
      </c>
      <c r="F2232" s="12" t="s">
        <v>12218</v>
      </c>
      <c r="G2232" s="12" t="s">
        <v>12219</v>
      </c>
      <c r="H2232" s="11" t="str">
        <f t="shared" si="34"/>
        <v xml:space="preserve"> 38 ROUTE DE CANTA GALET </v>
      </c>
      <c r="I2232" s="10"/>
      <c r="J2232" s="12" t="s">
        <v>12220</v>
      </c>
      <c r="K2232" s="12"/>
      <c r="L2232" s="12" t="s">
        <v>3849</v>
      </c>
      <c r="M2232" s="12" t="s">
        <v>139</v>
      </c>
      <c r="N2232" s="12" t="s">
        <v>54</v>
      </c>
      <c r="O2232" s="12" t="s">
        <v>33</v>
      </c>
      <c r="P2232" s="13">
        <v>381307</v>
      </c>
      <c r="Q2232" s="10">
        <v>9</v>
      </c>
      <c r="R2232" s="10" t="s">
        <v>10</v>
      </c>
      <c r="S2232" s="12" t="s">
        <v>18209</v>
      </c>
    </row>
    <row r="2233" spans="1:19" x14ac:dyDescent="0.25">
      <c r="A2233" s="10">
        <v>2018</v>
      </c>
      <c r="B2233" s="11" t="s">
        <v>18212</v>
      </c>
      <c r="C2233" s="12" t="s">
        <v>66</v>
      </c>
      <c r="D2233" s="12" t="s">
        <v>5</v>
      </c>
      <c r="E2233" s="12" t="s">
        <v>12221</v>
      </c>
      <c r="F2233" s="12" t="s">
        <v>12222</v>
      </c>
      <c r="G2233" s="12" t="s">
        <v>12223</v>
      </c>
      <c r="H2233" s="11" t="str">
        <f t="shared" si="34"/>
        <v xml:space="preserve"> 5 ALLEE FELIX NADAR </v>
      </c>
      <c r="I2233" s="10"/>
      <c r="J2233" s="12" t="s">
        <v>12224</v>
      </c>
      <c r="K2233" s="12"/>
      <c r="L2233" s="12" t="s">
        <v>400</v>
      </c>
      <c r="M2233" s="12" t="s">
        <v>401</v>
      </c>
      <c r="N2233" s="12" t="s">
        <v>54</v>
      </c>
      <c r="O2233" s="12" t="s">
        <v>33</v>
      </c>
      <c r="P2233" s="13">
        <v>213946</v>
      </c>
      <c r="Q2233" s="10">
        <v>6</v>
      </c>
      <c r="R2233" s="10" t="s">
        <v>10</v>
      </c>
      <c r="S2233" s="12" t="s">
        <v>18209</v>
      </c>
    </row>
    <row r="2234" spans="1:19" x14ac:dyDescent="0.25">
      <c r="A2234" s="10">
        <v>2018</v>
      </c>
      <c r="B2234" s="11" t="s">
        <v>4</v>
      </c>
      <c r="C2234" s="12" t="s">
        <v>66</v>
      </c>
      <c r="D2234" s="12" t="s">
        <v>5</v>
      </c>
      <c r="E2234" s="12" t="s">
        <v>12225</v>
      </c>
      <c r="F2234" s="12" t="s">
        <v>12226</v>
      </c>
      <c r="G2234" s="12" t="s">
        <v>12227</v>
      </c>
      <c r="H2234" s="11" t="str">
        <f t="shared" si="34"/>
        <v xml:space="preserve"> CHAMP DE LA BICOQUE </v>
      </c>
      <c r="I2234" s="10"/>
      <c r="J2234" s="12" t="s">
        <v>12228</v>
      </c>
      <c r="K2234" s="12"/>
      <c r="L2234" s="12" t="s">
        <v>12229</v>
      </c>
      <c r="M2234" s="12" t="s">
        <v>12230</v>
      </c>
      <c r="N2234" s="12" t="s">
        <v>54</v>
      </c>
      <c r="O2234" s="12" t="s">
        <v>33</v>
      </c>
      <c r="P2234" s="13">
        <v>39697</v>
      </c>
      <c r="Q2234" s="10">
        <v>2</v>
      </c>
      <c r="R2234" s="10" t="s">
        <v>10</v>
      </c>
      <c r="S2234" s="12" t="s">
        <v>18209</v>
      </c>
    </row>
    <row r="2235" spans="1:19" x14ac:dyDescent="0.25">
      <c r="A2235" s="10">
        <v>2018</v>
      </c>
      <c r="B2235" s="11" t="s">
        <v>4</v>
      </c>
      <c r="C2235" s="12" t="s">
        <v>66</v>
      </c>
      <c r="D2235" s="12" t="s">
        <v>5</v>
      </c>
      <c r="E2235" s="12" t="s">
        <v>12231</v>
      </c>
      <c r="F2235" s="12" t="s">
        <v>12232</v>
      </c>
      <c r="G2235" s="12" t="s">
        <v>12233</v>
      </c>
      <c r="H2235" s="11" t="str">
        <f t="shared" si="34"/>
        <v xml:space="preserve">LOT 13 RD 200 CHEMIN DE LA FAVIERE </v>
      </c>
      <c r="I2235" s="10" t="s">
        <v>12234</v>
      </c>
      <c r="J2235" s="12" t="s">
        <v>12235</v>
      </c>
      <c r="K2235" s="12"/>
      <c r="L2235" s="12" t="s">
        <v>1042</v>
      </c>
      <c r="M2235" s="12" t="s">
        <v>12236</v>
      </c>
      <c r="N2235" s="12" t="s">
        <v>54</v>
      </c>
      <c r="O2235" s="12" t="s">
        <v>33</v>
      </c>
      <c r="P2235" s="13">
        <v>49804</v>
      </c>
      <c r="Q2235" s="10">
        <v>4</v>
      </c>
      <c r="R2235" s="10" t="s">
        <v>10</v>
      </c>
      <c r="S2235" s="12" t="s">
        <v>18209</v>
      </c>
    </row>
    <row r="2236" spans="1:19" x14ac:dyDescent="0.25">
      <c r="A2236" s="10">
        <v>2018</v>
      </c>
      <c r="B2236" s="11" t="s">
        <v>4</v>
      </c>
      <c r="C2236" s="12" t="s">
        <v>66</v>
      </c>
      <c r="D2236" s="12" t="s">
        <v>5</v>
      </c>
      <c r="E2236" s="12" t="s">
        <v>12237</v>
      </c>
      <c r="F2236" s="12" t="s">
        <v>12238</v>
      </c>
      <c r="G2236" s="12" t="s">
        <v>12239</v>
      </c>
      <c r="H2236" s="11" t="str">
        <f t="shared" si="34"/>
        <v xml:space="preserve">ZA CROIX FORT 10 RUE DES EOLIENNES </v>
      </c>
      <c r="I2236" s="10" t="s">
        <v>12240</v>
      </c>
      <c r="J2236" s="12" t="s">
        <v>12241</v>
      </c>
      <c r="K2236" s="12"/>
      <c r="L2236" s="12" t="s">
        <v>12242</v>
      </c>
      <c r="M2236" s="12" t="s">
        <v>12243</v>
      </c>
      <c r="N2236" s="12" t="s">
        <v>54</v>
      </c>
      <c r="O2236" s="12" t="s">
        <v>33</v>
      </c>
      <c r="P2236" s="13">
        <v>33124</v>
      </c>
      <c r="Q2236" s="10">
        <v>2</v>
      </c>
      <c r="R2236" s="10" t="s">
        <v>10</v>
      </c>
      <c r="S2236" s="12" t="s">
        <v>18209</v>
      </c>
    </row>
    <row r="2237" spans="1:19" x14ac:dyDescent="0.25">
      <c r="A2237" s="10">
        <v>2018</v>
      </c>
      <c r="B2237" s="11" t="s">
        <v>18212</v>
      </c>
      <c r="C2237" s="12" t="s">
        <v>66</v>
      </c>
      <c r="D2237" s="12" t="s">
        <v>5</v>
      </c>
      <c r="E2237" s="12" t="s">
        <v>2241</v>
      </c>
      <c r="F2237" s="12" t="s">
        <v>16700</v>
      </c>
      <c r="G2237" s="12" t="s">
        <v>2242</v>
      </c>
      <c r="H2237" s="11" t="str">
        <f t="shared" si="34"/>
        <v xml:space="preserve">ZA DE PRAT PID SUD 170 RUE JEAN MONNET </v>
      </c>
      <c r="I2237" s="10" t="s">
        <v>16701</v>
      </c>
      <c r="J2237" s="12" t="s">
        <v>16702</v>
      </c>
      <c r="K2237" s="12"/>
      <c r="L2237" s="12" t="s">
        <v>995</v>
      </c>
      <c r="M2237" s="12" t="s">
        <v>996</v>
      </c>
      <c r="N2237" s="12" t="s">
        <v>16695</v>
      </c>
      <c r="O2237" s="12" t="s">
        <v>33</v>
      </c>
      <c r="P2237" s="13">
        <v>271000</v>
      </c>
      <c r="Q2237" s="10">
        <v>6</v>
      </c>
      <c r="R2237" s="10" t="s">
        <v>10</v>
      </c>
      <c r="S2237" s="12" t="s">
        <v>18209</v>
      </c>
    </row>
    <row r="2238" spans="1:19" x14ac:dyDescent="0.25">
      <c r="A2238" s="10">
        <v>2018</v>
      </c>
      <c r="B2238" s="11" t="s">
        <v>4</v>
      </c>
      <c r="C2238" s="12" t="s">
        <v>66</v>
      </c>
      <c r="D2238" s="12" t="s">
        <v>5</v>
      </c>
      <c r="E2238" s="12" t="s">
        <v>12244</v>
      </c>
      <c r="F2238" s="12" t="s">
        <v>12245</v>
      </c>
      <c r="G2238" s="12" t="s">
        <v>12246</v>
      </c>
      <c r="H2238" s="11" t="str">
        <f t="shared" si="34"/>
        <v xml:space="preserve">ZONE INDUSTRIELLE DES HAUTES VALLIERES 10 IMPASSE DU CHATEAU ROUGE </v>
      </c>
      <c r="I2238" s="10" t="s">
        <v>12247</v>
      </c>
      <c r="J2238" s="12" t="s">
        <v>12248</v>
      </c>
      <c r="K2238" s="12"/>
      <c r="L2238" s="12" t="s">
        <v>1396</v>
      </c>
      <c r="M2238" s="12" t="s">
        <v>1397</v>
      </c>
      <c r="N2238" s="12" t="s">
        <v>54</v>
      </c>
      <c r="O2238" s="12" t="s">
        <v>33</v>
      </c>
      <c r="P2238" s="13">
        <v>33799</v>
      </c>
      <c r="Q2238" s="10">
        <v>1</v>
      </c>
      <c r="R2238" s="10" t="s">
        <v>10</v>
      </c>
      <c r="S2238" s="12" t="s">
        <v>18209</v>
      </c>
    </row>
    <row r="2239" spans="1:19" x14ac:dyDescent="0.25">
      <c r="A2239" s="10">
        <v>2018</v>
      </c>
      <c r="B2239" s="11" t="s">
        <v>4</v>
      </c>
      <c r="C2239" s="12" t="s">
        <v>66</v>
      </c>
      <c r="D2239" s="12" t="s">
        <v>12082</v>
      </c>
      <c r="E2239" s="12" t="s">
        <v>17786</v>
      </c>
      <c r="F2239" s="12" t="s">
        <v>17787</v>
      </c>
      <c r="G2239" s="12" t="s">
        <v>17788</v>
      </c>
      <c r="H2239" s="11" t="str">
        <f t="shared" si="34"/>
        <v xml:space="preserve"> 574 QUARTIER SAINT JEAN </v>
      </c>
      <c r="I2239" s="10"/>
      <c r="J2239" s="12" t="s">
        <v>17789</v>
      </c>
      <c r="K2239" s="12"/>
      <c r="L2239" s="12" t="s">
        <v>1342</v>
      </c>
      <c r="M2239" s="12" t="s">
        <v>17790</v>
      </c>
      <c r="N2239" s="12" t="s">
        <v>2568</v>
      </c>
      <c r="O2239" s="12" t="s">
        <v>33</v>
      </c>
      <c r="P2239" s="13">
        <v>104687</v>
      </c>
      <c r="Q2239" s="10">
        <v>2</v>
      </c>
      <c r="R2239" s="10" t="s">
        <v>10</v>
      </c>
      <c r="S2239" s="12" t="s">
        <v>18209</v>
      </c>
    </row>
    <row r="2240" spans="1:19" x14ac:dyDescent="0.25">
      <c r="A2240" s="10">
        <v>2017</v>
      </c>
      <c r="B2240" s="12" t="s">
        <v>18219</v>
      </c>
      <c r="C2240" s="10" t="s">
        <v>66</v>
      </c>
      <c r="D2240" s="12" t="s">
        <v>5</v>
      </c>
      <c r="E2240" s="12" t="s">
        <v>4351</v>
      </c>
      <c r="F2240" s="12" t="s">
        <v>4352</v>
      </c>
      <c r="G2240" s="12" t="s">
        <v>4353</v>
      </c>
      <c r="H2240" s="11" t="str">
        <f t="shared" si="34"/>
        <v xml:space="preserve">69 ROUTE DE THIONVILLE  </v>
      </c>
      <c r="I2240" s="12" t="s">
        <v>4354</v>
      </c>
      <c r="J2240" s="12"/>
      <c r="K2240" s="14"/>
      <c r="L2240" s="12" t="s">
        <v>1931</v>
      </c>
      <c r="M2240" s="12" t="s">
        <v>4355</v>
      </c>
      <c r="N2240" s="12" t="s">
        <v>106</v>
      </c>
      <c r="O2240" s="12" t="s">
        <v>33</v>
      </c>
      <c r="P2240" s="14"/>
      <c r="Q2240" s="10">
        <v>2</v>
      </c>
      <c r="R2240" s="10" t="s">
        <v>10</v>
      </c>
      <c r="S2240" s="12" t="s">
        <v>18220</v>
      </c>
    </row>
    <row r="2241" spans="1:19" x14ac:dyDescent="0.25">
      <c r="A2241" s="10">
        <v>2018</v>
      </c>
      <c r="B2241" s="11" t="s">
        <v>4</v>
      </c>
      <c r="C2241" s="12" t="s">
        <v>66</v>
      </c>
      <c r="D2241" s="12" t="s">
        <v>5</v>
      </c>
      <c r="E2241" s="12" t="s">
        <v>2203</v>
      </c>
      <c r="F2241" s="12" t="s">
        <v>12249</v>
      </c>
      <c r="G2241" s="12" t="s">
        <v>2204</v>
      </c>
      <c r="H2241" s="11" t="str">
        <f t="shared" si="34"/>
        <v xml:space="preserve"> 50 RUE PRE CHATELAIN </v>
      </c>
      <c r="I2241" s="10"/>
      <c r="J2241" s="12" t="s">
        <v>12250</v>
      </c>
      <c r="K2241" s="12"/>
      <c r="L2241" s="12" t="s">
        <v>354</v>
      </c>
      <c r="M2241" s="12" t="s">
        <v>12251</v>
      </c>
      <c r="N2241" s="12" t="s">
        <v>54</v>
      </c>
      <c r="O2241" s="12" t="s">
        <v>33</v>
      </c>
      <c r="P2241" s="13">
        <v>47401</v>
      </c>
      <c r="Q2241" s="10">
        <v>2</v>
      </c>
      <c r="R2241" s="10" t="s">
        <v>10</v>
      </c>
      <c r="S2241" s="12" t="s">
        <v>18209</v>
      </c>
    </row>
    <row r="2242" spans="1:19" x14ac:dyDescent="0.25">
      <c r="A2242" s="10">
        <v>2017</v>
      </c>
      <c r="B2242" s="12" t="s">
        <v>18219</v>
      </c>
      <c r="C2242" s="10" t="s">
        <v>66</v>
      </c>
      <c r="D2242" s="12" t="s">
        <v>5</v>
      </c>
      <c r="E2242" s="12" t="s">
        <v>1648</v>
      </c>
      <c r="F2242" s="12" t="s">
        <v>12252</v>
      </c>
      <c r="G2242" s="12" t="s">
        <v>1649</v>
      </c>
      <c r="H2242" s="11" t="str">
        <f t="shared" si="34"/>
        <v xml:space="preserve">ZONE INDUSTRIELLE DE SUMENE  </v>
      </c>
      <c r="I2242" s="12" t="s">
        <v>12253</v>
      </c>
      <c r="J2242" s="12"/>
      <c r="K2242" s="14"/>
      <c r="L2242" s="12" t="s">
        <v>1650</v>
      </c>
      <c r="M2242" s="12" t="s">
        <v>1651</v>
      </c>
      <c r="N2242" s="12" t="s">
        <v>54</v>
      </c>
      <c r="O2242" s="12" t="s">
        <v>33</v>
      </c>
      <c r="P2242" s="14"/>
      <c r="Q2242" s="10">
        <v>6</v>
      </c>
      <c r="R2242" s="10" t="s">
        <v>10</v>
      </c>
      <c r="S2242" s="12" t="s">
        <v>18220</v>
      </c>
    </row>
    <row r="2243" spans="1:19" x14ac:dyDescent="0.25">
      <c r="A2243" s="10">
        <v>2018</v>
      </c>
      <c r="B2243" s="11" t="s">
        <v>4</v>
      </c>
      <c r="C2243" s="12" t="s">
        <v>66</v>
      </c>
      <c r="D2243" s="12" t="s">
        <v>1459</v>
      </c>
      <c r="E2243" s="12" t="s">
        <v>12254</v>
      </c>
      <c r="F2243" s="12" t="s">
        <v>12255</v>
      </c>
      <c r="G2243" s="12" t="s">
        <v>12256</v>
      </c>
      <c r="H2243" s="11" t="str">
        <f t="shared" ref="H2243:H2306" si="35">CONCATENATE(I2243," ",J2243," ",K2243)</f>
        <v xml:space="preserve">TOUR ALMA CITY 5 B RUE DU BOSPHORE </v>
      </c>
      <c r="I2243" s="10" t="s">
        <v>12257</v>
      </c>
      <c r="J2243" s="12" t="s">
        <v>12258</v>
      </c>
      <c r="K2243" s="12"/>
      <c r="L2243" s="12" t="s">
        <v>12259</v>
      </c>
      <c r="M2243" s="12" t="s">
        <v>129</v>
      </c>
      <c r="N2243" s="12" t="s">
        <v>54</v>
      </c>
      <c r="O2243" s="12" t="s">
        <v>33</v>
      </c>
      <c r="P2243" s="13">
        <v>898746</v>
      </c>
      <c r="Q2243" s="10">
        <v>15</v>
      </c>
      <c r="R2243" s="10" t="s">
        <v>18208</v>
      </c>
      <c r="S2243" s="12" t="s">
        <v>18209</v>
      </c>
    </row>
    <row r="2244" spans="1:19" x14ac:dyDescent="0.25">
      <c r="A2244" s="10">
        <v>2018</v>
      </c>
      <c r="B2244" s="11" t="s">
        <v>4</v>
      </c>
      <c r="C2244" s="12" t="s">
        <v>66</v>
      </c>
      <c r="D2244" s="12" t="s">
        <v>5</v>
      </c>
      <c r="E2244" s="12" t="s">
        <v>4807</v>
      </c>
      <c r="F2244" s="12" t="s">
        <v>4808</v>
      </c>
      <c r="G2244" s="12" t="s">
        <v>4809</v>
      </c>
      <c r="H2244" s="11" t="str">
        <f t="shared" si="35"/>
        <v xml:space="preserve"> 101 RUE PRINCIPALE </v>
      </c>
      <c r="I2244" s="10"/>
      <c r="J2244" s="12" t="s">
        <v>4810</v>
      </c>
      <c r="K2244" s="12"/>
      <c r="L2244" s="12" t="s">
        <v>4811</v>
      </c>
      <c r="M2244" s="12" t="s">
        <v>4812</v>
      </c>
      <c r="N2244" s="12" t="s">
        <v>200</v>
      </c>
      <c r="O2244" s="12" t="s">
        <v>33</v>
      </c>
      <c r="P2244" s="13">
        <v>92508</v>
      </c>
      <c r="Q2244" s="10">
        <v>4</v>
      </c>
      <c r="R2244" s="10" t="s">
        <v>10</v>
      </c>
      <c r="S2244" s="12" t="s">
        <v>18209</v>
      </c>
    </row>
    <row r="2245" spans="1:19" x14ac:dyDescent="0.25">
      <c r="A2245" s="10">
        <v>2018</v>
      </c>
      <c r="B2245" s="11" t="s">
        <v>4</v>
      </c>
      <c r="C2245" s="12" t="s">
        <v>66</v>
      </c>
      <c r="D2245" s="12" t="s">
        <v>5</v>
      </c>
      <c r="E2245" s="12" t="s">
        <v>12260</v>
      </c>
      <c r="F2245" s="12" t="s">
        <v>12261</v>
      </c>
      <c r="G2245" s="12" t="s">
        <v>12262</v>
      </c>
      <c r="H2245" s="11" t="str">
        <f t="shared" si="35"/>
        <v xml:space="preserve"> 83 RUE MAURICE UTRILLO </v>
      </c>
      <c r="I2245" s="10"/>
      <c r="J2245" s="12" t="s">
        <v>12263</v>
      </c>
      <c r="K2245" s="10"/>
      <c r="L2245" s="12" t="s">
        <v>455</v>
      </c>
      <c r="M2245" s="12" t="s">
        <v>456</v>
      </c>
      <c r="N2245" s="12" t="s">
        <v>54</v>
      </c>
      <c r="O2245" s="12" t="s">
        <v>9</v>
      </c>
      <c r="P2245" s="13">
        <v>208855</v>
      </c>
      <c r="Q2245" s="10">
        <v>8</v>
      </c>
      <c r="R2245" s="10" t="s">
        <v>10</v>
      </c>
      <c r="S2245" s="12" t="s">
        <v>18211</v>
      </c>
    </row>
    <row r="2246" spans="1:19" x14ac:dyDescent="0.25">
      <c r="A2246" s="10">
        <v>2018</v>
      </c>
      <c r="B2246" s="11" t="s">
        <v>4</v>
      </c>
      <c r="C2246" s="12" t="s">
        <v>66</v>
      </c>
      <c r="D2246" s="12" t="s">
        <v>5</v>
      </c>
      <c r="E2246" s="12" t="s">
        <v>12264</v>
      </c>
      <c r="F2246" s="12" t="s">
        <v>12265</v>
      </c>
      <c r="G2246" s="12" t="s">
        <v>12266</v>
      </c>
      <c r="H2246" s="11" t="str">
        <f t="shared" si="35"/>
        <v xml:space="preserve"> 15 RUE GUSTAVE EIFFEL </v>
      </c>
      <c r="I2246" s="10"/>
      <c r="J2246" s="12" t="s">
        <v>12267</v>
      </c>
      <c r="K2246" s="10"/>
      <c r="L2246" s="12" t="s">
        <v>1005</v>
      </c>
      <c r="M2246" s="12" t="s">
        <v>1006</v>
      </c>
      <c r="N2246" s="12" t="s">
        <v>54</v>
      </c>
      <c r="O2246" s="12" t="s">
        <v>9</v>
      </c>
      <c r="P2246" s="13">
        <v>45402</v>
      </c>
      <c r="Q2246" s="10">
        <v>1</v>
      </c>
      <c r="R2246" s="10" t="s">
        <v>10</v>
      </c>
      <c r="S2246" s="12" t="s">
        <v>18211</v>
      </c>
    </row>
    <row r="2247" spans="1:19" x14ac:dyDescent="0.25">
      <c r="A2247" s="10">
        <v>2018</v>
      </c>
      <c r="B2247" s="11" t="s">
        <v>4</v>
      </c>
      <c r="C2247" s="12" t="s">
        <v>66</v>
      </c>
      <c r="D2247" s="12" t="s">
        <v>5</v>
      </c>
      <c r="E2247" s="12" t="s">
        <v>16937</v>
      </c>
      <c r="F2247" s="12" t="s">
        <v>16938</v>
      </c>
      <c r="G2247" s="12" t="s">
        <v>16939</v>
      </c>
      <c r="H2247" s="11" t="str">
        <f t="shared" si="35"/>
        <v xml:space="preserve"> 20 RUE PHILEMON LAUGIER </v>
      </c>
      <c r="I2247" s="10"/>
      <c r="J2247" s="12" t="s">
        <v>16940</v>
      </c>
      <c r="K2247" s="12"/>
      <c r="L2247" s="12" t="s">
        <v>612</v>
      </c>
      <c r="M2247" s="12" t="s">
        <v>613</v>
      </c>
      <c r="N2247" s="12" t="s">
        <v>172</v>
      </c>
      <c r="O2247" s="12" t="s">
        <v>33</v>
      </c>
      <c r="P2247" s="13">
        <v>379422</v>
      </c>
      <c r="Q2247" s="10">
        <v>10</v>
      </c>
      <c r="R2247" s="10" t="s">
        <v>10</v>
      </c>
      <c r="S2247" s="12" t="s">
        <v>18209</v>
      </c>
    </row>
    <row r="2248" spans="1:19" x14ac:dyDescent="0.25">
      <c r="A2248" s="10">
        <v>2018</v>
      </c>
      <c r="B2248" s="11" t="s">
        <v>4</v>
      </c>
      <c r="C2248" s="12" t="s">
        <v>66</v>
      </c>
      <c r="D2248" s="12" t="s">
        <v>259</v>
      </c>
      <c r="E2248" s="12" t="s">
        <v>12268</v>
      </c>
      <c r="F2248" s="12" t="s">
        <v>12269</v>
      </c>
      <c r="G2248" s="12" t="s">
        <v>12270</v>
      </c>
      <c r="H2248" s="11" t="str">
        <f t="shared" si="35"/>
        <v xml:space="preserve"> 1 RUE EUGENE THEVENIN </v>
      </c>
      <c r="I2248" s="10"/>
      <c r="J2248" s="12" t="s">
        <v>12271</v>
      </c>
      <c r="K2248" s="12"/>
      <c r="L2248" s="12" t="s">
        <v>2001</v>
      </c>
      <c r="M2248" s="12" t="s">
        <v>2002</v>
      </c>
      <c r="N2248" s="12" t="s">
        <v>54</v>
      </c>
      <c r="O2248" s="12" t="s">
        <v>33</v>
      </c>
      <c r="P2248" s="13">
        <v>263847</v>
      </c>
      <c r="Q2248" s="10">
        <v>8</v>
      </c>
      <c r="R2248" s="10" t="s">
        <v>10</v>
      </c>
      <c r="S2248" s="12" t="s">
        <v>18209</v>
      </c>
    </row>
    <row r="2249" spans="1:19" x14ac:dyDescent="0.25">
      <c r="A2249" s="10">
        <v>2018</v>
      </c>
      <c r="B2249" s="11" t="s">
        <v>4</v>
      </c>
      <c r="C2249" s="12" t="s">
        <v>66</v>
      </c>
      <c r="D2249" s="12" t="s">
        <v>5</v>
      </c>
      <c r="E2249" s="12" t="s">
        <v>12272</v>
      </c>
      <c r="F2249" s="12" t="s">
        <v>12273</v>
      </c>
      <c r="G2249" s="12" t="s">
        <v>12274</v>
      </c>
      <c r="H2249" s="11" t="str">
        <f t="shared" si="35"/>
        <v xml:space="preserve"> 1 RUE DES 3 HUSSARDS BP 40105</v>
      </c>
      <c r="I2249" s="10"/>
      <c r="J2249" s="12" t="s">
        <v>12275</v>
      </c>
      <c r="K2249" s="12" t="s">
        <v>8179</v>
      </c>
      <c r="L2249" s="12" t="s">
        <v>12276</v>
      </c>
      <c r="M2249" s="12" t="s">
        <v>12277</v>
      </c>
      <c r="N2249" s="12" t="s">
        <v>54</v>
      </c>
      <c r="O2249" s="12" t="s">
        <v>33</v>
      </c>
      <c r="P2249" s="13">
        <v>505460</v>
      </c>
      <c r="Q2249" s="10">
        <v>13</v>
      </c>
      <c r="R2249" s="10" t="s">
        <v>18208</v>
      </c>
      <c r="S2249" s="12" t="s">
        <v>18209</v>
      </c>
    </row>
    <row r="2250" spans="1:19" x14ac:dyDescent="0.25">
      <c r="A2250" s="10">
        <v>2018</v>
      </c>
      <c r="B2250" s="11" t="s">
        <v>4</v>
      </c>
      <c r="C2250" s="12" t="s">
        <v>66</v>
      </c>
      <c r="D2250" s="12" t="s">
        <v>5</v>
      </c>
      <c r="E2250" s="12" t="s">
        <v>1652</v>
      </c>
      <c r="F2250" s="12" t="s">
        <v>16758</v>
      </c>
      <c r="G2250" s="12" t="s">
        <v>1653</v>
      </c>
      <c r="H2250" s="11" t="str">
        <f t="shared" si="35"/>
        <v xml:space="preserve"> 3 RUE DU MARCHE COMMUN </v>
      </c>
      <c r="I2250" s="10"/>
      <c r="J2250" s="12" t="s">
        <v>16759</v>
      </c>
      <c r="K2250" s="12"/>
      <c r="L2250" s="12" t="s">
        <v>1654</v>
      </c>
      <c r="M2250" s="12" t="s">
        <v>18</v>
      </c>
      <c r="N2250" s="12" t="s">
        <v>1429</v>
      </c>
      <c r="O2250" s="12" t="s">
        <v>33</v>
      </c>
      <c r="P2250" s="13">
        <v>92007</v>
      </c>
      <c r="Q2250" s="10">
        <v>3</v>
      </c>
      <c r="R2250" s="10" t="s">
        <v>10</v>
      </c>
      <c r="S2250" s="12" t="s">
        <v>18209</v>
      </c>
    </row>
    <row r="2251" spans="1:19" x14ac:dyDescent="0.25">
      <c r="A2251" s="10">
        <v>2018</v>
      </c>
      <c r="B2251" s="11" t="s">
        <v>18213</v>
      </c>
      <c r="C2251" s="12" t="s">
        <v>66</v>
      </c>
      <c r="D2251" s="12" t="s">
        <v>5</v>
      </c>
      <c r="E2251" s="12" t="s">
        <v>18693</v>
      </c>
      <c r="F2251" s="12" t="s">
        <v>18692</v>
      </c>
      <c r="G2251" s="12" t="s">
        <v>18694</v>
      </c>
      <c r="H2251" s="11" t="str">
        <f t="shared" si="35"/>
        <v xml:space="preserve"> 1860 AVENUE DU 11 NOVEMBRE 1918 </v>
      </c>
      <c r="I2251" s="10"/>
      <c r="J2251" s="12" t="s">
        <v>18695</v>
      </c>
      <c r="K2251" s="12"/>
      <c r="L2251" s="12" t="s">
        <v>18696</v>
      </c>
      <c r="M2251" s="12" t="s">
        <v>18697</v>
      </c>
      <c r="N2251" s="12" t="s">
        <v>54</v>
      </c>
      <c r="O2251" s="12" t="s">
        <v>33</v>
      </c>
      <c r="P2251" s="13">
        <v>15581</v>
      </c>
      <c r="Q2251" s="10">
        <v>1</v>
      </c>
      <c r="R2251" s="10" t="s">
        <v>10</v>
      </c>
      <c r="S2251" s="12" t="s">
        <v>18209</v>
      </c>
    </row>
    <row r="2252" spans="1:19" x14ac:dyDescent="0.25">
      <c r="A2252" s="10">
        <v>2018</v>
      </c>
      <c r="B2252" s="11" t="s">
        <v>239</v>
      </c>
      <c r="C2252" s="12" t="s">
        <v>66</v>
      </c>
      <c r="D2252" s="12" t="s">
        <v>5</v>
      </c>
      <c r="E2252" s="12" t="s">
        <v>12278</v>
      </c>
      <c r="F2252" s="12" t="s">
        <v>12279</v>
      </c>
      <c r="G2252" s="12" t="s">
        <v>12280</v>
      </c>
      <c r="H2252" s="11" t="str">
        <f t="shared" si="35"/>
        <v xml:space="preserve"> 37 RUE DU GENERAL MARULAZ </v>
      </c>
      <c r="I2252" s="10"/>
      <c r="J2252" s="12" t="s">
        <v>12281</v>
      </c>
      <c r="K2252" s="12"/>
      <c r="L2252" s="12" t="s">
        <v>12282</v>
      </c>
      <c r="M2252" s="12" t="s">
        <v>12283</v>
      </c>
      <c r="N2252" s="12" t="s">
        <v>54</v>
      </c>
      <c r="O2252" s="12" t="s">
        <v>33</v>
      </c>
      <c r="P2252" s="13">
        <v>146755</v>
      </c>
      <c r="Q2252" s="10">
        <v>4</v>
      </c>
      <c r="R2252" s="10" t="s">
        <v>10</v>
      </c>
      <c r="S2252" s="12" t="s">
        <v>18209</v>
      </c>
    </row>
    <row r="2253" spans="1:19" x14ac:dyDescent="0.25">
      <c r="A2253" s="10">
        <v>2018</v>
      </c>
      <c r="B2253" s="11" t="s">
        <v>4</v>
      </c>
      <c r="C2253" s="12" t="s">
        <v>66</v>
      </c>
      <c r="D2253" s="12" t="s">
        <v>5</v>
      </c>
      <c r="E2253" s="12" t="s">
        <v>12284</v>
      </c>
      <c r="F2253" s="12" t="s">
        <v>12285</v>
      </c>
      <c r="G2253" s="12" t="s">
        <v>12286</v>
      </c>
      <c r="H2253" s="11" t="str">
        <f t="shared" si="35"/>
        <v xml:space="preserve"> ZONE DE LAUGERE </v>
      </c>
      <c r="I2253" s="10"/>
      <c r="J2253" s="12" t="s">
        <v>12287</v>
      </c>
      <c r="K2253" s="12"/>
      <c r="L2253" s="12" t="s">
        <v>12288</v>
      </c>
      <c r="M2253" s="12" t="s">
        <v>12289</v>
      </c>
      <c r="N2253" s="12" t="s">
        <v>54</v>
      </c>
      <c r="O2253" s="12" t="s">
        <v>33</v>
      </c>
      <c r="P2253" s="13">
        <v>114914</v>
      </c>
      <c r="Q2253" s="10">
        <v>4</v>
      </c>
      <c r="R2253" s="10" t="s">
        <v>10</v>
      </c>
      <c r="S2253" s="12" t="s">
        <v>18209</v>
      </c>
    </row>
    <row r="2254" spans="1:19" x14ac:dyDescent="0.25">
      <c r="A2254" s="10">
        <v>2018</v>
      </c>
      <c r="B2254" s="11" t="s">
        <v>4</v>
      </c>
      <c r="C2254" s="12" t="s">
        <v>66</v>
      </c>
      <c r="D2254" s="12" t="s">
        <v>5</v>
      </c>
      <c r="E2254" s="12" t="s">
        <v>5513</v>
      </c>
      <c r="F2254" s="12" t="s">
        <v>5514</v>
      </c>
      <c r="G2254" s="12" t="s">
        <v>5515</v>
      </c>
      <c r="H2254" s="11" t="str">
        <f t="shared" si="35"/>
        <v xml:space="preserve">LA MONTAGNETTE 779 ROUTE DES CARRIERES </v>
      </c>
      <c r="I2254" s="10" t="s">
        <v>5516</v>
      </c>
      <c r="J2254" s="12" t="s">
        <v>5517</v>
      </c>
      <c r="K2254" s="12"/>
      <c r="L2254" s="12" t="s">
        <v>5518</v>
      </c>
      <c r="M2254" s="12" t="s">
        <v>5519</v>
      </c>
      <c r="N2254" s="12" t="s">
        <v>326</v>
      </c>
      <c r="O2254" s="12" t="s">
        <v>33</v>
      </c>
      <c r="P2254" s="13">
        <v>64393</v>
      </c>
      <c r="Q2254" s="10">
        <v>2</v>
      </c>
      <c r="R2254" s="10" t="s">
        <v>10</v>
      </c>
      <c r="S2254" s="12" t="s">
        <v>18209</v>
      </c>
    </row>
    <row r="2255" spans="1:19" x14ac:dyDescent="0.25">
      <c r="A2255" s="10">
        <v>2018</v>
      </c>
      <c r="B2255" s="11" t="s">
        <v>4</v>
      </c>
      <c r="C2255" s="12" t="s">
        <v>66</v>
      </c>
      <c r="D2255" s="12" t="s">
        <v>5</v>
      </c>
      <c r="E2255" s="12" t="s">
        <v>12290</v>
      </c>
      <c r="F2255" s="12" t="s">
        <v>12291</v>
      </c>
      <c r="G2255" s="12" t="s">
        <v>12292</v>
      </c>
      <c r="H2255" s="11" t="str">
        <f t="shared" si="35"/>
        <v xml:space="preserve"> 21 GRANDE RUE </v>
      </c>
      <c r="I2255" s="10"/>
      <c r="J2255" s="12" t="s">
        <v>12293</v>
      </c>
      <c r="K2255" s="12"/>
      <c r="L2255" s="12" t="s">
        <v>12294</v>
      </c>
      <c r="M2255" s="12" t="s">
        <v>12295</v>
      </c>
      <c r="N2255" s="12" t="s">
        <v>54</v>
      </c>
      <c r="O2255" s="12" t="s">
        <v>33</v>
      </c>
      <c r="P2255" s="13">
        <v>12277</v>
      </c>
      <c r="Q2255" s="10">
        <v>2</v>
      </c>
      <c r="R2255" s="10" t="s">
        <v>10</v>
      </c>
      <c r="S2255" s="12" t="s">
        <v>18209</v>
      </c>
    </row>
    <row r="2256" spans="1:19" x14ac:dyDescent="0.25">
      <c r="A2256" s="10">
        <v>2018</v>
      </c>
      <c r="B2256" s="11" t="s">
        <v>4</v>
      </c>
      <c r="C2256" s="12" t="s">
        <v>66</v>
      </c>
      <c r="D2256" s="12" t="s">
        <v>5</v>
      </c>
      <c r="E2256" s="12" t="s">
        <v>12296</v>
      </c>
      <c r="F2256" s="12" t="s">
        <v>12297</v>
      </c>
      <c r="G2256" s="12" t="s">
        <v>12298</v>
      </c>
      <c r="H2256" s="11" t="str">
        <f t="shared" si="35"/>
        <v xml:space="preserve"> LE BAS DE LA CHAUX </v>
      </c>
      <c r="I2256" s="10"/>
      <c r="J2256" s="12" t="s">
        <v>8683</v>
      </c>
      <c r="K2256" s="12"/>
      <c r="L2256" s="12" t="s">
        <v>2839</v>
      </c>
      <c r="M2256" s="12" t="s">
        <v>2840</v>
      </c>
      <c r="N2256" s="12" t="s">
        <v>54</v>
      </c>
      <c r="O2256" s="12" t="s">
        <v>33</v>
      </c>
      <c r="P2256" s="13">
        <v>81382</v>
      </c>
      <c r="Q2256" s="10">
        <v>1</v>
      </c>
      <c r="R2256" s="10" t="s">
        <v>10</v>
      </c>
      <c r="S2256" s="12" t="s">
        <v>18209</v>
      </c>
    </row>
    <row r="2257" spans="1:19" x14ac:dyDescent="0.25">
      <c r="A2257" s="10">
        <v>2018</v>
      </c>
      <c r="B2257" s="11" t="s">
        <v>4</v>
      </c>
      <c r="C2257" s="12" t="s">
        <v>66</v>
      </c>
      <c r="D2257" s="12" t="s">
        <v>2205</v>
      </c>
      <c r="E2257" s="12" t="s">
        <v>17505</v>
      </c>
      <c r="F2257" s="12" t="s">
        <v>17506</v>
      </c>
      <c r="G2257" s="12" t="s">
        <v>17507</v>
      </c>
      <c r="H2257" s="11" t="str">
        <f t="shared" si="35"/>
        <v xml:space="preserve"> 34 BOULEVARD GENERAL DE GAULLE </v>
      </c>
      <c r="I2257" s="10"/>
      <c r="J2257" s="12" t="s">
        <v>17508</v>
      </c>
      <c r="K2257" s="12"/>
      <c r="L2257" s="12" t="s">
        <v>17509</v>
      </c>
      <c r="M2257" s="12" t="s">
        <v>10142</v>
      </c>
      <c r="N2257" s="12" t="s">
        <v>2368</v>
      </c>
      <c r="O2257" s="12" t="s">
        <v>33</v>
      </c>
      <c r="P2257" s="13">
        <v>248711</v>
      </c>
      <c r="Q2257" s="10">
        <v>8</v>
      </c>
      <c r="R2257" s="10" t="s">
        <v>10</v>
      </c>
      <c r="S2257" s="12" t="s">
        <v>18209</v>
      </c>
    </row>
    <row r="2258" spans="1:19" x14ac:dyDescent="0.25">
      <c r="A2258" s="10">
        <v>2018</v>
      </c>
      <c r="B2258" s="11" t="s">
        <v>18213</v>
      </c>
      <c r="C2258" s="12" t="s">
        <v>66</v>
      </c>
      <c r="D2258" s="12" t="s">
        <v>5</v>
      </c>
      <c r="E2258" s="12" t="s">
        <v>18699</v>
      </c>
      <c r="F2258" s="12" t="s">
        <v>18698</v>
      </c>
      <c r="G2258" s="12" t="s">
        <v>18700</v>
      </c>
      <c r="H2258" s="11" t="str">
        <f t="shared" si="35"/>
        <v xml:space="preserve"> 34 RUE HENRI BARBUSSE </v>
      </c>
      <c r="I2258" s="10"/>
      <c r="J2258" s="12" t="s">
        <v>18701</v>
      </c>
      <c r="K2258" s="12"/>
      <c r="L2258" s="12" t="s">
        <v>18702</v>
      </c>
      <c r="M2258" s="12" t="s">
        <v>18703</v>
      </c>
      <c r="N2258" s="12" t="s">
        <v>54</v>
      </c>
      <c r="O2258" s="12" t="s">
        <v>33</v>
      </c>
      <c r="P2258" s="13">
        <v>22264</v>
      </c>
      <c r="Q2258" s="10">
        <v>1</v>
      </c>
      <c r="R2258" s="10" t="s">
        <v>10</v>
      </c>
      <c r="S2258" s="12" t="s">
        <v>18209</v>
      </c>
    </row>
    <row r="2259" spans="1:19" x14ac:dyDescent="0.25">
      <c r="A2259" s="10">
        <v>2018</v>
      </c>
      <c r="B2259" s="11" t="s">
        <v>4</v>
      </c>
      <c r="C2259" s="12" t="s">
        <v>66</v>
      </c>
      <c r="D2259" s="12" t="s">
        <v>5</v>
      </c>
      <c r="E2259" s="12" t="s">
        <v>12299</v>
      </c>
      <c r="F2259" s="12" t="s">
        <v>12300</v>
      </c>
      <c r="G2259" s="12" t="s">
        <v>12301</v>
      </c>
      <c r="H2259" s="11" t="str">
        <f t="shared" si="35"/>
        <v xml:space="preserve"> LIEU DIT LE BAS BIARDEL </v>
      </c>
      <c r="I2259" s="10"/>
      <c r="J2259" s="12" t="s">
        <v>12302</v>
      </c>
      <c r="K2259" s="12"/>
      <c r="L2259" s="12" t="s">
        <v>3052</v>
      </c>
      <c r="M2259" s="12" t="s">
        <v>5325</v>
      </c>
      <c r="N2259" s="12" t="s">
        <v>54</v>
      </c>
      <c r="O2259" s="12" t="s">
        <v>33</v>
      </c>
      <c r="P2259" s="13">
        <v>101738</v>
      </c>
      <c r="Q2259" s="10">
        <v>3</v>
      </c>
      <c r="R2259" s="10" t="s">
        <v>10</v>
      </c>
      <c r="S2259" s="12" t="s">
        <v>18209</v>
      </c>
    </row>
    <row r="2260" spans="1:19" x14ac:dyDescent="0.25">
      <c r="A2260" s="10">
        <v>2018</v>
      </c>
      <c r="B2260" s="11" t="s">
        <v>4</v>
      </c>
      <c r="C2260" s="12" t="s">
        <v>66</v>
      </c>
      <c r="D2260" s="12" t="s">
        <v>28</v>
      </c>
      <c r="E2260" s="12" t="s">
        <v>12303</v>
      </c>
      <c r="F2260" s="12" t="s">
        <v>12304</v>
      </c>
      <c r="G2260" s="12" t="s">
        <v>12305</v>
      </c>
      <c r="H2260" s="11" t="str">
        <f t="shared" si="35"/>
        <v xml:space="preserve"> 12 RUE DU JURA </v>
      </c>
      <c r="I2260" s="10"/>
      <c r="J2260" s="12" t="s">
        <v>12306</v>
      </c>
      <c r="K2260" s="12"/>
      <c r="L2260" s="12" t="s">
        <v>12307</v>
      </c>
      <c r="M2260" s="12" t="s">
        <v>12308</v>
      </c>
      <c r="N2260" s="12" t="s">
        <v>54</v>
      </c>
      <c r="O2260" s="12" t="s">
        <v>33</v>
      </c>
      <c r="P2260" s="13">
        <v>294792</v>
      </c>
      <c r="Q2260" s="10">
        <v>9</v>
      </c>
      <c r="R2260" s="10" t="s">
        <v>10</v>
      </c>
      <c r="S2260" s="12" t="s">
        <v>18209</v>
      </c>
    </row>
    <row r="2261" spans="1:19" x14ac:dyDescent="0.25">
      <c r="A2261" s="10">
        <v>2017</v>
      </c>
      <c r="B2261" s="12" t="s">
        <v>18219</v>
      </c>
      <c r="C2261" s="10" t="s">
        <v>66</v>
      </c>
      <c r="D2261" s="12" t="s">
        <v>5</v>
      </c>
      <c r="E2261" s="12" t="s">
        <v>12309</v>
      </c>
      <c r="F2261" s="12" t="s">
        <v>12310</v>
      </c>
      <c r="G2261" s="12" t="s">
        <v>12311</v>
      </c>
      <c r="H2261" s="11" t="str">
        <f t="shared" si="35"/>
        <v xml:space="preserve">12 AVENUE DU GENERAL DE GAULLE  </v>
      </c>
      <c r="I2261" s="12" t="s">
        <v>12312</v>
      </c>
      <c r="J2261" s="12"/>
      <c r="K2261" s="14"/>
      <c r="L2261" s="12" t="s">
        <v>12313</v>
      </c>
      <c r="M2261" s="12" t="s">
        <v>9125</v>
      </c>
      <c r="N2261" s="12" t="s">
        <v>54</v>
      </c>
      <c r="O2261" s="12" t="s">
        <v>33</v>
      </c>
      <c r="P2261" s="14"/>
      <c r="Q2261" s="10">
        <v>1</v>
      </c>
      <c r="R2261" s="10" t="s">
        <v>10</v>
      </c>
      <c r="S2261" s="12" t="s">
        <v>18220</v>
      </c>
    </row>
    <row r="2262" spans="1:19" x14ac:dyDescent="0.25">
      <c r="A2262" s="10">
        <v>2018</v>
      </c>
      <c r="B2262" s="11" t="s">
        <v>4</v>
      </c>
      <c r="C2262" s="12" t="s">
        <v>66</v>
      </c>
      <c r="D2262" s="12" t="s">
        <v>5</v>
      </c>
      <c r="E2262" s="12" t="s">
        <v>1655</v>
      </c>
      <c r="F2262" s="12" t="s">
        <v>12314</v>
      </c>
      <c r="G2262" s="12" t="s">
        <v>1656</v>
      </c>
      <c r="H2262" s="11" t="str">
        <f t="shared" si="35"/>
        <v>BASE DE KEROMAN 1 RUE H HONORE D ESTIENNE D ORVES CS 20641</v>
      </c>
      <c r="I2262" s="12" t="s">
        <v>1657</v>
      </c>
      <c r="J2262" s="12" t="s">
        <v>1658</v>
      </c>
      <c r="K2262" s="12" t="s">
        <v>1659</v>
      </c>
      <c r="L2262" s="12" t="s">
        <v>12315</v>
      </c>
      <c r="M2262" s="12" t="s">
        <v>12316</v>
      </c>
      <c r="N2262" s="12" t="s">
        <v>54</v>
      </c>
      <c r="O2262" s="12" t="s">
        <v>9</v>
      </c>
      <c r="P2262" s="13">
        <v>72215</v>
      </c>
      <c r="Q2262" s="10">
        <v>2</v>
      </c>
      <c r="R2262" s="10" t="s">
        <v>10</v>
      </c>
      <c r="S2262" s="12" t="s">
        <v>18211</v>
      </c>
    </row>
    <row r="2263" spans="1:19" x14ac:dyDescent="0.25">
      <c r="A2263" s="10">
        <v>2018</v>
      </c>
      <c r="B2263" s="11" t="s">
        <v>4</v>
      </c>
      <c r="C2263" s="12" t="s">
        <v>66</v>
      </c>
      <c r="D2263" s="12" t="s">
        <v>5</v>
      </c>
      <c r="E2263" s="12" t="s">
        <v>2264</v>
      </c>
      <c r="F2263" s="12" t="s">
        <v>12317</v>
      </c>
      <c r="G2263" s="12" t="s">
        <v>2265</v>
      </c>
      <c r="H2263" s="11" t="str">
        <f t="shared" si="35"/>
        <v xml:space="preserve"> 10 RUE DE ROME </v>
      </c>
      <c r="I2263" s="10"/>
      <c r="J2263" s="12" t="s">
        <v>12318</v>
      </c>
      <c r="K2263" s="12"/>
      <c r="L2263" s="12" t="s">
        <v>2165</v>
      </c>
      <c r="M2263" s="12" t="s">
        <v>183</v>
      </c>
      <c r="N2263" s="12" t="s">
        <v>54</v>
      </c>
      <c r="O2263" s="12" t="s">
        <v>33</v>
      </c>
      <c r="P2263" s="13">
        <v>572888</v>
      </c>
      <c r="Q2263" s="10">
        <v>6</v>
      </c>
      <c r="R2263" s="10" t="s">
        <v>10</v>
      </c>
      <c r="S2263" s="12" t="s">
        <v>18209</v>
      </c>
    </row>
    <row r="2264" spans="1:19" x14ac:dyDescent="0.25">
      <c r="A2264" s="10">
        <v>2017</v>
      </c>
      <c r="B2264" s="11" t="s">
        <v>18236</v>
      </c>
      <c r="C2264" s="10" t="s">
        <v>66</v>
      </c>
      <c r="D2264" s="12" t="s">
        <v>5</v>
      </c>
      <c r="E2264" s="12" t="s">
        <v>18169</v>
      </c>
      <c r="F2264" s="11" t="s">
        <v>18170</v>
      </c>
      <c r="G2264" s="12" t="s">
        <v>18171</v>
      </c>
      <c r="H2264" s="11" t="str">
        <f t="shared" si="35"/>
        <v xml:space="preserve">ZONE INDUSTRIELLE 105 RUE DES METIERS </v>
      </c>
      <c r="I2264" s="10" t="s">
        <v>22</v>
      </c>
      <c r="J2264" s="12" t="s">
        <v>18172</v>
      </c>
      <c r="K2264" s="14"/>
      <c r="L2264" s="12" t="s">
        <v>2501</v>
      </c>
      <c r="M2264" s="12" t="s">
        <v>2502</v>
      </c>
      <c r="N2264" s="12" t="s">
        <v>2413</v>
      </c>
      <c r="O2264" s="12" t="s">
        <v>33</v>
      </c>
      <c r="P2264" s="14"/>
      <c r="Q2264" s="10">
        <v>1</v>
      </c>
      <c r="R2264" s="10" t="s">
        <v>10</v>
      </c>
      <c r="S2264" s="12" t="s">
        <v>18237</v>
      </c>
    </row>
    <row r="2265" spans="1:19" x14ac:dyDescent="0.25">
      <c r="A2265" s="10">
        <v>2018</v>
      </c>
      <c r="B2265" s="11" t="s">
        <v>4</v>
      </c>
      <c r="C2265" s="12" t="s">
        <v>66</v>
      </c>
      <c r="D2265" s="12" t="s">
        <v>5</v>
      </c>
      <c r="E2265" s="12" t="s">
        <v>12319</v>
      </c>
      <c r="F2265" s="12" t="s">
        <v>12320</v>
      </c>
      <c r="G2265" s="12" t="s">
        <v>12321</v>
      </c>
      <c r="H2265" s="11" t="str">
        <f t="shared" si="35"/>
        <v xml:space="preserve"> CHEMIN DE LAGAR </v>
      </c>
      <c r="I2265" s="10"/>
      <c r="J2265" s="12" t="s">
        <v>12322</v>
      </c>
      <c r="K2265" s="12"/>
      <c r="L2265" s="12" t="s">
        <v>12323</v>
      </c>
      <c r="M2265" s="12" t="s">
        <v>12324</v>
      </c>
      <c r="N2265" s="12" t="s">
        <v>54</v>
      </c>
      <c r="O2265" s="12" t="s">
        <v>33</v>
      </c>
      <c r="P2265" s="13">
        <v>17712</v>
      </c>
      <c r="Q2265" s="10">
        <v>1</v>
      </c>
      <c r="R2265" s="10" t="s">
        <v>10</v>
      </c>
      <c r="S2265" s="12" t="s">
        <v>18209</v>
      </c>
    </row>
    <row r="2266" spans="1:19" x14ac:dyDescent="0.25">
      <c r="A2266" s="10">
        <v>2018</v>
      </c>
      <c r="B2266" s="11" t="s">
        <v>18213</v>
      </c>
      <c r="C2266" s="12" t="s">
        <v>66</v>
      </c>
      <c r="D2266" s="12" t="s">
        <v>5</v>
      </c>
      <c r="E2266" s="12" t="s">
        <v>18705</v>
      </c>
      <c r="F2266" s="12" t="s">
        <v>18704</v>
      </c>
      <c r="G2266" s="12" t="s">
        <v>18706</v>
      </c>
      <c r="H2266" s="11" t="str">
        <f t="shared" si="35"/>
        <v xml:space="preserve"> 34 AVENUE DE LA MAVERIA ANNECY LE VIEUX</v>
      </c>
      <c r="I2266" s="10"/>
      <c r="J2266" s="12" t="s">
        <v>18707</v>
      </c>
      <c r="K2266" s="12" t="s">
        <v>12742</v>
      </c>
      <c r="L2266" s="12" t="s">
        <v>12743</v>
      </c>
      <c r="M2266" s="12" t="s">
        <v>2766</v>
      </c>
      <c r="N2266" s="12" t="s">
        <v>200</v>
      </c>
      <c r="O2266" s="12" t="s">
        <v>33</v>
      </c>
      <c r="P2266" s="13">
        <v>37016</v>
      </c>
      <c r="Q2266" s="10">
        <v>1</v>
      </c>
      <c r="R2266" s="10" t="s">
        <v>10</v>
      </c>
      <c r="S2266" s="12" t="s">
        <v>18209</v>
      </c>
    </row>
    <row r="2267" spans="1:19" x14ac:dyDescent="0.25">
      <c r="A2267" s="10">
        <v>2018</v>
      </c>
      <c r="B2267" s="11" t="s">
        <v>4</v>
      </c>
      <c r="C2267" s="12" t="s">
        <v>66</v>
      </c>
      <c r="D2267" s="12" t="s">
        <v>5</v>
      </c>
      <c r="E2267" s="12" t="s">
        <v>12325</v>
      </c>
      <c r="F2267" s="12" t="s">
        <v>12326</v>
      </c>
      <c r="G2267" s="12" t="s">
        <v>12327</v>
      </c>
      <c r="H2267" s="11" t="str">
        <f t="shared" si="35"/>
        <v xml:space="preserve"> 2 CHEMIN DES ANCIENNES CARRIERES </v>
      </c>
      <c r="I2267" s="10"/>
      <c r="J2267" s="12" t="s">
        <v>12328</v>
      </c>
      <c r="K2267" s="10"/>
      <c r="L2267" s="12" t="s">
        <v>3106</v>
      </c>
      <c r="M2267" s="12" t="s">
        <v>12329</v>
      </c>
      <c r="N2267" s="12" t="s">
        <v>54</v>
      </c>
      <c r="O2267" s="12" t="s">
        <v>9</v>
      </c>
      <c r="P2267" s="13">
        <v>29209</v>
      </c>
      <c r="Q2267" s="10">
        <v>1</v>
      </c>
      <c r="R2267" s="10" t="s">
        <v>10</v>
      </c>
      <c r="S2267" s="12" t="s">
        <v>18211</v>
      </c>
    </row>
    <row r="2268" spans="1:19" x14ac:dyDescent="0.25">
      <c r="A2268" s="10">
        <v>2018</v>
      </c>
      <c r="B2268" s="11" t="s">
        <v>18213</v>
      </c>
      <c r="C2268" s="12" t="s">
        <v>66</v>
      </c>
      <c r="D2268" s="12" t="s">
        <v>5</v>
      </c>
      <c r="E2268" s="12" t="s">
        <v>18709</v>
      </c>
      <c r="F2268" s="12" t="s">
        <v>18708</v>
      </c>
      <c r="G2268" s="12" t="s">
        <v>17324</v>
      </c>
      <c r="H2268" s="11" t="str">
        <f t="shared" si="35"/>
        <v xml:space="preserve"> AV D AZEREIX </v>
      </c>
      <c r="I2268" s="10"/>
      <c r="J2268" s="12" t="s">
        <v>18710</v>
      </c>
      <c r="K2268" s="12"/>
      <c r="L2268" s="12" t="s">
        <v>868</v>
      </c>
      <c r="M2268" s="12" t="s">
        <v>869</v>
      </c>
      <c r="N2268" s="12" t="s">
        <v>2397</v>
      </c>
      <c r="O2268" s="12" t="s">
        <v>33</v>
      </c>
      <c r="P2268" s="13">
        <v>272022</v>
      </c>
      <c r="Q2268" s="10">
        <v>5</v>
      </c>
      <c r="R2268" s="10" t="s">
        <v>10</v>
      </c>
      <c r="S2268" s="12" t="s">
        <v>18209</v>
      </c>
    </row>
    <row r="2269" spans="1:19" x14ac:dyDescent="0.25">
      <c r="A2269" s="10">
        <v>2018</v>
      </c>
      <c r="B2269" s="11" t="s">
        <v>4</v>
      </c>
      <c r="C2269" s="12" t="s">
        <v>66</v>
      </c>
      <c r="D2269" s="12" t="s">
        <v>508</v>
      </c>
      <c r="E2269" s="12" t="s">
        <v>12330</v>
      </c>
      <c r="F2269" s="12" t="s">
        <v>12331</v>
      </c>
      <c r="G2269" s="12" t="s">
        <v>12332</v>
      </c>
      <c r="H2269" s="11" t="str">
        <f t="shared" si="35"/>
        <v xml:space="preserve"> ZA DE LA MOTTE </v>
      </c>
      <c r="I2269" s="10"/>
      <c r="J2269" s="12" t="s">
        <v>18711</v>
      </c>
      <c r="K2269" s="12"/>
      <c r="L2269" s="12" t="s">
        <v>12334</v>
      </c>
      <c r="M2269" s="12" t="s">
        <v>12335</v>
      </c>
      <c r="N2269" s="12" t="s">
        <v>54</v>
      </c>
      <c r="O2269" s="12" t="s">
        <v>33</v>
      </c>
      <c r="P2269" s="13">
        <v>193647</v>
      </c>
      <c r="Q2269" s="10">
        <v>7</v>
      </c>
      <c r="R2269" s="10" t="s">
        <v>10</v>
      </c>
      <c r="S2269" s="12" t="s">
        <v>18209</v>
      </c>
    </row>
    <row r="2270" spans="1:19" x14ac:dyDescent="0.25">
      <c r="A2270" s="10">
        <v>2018</v>
      </c>
      <c r="B2270" s="11" t="s">
        <v>4</v>
      </c>
      <c r="C2270" s="12" t="s">
        <v>66</v>
      </c>
      <c r="D2270" s="12" t="s">
        <v>111</v>
      </c>
      <c r="E2270" s="12" t="s">
        <v>112</v>
      </c>
      <c r="F2270" s="12" t="s">
        <v>4380</v>
      </c>
      <c r="G2270" s="12" t="s">
        <v>113</v>
      </c>
      <c r="H2270" s="11" t="str">
        <f t="shared" si="35"/>
        <v xml:space="preserve"> 11 RUE DE LA ROCHE </v>
      </c>
      <c r="I2270" s="10"/>
      <c r="J2270" s="12" t="s">
        <v>4370</v>
      </c>
      <c r="K2270" s="12"/>
      <c r="L2270" s="12" t="s">
        <v>4371</v>
      </c>
      <c r="M2270" s="12" t="s">
        <v>4372</v>
      </c>
      <c r="N2270" s="12" t="s">
        <v>114</v>
      </c>
      <c r="O2270" s="12" t="s">
        <v>33</v>
      </c>
      <c r="P2270" s="13">
        <v>97149</v>
      </c>
      <c r="Q2270" s="10">
        <v>3</v>
      </c>
      <c r="R2270" s="10" t="s">
        <v>10</v>
      </c>
      <c r="S2270" s="12" t="s">
        <v>18209</v>
      </c>
    </row>
    <row r="2271" spans="1:19" x14ac:dyDescent="0.25">
      <c r="A2271" s="10">
        <v>2018</v>
      </c>
      <c r="B2271" s="11" t="s">
        <v>4</v>
      </c>
      <c r="C2271" s="12" t="s">
        <v>66</v>
      </c>
      <c r="D2271" s="12" t="s">
        <v>5</v>
      </c>
      <c r="E2271" s="12" t="s">
        <v>17720</v>
      </c>
      <c r="F2271" s="12" t="s">
        <v>17721</v>
      </c>
      <c r="G2271" s="12" t="s">
        <v>17722</v>
      </c>
      <c r="H2271" s="11" t="str">
        <f t="shared" si="35"/>
        <v xml:space="preserve"> 4 RUE D ALTENHEIM </v>
      </c>
      <c r="I2271" s="10"/>
      <c r="J2271" s="12" t="s">
        <v>17723</v>
      </c>
      <c r="K2271" s="12"/>
      <c r="L2271" s="12" t="s">
        <v>1998</v>
      </c>
      <c r="M2271" s="12" t="s">
        <v>17724</v>
      </c>
      <c r="N2271" s="12" t="s">
        <v>54</v>
      </c>
      <c r="O2271" s="12" t="s">
        <v>33</v>
      </c>
      <c r="P2271" s="13">
        <v>71076</v>
      </c>
      <c r="Q2271" s="10">
        <v>2</v>
      </c>
      <c r="R2271" s="10" t="s">
        <v>10</v>
      </c>
      <c r="S2271" s="12" t="s">
        <v>18209</v>
      </c>
    </row>
    <row r="2272" spans="1:19" x14ac:dyDescent="0.25">
      <c r="A2272" s="10">
        <v>2018</v>
      </c>
      <c r="B2272" s="11" t="s">
        <v>4</v>
      </c>
      <c r="C2272" s="12" t="s">
        <v>66</v>
      </c>
      <c r="D2272" s="12" t="s">
        <v>5</v>
      </c>
      <c r="E2272" s="12" t="s">
        <v>12342</v>
      </c>
      <c r="F2272" s="12" t="s">
        <v>12343</v>
      </c>
      <c r="G2272" s="12" t="s">
        <v>12344</v>
      </c>
      <c r="H2272" s="11" t="str">
        <f t="shared" si="35"/>
        <v xml:space="preserve"> CHEMIN DU RESERVOIR </v>
      </c>
      <c r="I2272" s="10"/>
      <c r="J2272" s="12" t="s">
        <v>12345</v>
      </c>
      <c r="K2272" s="12"/>
      <c r="L2272" s="12" t="s">
        <v>3257</v>
      </c>
      <c r="M2272" s="12" t="s">
        <v>12346</v>
      </c>
      <c r="N2272" s="12" t="s">
        <v>54</v>
      </c>
      <c r="O2272" s="12" t="s">
        <v>33</v>
      </c>
      <c r="P2272" s="13">
        <v>122138</v>
      </c>
      <c r="Q2272" s="10">
        <v>4</v>
      </c>
      <c r="R2272" s="10" t="s">
        <v>10</v>
      </c>
      <c r="S2272" s="12" t="s">
        <v>18209</v>
      </c>
    </row>
    <row r="2273" spans="1:19" x14ac:dyDescent="0.25">
      <c r="A2273" s="10">
        <v>2018</v>
      </c>
      <c r="B2273" s="11" t="s">
        <v>4</v>
      </c>
      <c r="C2273" s="12" t="s">
        <v>66</v>
      </c>
      <c r="D2273" s="12" t="s">
        <v>5</v>
      </c>
      <c r="E2273" s="12" t="s">
        <v>12347</v>
      </c>
      <c r="F2273" s="12" t="s">
        <v>12348</v>
      </c>
      <c r="G2273" s="12" t="s">
        <v>12349</v>
      </c>
      <c r="H2273" s="11" t="str">
        <f t="shared" si="35"/>
        <v xml:space="preserve"> LE VILLAGE </v>
      </c>
      <c r="I2273" s="10"/>
      <c r="J2273" s="12" t="s">
        <v>4236</v>
      </c>
      <c r="K2273" s="12"/>
      <c r="L2273" s="12" t="s">
        <v>12350</v>
      </c>
      <c r="M2273" s="12" t="s">
        <v>12351</v>
      </c>
      <c r="N2273" s="12" t="s">
        <v>54</v>
      </c>
      <c r="O2273" s="12" t="s">
        <v>33</v>
      </c>
      <c r="P2273" s="13">
        <v>22190</v>
      </c>
      <c r="Q2273" s="10">
        <v>1</v>
      </c>
      <c r="R2273" s="10" t="s">
        <v>10</v>
      </c>
      <c r="S2273" s="12" t="s">
        <v>18209</v>
      </c>
    </row>
    <row r="2274" spans="1:19" x14ac:dyDescent="0.25">
      <c r="A2274" s="10">
        <v>2018</v>
      </c>
      <c r="B2274" s="11" t="s">
        <v>4</v>
      </c>
      <c r="C2274" s="12" t="s">
        <v>66</v>
      </c>
      <c r="D2274" s="12" t="s">
        <v>5</v>
      </c>
      <c r="E2274" s="12" t="s">
        <v>1660</v>
      </c>
      <c r="F2274" s="12" t="s">
        <v>12352</v>
      </c>
      <c r="G2274" s="12" t="s">
        <v>1661</v>
      </c>
      <c r="H2274" s="11" t="str">
        <f t="shared" si="35"/>
        <v xml:space="preserve">ZONE INDUSTRIELLE DES PRES LORIBES RUE ANDRE CITROEN </v>
      </c>
      <c r="I2274" s="10" t="s">
        <v>12353</v>
      </c>
      <c r="J2274" s="12" t="s">
        <v>12354</v>
      </c>
      <c r="K2274" s="12"/>
      <c r="L2274" s="12" t="s">
        <v>1662</v>
      </c>
      <c r="M2274" s="12" t="s">
        <v>1663</v>
      </c>
      <c r="N2274" s="12" t="s">
        <v>54</v>
      </c>
      <c r="O2274" s="12" t="s">
        <v>33</v>
      </c>
      <c r="P2274" s="13">
        <v>1122138</v>
      </c>
      <c r="Q2274" s="10">
        <v>40</v>
      </c>
      <c r="R2274" s="10" t="s">
        <v>18208</v>
      </c>
      <c r="S2274" s="12" t="s">
        <v>18209</v>
      </c>
    </row>
    <row r="2275" spans="1:19" x14ac:dyDescent="0.25">
      <c r="A2275" s="10">
        <v>2018</v>
      </c>
      <c r="B2275" s="12" t="s">
        <v>18210</v>
      </c>
      <c r="C2275" s="12" t="s">
        <v>66</v>
      </c>
      <c r="D2275" s="12" t="s">
        <v>2547</v>
      </c>
      <c r="E2275" s="12" t="s">
        <v>17979</v>
      </c>
      <c r="F2275" s="12" t="s">
        <v>18038</v>
      </c>
      <c r="G2275" s="12" t="s">
        <v>17980</v>
      </c>
      <c r="H2275" s="11" t="str">
        <f t="shared" si="35"/>
        <v xml:space="preserve">PINZUTA  </v>
      </c>
      <c r="I2275" s="12" t="s">
        <v>18039</v>
      </c>
      <c r="J2275" s="12"/>
      <c r="K2275" s="14"/>
      <c r="L2275" s="12" t="s">
        <v>6060</v>
      </c>
      <c r="M2275" s="12" t="s">
        <v>18040</v>
      </c>
      <c r="N2275" s="12" t="s">
        <v>156</v>
      </c>
      <c r="O2275" s="12" t="s">
        <v>33</v>
      </c>
      <c r="P2275" s="13">
        <v>159104</v>
      </c>
      <c r="Q2275" s="10">
        <v>5</v>
      </c>
      <c r="R2275" s="10" t="s">
        <v>10</v>
      </c>
      <c r="S2275" s="12" t="s">
        <v>18209</v>
      </c>
    </row>
    <row r="2276" spans="1:19" x14ac:dyDescent="0.25">
      <c r="A2276" s="10">
        <v>2017</v>
      </c>
      <c r="B2276" s="12" t="s">
        <v>18219</v>
      </c>
      <c r="C2276" s="10" t="s">
        <v>66</v>
      </c>
      <c r="D2276" s="12" t="s">
        <v>5</v>
      </c>
      <c r="E2276" s="12" t="s">
        <v>16366</v>
      </c>
      <c r="F2276" s="12" t="s">
        <v>16367</v>
      </c>
      <c r="G2276" s="12" t="s">
        <v>16368</v>
      </c>
      <c r="H2276" s="11" t="str">
        <f t="shared" si="35"/>
        <v xml:space="preserve">6 RUE DES FRERES MONTGOLFIER  </v>
      </c>
      <c r="I2276" s="12" t="s">
        <v>16369</v>
      </c>
      <c r="J2276" s="12"/>
      <c r="K2276" s="14"/>
      <c r="L2276" s="12" t="s">
        <v>3044</v>
      </c>
      <c r="M2276" s="12" t="s">
        <v>8457</v>
      </c>
      <c r="N2276" s="12" t="s">
        <v>1605</v>
      </c>
      <c r="O2276" s="12" t="s">
        <v>33</v>
      </c>
      <c r="P2276" s="14"/>
      <c r="Q2276" s="10">
        <v>1</v>
      </c>
      <c r="R2276" s="10" t="s">
        <v>10</v>
      </c>
      <c r="S2276" s="12" t="s">
        <v>18220</v>
      </c>
    </row>
    <row r="2277" spans="1:19" x14ac:dyDescent="0.25">
      <c r="A2277" s="10">
        <v>2017</v>
      </c>
      <c r="B2277" s="12" t="s">
        <v>18219</v>
      </c>
      <c r="C2277" s="10" t="s">
        <v>66</v>
      </c>
      <c r="D2277" s="12" t="s">
        <v>5</v>
      </c>
      <c r="E2277" s="12" t="s">
        <v>12355</v>
      </c>
      <c r="F2277" s="12" t="s">
        <v>12356</v>
      </c>
      <c r="G2277" s="12" t="s">
        <v>12357</v>
      </c>
      <c r="H2277" s="11" t="str">
        <f t="shared" si="35"/>
        <v xml:space="preserve">7 RUE DE TOBIZE  </v>
      </c>
      <c r="I2277" s="12" t="s">
        <v>12358</v>
      </c>
      <c r="J2277" s="12"/>
      <c r="K2277" s="14"/>
      <c r="L2277" s="12" t="s">
        <v>12359</v>
      </c>
      <c r="M2277" s="12" t="s">
        <v>12360</v>
      </c>
      <c r="N2277" s="12" t="s">
        <v>54</v>
      </c>
      <c r="O2277" s="12" t="s">
        <v>33</v>
      </c>
      <c r="P2277" s="14"/>
      <c r="Q2277" s="10">
        <v>2</v>
      </c>
      <c r="R2277" s="10" t="s">
        <v>10</v>
      </c>
      <c r="S2277" s="12" t="s">
        <v>18220</v>
      </c>
    </row>
    <row r="2278" spans="1:19" x14ac:dyDescent="0.25">
      <c r="A2278" s="10">
        <v>2018</v>
      </c>
      <c r="B2278" s="11" t="s">
        <v>4</v>
      </c>
      <c r="C2278" s="12" t="s">
        <v>66</v>
      </c>
      <c r="D2278" s="12" t="s">
        <v>5</v>
      </c>
      <c r="E2278" s="12" t="s">
        <v>2642</v>
      </c>
      <c r="F2278" s="12" t="s">
        <v>17825</v>
      </c>
      <c r="G2278" s="12" t="s">
        <v>2643</v>
      </c>
      <c r="H2278" s="11" t="str">
        <f t="shared" si="35"/>
        <v xml:space="preserve"> 1 RUE DU CHEMIN DE FER </v>
      </c>
      <c r="I2278" s="10"/>
      <c r="J2278" s="12" t="s">
        <v>6263</v>
      </c>
      <c r="K2278" s="12"/>
      <c r="L2278" s="12" t="s">
        <v>3216</v>
      </c>
      <c r="M2278" s="12" t="s">
        <v>3217</v>
      </c>
      <c r="N2278" s="12" t="s">
        <v>4215</v>
      </c>
      <c r="O2278" s="12" t="s">
        <v>33</v>
      </c>
      <c r="P2278" s="13">
        <v>73108</v>
      </c>
      <c r="Q2278" s="10">
        <v>3</v>
      </c>
      <c r="R2278" s="10" t="s">
        <v>10</v>
      </c>
      <c r="S2278" s="12" t="s">
        <v>18209</v>
      </c>
    </row>
    <row r="2279" spans="1:19" x14ac:dyDescent="0.25">
      <c r="A2279" s="10">
        <v>2018</v>
      </c>
      <c r="B2279" s="11" t="s">
        <v>4</v>
      </c>
      <c r="C2279" s="12" t="s">
        <v>66</v>
      </c>
      <c r="D2279" s="12" t="s">
        <v>5</v>
      </c>
      <c r="E2279" s="12" t="s">
        <v>12361</v>
      </c>
      <c r="F2279" s="12" t="s">
        <v>12362</v>
      </c>
      <c r="G2279" s="12" t="s">
        <v>12363</v>
      </c>
      <c r="H2279" s="11" t="str">
        <f t="shared" si="35"/>
        <v xml:space="preserve">ZONE INDUSTRIELLE DES MOLIERES 13 RUE ETIENNE FALCONNET </v>
      </c>
      <c r="I2279" s="10" t="s">
        <v>12364</v>
      </c>
      <c r="J2279" s="12" t="s">
        <v>12365</v>
      </c>
      <c r="K2279" s="12"/>
      <c r="L2279" s="12" t="s">
        <v>5610</v>
      </c>
      <c r="M2279" s="12" t="s">
        <v>5611</v>
      </c>
      <c r="N2279" s="12" t="s">
        <v>54</v>
      </c>
      <c r="O2279" s="12" t="s">
        <v>33</v>
      </c>
      <c r="P2279" s="13">
        <v>39265</v>
      </c>
      <c r="Q2279" s="10">
        <v>1</v>
      </c>
      <c r="R2279" s="10" t="s">
        <v>10</v>
      </c>
      <c r="S2279" s="12" t="s">
        <v>18209</v>
      </c>
    </row>
    <row r="2280" spans="1:19" x14ac:dyDescent="0.25">
      <c r="A2280" s="10">
        <v>2018</v>
      </c>
      <c r="B2280" s="11" t="s">
        <v>18213</v>
      </c>
      <c r="C2280" s="12" t="s">
        <v>66</v>
      </c>
      <c r="D2280" s="12" t="s">
        <v>5</v>
      </c>
      <c r="E2280" s="12" t="s">
        <v>18713</v>
      </c>
      <c r="F2280" s="12" t="s">
        <v>18712</v>
      </c>
      <c r="G2280" s="12" t="s">
        <v>18714</v>
      </c>
      <c r="H2280" s="11" t="str">
        <f t="shared" si="35"/>
        <v xml:space="preserve"> 64 RUE DE FENOUILLET </v>
      </c>
      <c r="I2280" s="10"/>
      <c r="J2280" s="12" t="s">
        <v>18715</v>
      </c>
      <c r="K2280" s="12"/>
      <c r="L2280" s="12" t="s">
        <v>917</v>
      </c>
      <c r="M2280" s="12" t="s">
        <v>96</v>
      </c>
      <c r="N2280" s="12" t="s">
        <v>54</v>
      </c>
      <c r="O2280" s="12" t="s">
        <v>33</v>
      </c>
      <c r="P2280" s="13">
        <v>136243</v>
      </c>
      <c r="Q2280" s="10">
        <v>7</v>
      </c>
      <c r="R2280" s="10" t="s">
        <v>10</v>
      </c>
      <c r="S2280" s="12" t="s">
        <v>18209</v>
      </c>
    </row>
    <row r="2281" spans="1:19" x14ac:dyDescent="0.25">
      <c r="A2281" s="10">
        <v>2018</v>
      </c>
      <c r="B2281" s="11" t="s">
        <v>4</v>
      </c>
      <c r="C2281" s="12" t="s">
        <v>66</v>
      </c>
      <c r="D2281" s="12" t="s">
        <v>5</v>
      </c>
      <c r="E2281" s="12" t="s">
        <v>16941</v>
      </c>
      <c r="F2281" s="12" t="s">
        <v>16942</v>
      </c>
      <c r="G2281" s="12" t="s">
        <v>16943</v>
      </c>
      <c r="H2281" s="11" t="str">
        <f t="shared" si="35"/>
        <v xml:space="preserve">ATOUT CARREAU 10 RUE DE LA GIBAUDIERE </v>
      </c>
      <c r="I2281" s="10" t="s">
        <v>16944</v>
      </c>
      <c r="J2281" s="12" t="s">
        <v>16945</v>
      </c>
      <c r="K2281" s="12"/>
      <c r="L2281" s="12" t="s">
        <v>313</v>
      </c>
      <c r="M2281" s="12" t="s">
        <v>10918</v>
      </c>
      <c r="N2281" s="12" t="s">
        <v>172</v>
      </c>
      <c r="O2281" s="12" t="s">
        <v>33</v>
      </c>
      <c r="P2281" s="13">
        <v>105854</v>
      </c>
      <c r="Q2281" s="10">
        <v>3</v>
      </c>
      <c r="R2281" s="10" t="s">
        <v>10</v>
      </c>
      <c r="S2281" s="12" t="s">
        <v>18209</v>
      </c>
    </row>
    <row r="2282" spans="1:19" x14ac:dyDescent="0.25">
      <c r="A2282" s="10">
        <v>2018</v>
      </c>
      <c r="B2282" s="11" t="s">
        <v>4</v>
      </c>
      <c r="C2282" s="12" t="s">
        <v>66</v>
      </c>
      <c r="D2282" s="12" t="s">
        <v>259</v>
      </c>
      <c r="E2282" s="12" t="s">
        <v>12366</v>
      </c>
      <c r="F2282" s="12" t="s">
        <v>12367</v>
      </c>
      <c r="G2282" s="12" t="s">
        <v>12368</v>
      </c>
      <c r="H2282" s="11" t="str">
        <f t="shared" si="35"/>
        <v xml:space="preserve"> 104 AVENUE D OCCITANIE CAP SUD</v>
      </c>
      <c r="I2282" s="10"/>
      <c r="J2282" s="12" t="s">
        <v>12369</v>
      </c>
      <c r="K2282" s="12" t="s">
        <v>12370</v>
      </c>
      <c r="L2282" s="12" t="s">
        <v>9877</v>
      </c>
      <c r="M2282" s="12" t="s">
        <v>9878</v>
      </c>
      <c r="N2282" s="12" t="s">
        <v>54</v>
      </c>
      <c r="O2282" s="12" t="s">
        <v>33</v>
      </c>
      <c r="P2282" s="13">
        <v>163980</v>
      </c>
      <c r="Q2282" s="10">
        <v>5</v>
      </c>
      <c r="R2282" s="10" t="s">
        <v>10</v>
      </c>
      <c r="S2282" s="12" t="s">
        <v>18209</v>
      </c>
    </row>
    <row r="2283" spans="1:19" x14ac:dyDescent="0.25">
      <c r="A2283" s="10">
        <v>2018</v>
      </c>
      <c r="B2283" s="11" t="s">
        <v>4</v>
      </c>
      <c r="C2283" s="12" t="s">
        <v>66</v>
      </c>
      <c r="D2283" s="12" t="s">
        <v>5</v>
      </c>
      <c r="E2283" s="12" t="s">
        <v>2267</v>
      </c>
      <c r="F2283" s="12" t="s">
        <v>16760</v>
      </c>
      <c r="G2283" s="12" t="s">
        <v>2268</v>
      </c>
      <c r="H2283" s="11" t="str">
        <f t="shared" si="35"/>
        <v xml:space="preserve">ZAC DE GREZAN RUE LE CORBUSIER </v>
      </c>
      <c r="I2283" s="10" t="s">
        <v>14084</v>
      </c>
      <c r="J2283" s="12" t="s">
        <v>2269</v>
      </c>
      <c r="K2283" s="12"/>
      <c r="L2283" s="12" t="s">
        <v>1537</v>
      </c>
      <c r="M2283" s="12" t="s">
        <v>61</v>
      </c>
      <c r="N2283" s="12" t="s">
        <v>1429</v>
      </c>
      <c r="O2283" s="12" t="s">
        <v>33</v>
      </c>
      <c r="P2283" s="13">
        <v>1527552</v>
      </c>
      <c r="Q2283" s="10">
        <v>47</v>
      </c>
      <c r="R2283" s="10" t="s">
        <v>18208</v>
      </c>
      <c r="S2283" s="12" t="s">
        <v>18209</v>
      </c>
    </row>
    <row r="2284" spans="1:19" x14ac:dyDescent="0.25">
      <c r="A2284" s="10">
        <v>2018</v>
      </c>
      <c r="B2284" s="11" t="s">
        <v>4</v>
      </c>
      <c r="C2284" s="12" t="s">
        <v>66</v>
      </c>
      <c r="D2284" s="12" t="s">
        <v>5</v>
      </c>
      <c r="E2284" s="12" t="s">
        <v>12371</v>
      </c>
      <c r="F2284" s="12" t="s">
        <v>12372</v>
      </c>
      <c r="G2284" s="12" t="s">
        <v>12373</v>
      </c>
      <c r="H2284" s="11" t="str">
        <f t="shared" si="35"/>
        <v xml:space="preserve"> 112 AVENUE PIERRE BROSSOLETTE </v>
      </c>
      <c r="I2284" s="10"/>
      <c r="J2284" s="12" t="s">
        <v>12374</v>
      </c>
      <c r="K2284" s="12"/>
      <c r="L2284" s="12" t="s">
        <v>6492</v>
      </c>
      <c r="M2284" s="12" t="s">
        <v>6493</v>
      </c>
      <c r="N2284" s="12" t="s">
        <v>54</v>
      </c>
      <c r="O2284" s="12" t="s">
        <v>33</v>
      </c>
      <c r="P2284" s="13">
        <v>116333</v>
      </c>
      <c r="Q2284" s="10">
        <v>3</v>
      </c>
      <c r="R2284" s="10" t="s">
        <v>10</v>
      </c>
      <c r="S2284" s="12" t="s">
        <v>18209</v>
      </c>
    </row>
    <row r="2285" spans="1:19" x14ac:dyDescent="0.25">
      <c r="A2285" s="10">
        <v>2018</v>
      </c>
      <c r="B2285" s="11" t="s">
        <v>4</v>
      </c>
      <c r="C2285" s="12" t="s">
        <v>66</v>
      </c>
      <c r="D2285" s="12" t="s">
        <v>259</v>
      </c>
      <c r="E2285" s="12" t="s">
        <v>16370</v>
      </c>
      <c r="F2285" s="12" t="s">
        <v>16371</v>
      </c>
      <c r="G2285" s="12" t="s">
        <v>16372</v>
      </c>
      <c r="H2285" s="11" t="str">
        <f t="shared" si="35"/>
        <v xml:space="preserve">ZA DU HECQUEUX 5 ALLEE DES CEDRES </v>
      </c>
      <c r="I2285" s="10" t="s">
        <v>16373</v>
      </c>
      <c r="J2285" s="12" t="s">
        <v>16374</v>
      </c>
      <c r="K2285" s="12"/>
      <c r="L2285" s="12" t="s">
        <v>2471</v>
      </c>
      <c r="M2285" s="12" t="s">
        <v>2472</v>
      </c>
      <c r="N2285" s="12" t="s">
        <v>1605</v>
      </c>
      <c r="O2285" s="12" t="s">
        <v>33</v>
      </c>
      <c r="P2285" s="13">
        <v>310522</v>
      </c>
      <c r="Q2285" s="10">
        <v>16</v>
      </c>
      <c r="R2285" s="10" t="s">
        <v>18208</v>
      </c>
      <c r="S2285" s="12" t="s">
        <v>18209</v>
      </c>
    </row>
    <row r="2286" spans="1:19" x14ac:dyDescent="0.25">
      <c r="A2286" s="10">
        <v>2018</v>
      </c>
      <c r="B2286" s="11" t="s">
        <v>4</v>
      </c>
      <c r="C2286" s="12" t="s">
        <v>66</v>
      </c>
      <c r="D2286" s="12" t="s">
        <v>5</v>
      </c>
      <c r="E2286" s="12" t="s">
        <v>12375</v>
      </c>
      <c r="F2286" s="12" t="s">
        <v>12376</v>
      </c>
      <c r="G2286" s="12" t="s">
        <v>12377</v>
      </c>
      <c r="H2286" s="11" t="str">
        <f t="shared" si="35"/>
        <v xml:space="preserve"> 4 CHEMIN DE TRALEPUY </v>
      </c>
      <c r="I2286" s="10"/>
      <c r="J2286" s="12" t="s">
        <v>12378</v>
      </c>
      <c r="K2286" s="12"/>
      <c r="L2286" s="12" t="s">
        <v>12359</v>
      </c>
      <c r="M2286" s="12" t="s">
        <v>12360</v>
      </c>
      <c r="N2286" s="12" t="s">
        <v>54</v>
      </c>
      <c r="O2286" s="12" t="s">
        <v>33</v>
      </c>
      <c r="P2286" s="13">
        <v>31158</v>
      </c>
      <c r="Q2286" s="10">
        <v>1</v>
      </c>
      <c r="R2286" s="10" t="s">
        <v>10</v>
      </c>
      <c r="S2286" s="12" t="s">
        <v>18209</v>
      </c>
    </row>
    <row r="2287" spans="1:19" x14ac:dyDescent="0.25">
      <c r="A2287" s="10">
        <v>2018</v>
      </c>
      <c r="B2287" s="11" t="s">
        <v>239</v>
      </c>
      <c r="C2287" s="12" t="s">
        <v>66</v>
      </c>
      <c r="D2287" s="12" t="s">
        <v>5</v>
      </c>
      <c r="E2287" s="12" t="s">
        <v>17846</v>
      </c>
      <c r="F2287" s="12" t="s">
        <v>17847</v>
      </c>
      <c r="G2287" s="12" t="s">
        <v>17848</v>
      </c>
      <c r="H2287" s="11" t="str">
        <f t="shared" si="35"/>
        <v xml:space="preserve">ZONE INDUSTRIELLE DU BAS DE LA COTE IMPASSE DU VAL </v>
      </c>
      <c r="I2287" s="10" t="s">
        <v>17849</v>
      </c>
      <c r="J2287" s="12" t="s">
        <v>17850</v>
      </c>
      <c r="K2287" s="12"/>
      <c r="L2287" s="12" t="s">
        <v>1966</v>
      </c>
      <c r="M2287" s="12" t="s">
        <v>1967</v>
      </c>
      <c r="N2287" s="12" t="s">
        <v>17851</v>
      </c>
      <c r="O2287" s="12" t="s">
        <v>33</v>
      </c>
      <c r="P2287" s="13">
        <v>28735</v>
      </c>
      <c r="Q2287" s="10">
        <v>3</v>
      </c>
      <c r="R2287" s="10" t="s">
        <v>10</v>
      </c>
      <c r="S2287" s="12" t="s">
        <v>18209</v>
      </c>
    </row>
    <row r="2288" spans="1:19" x14ac:dyDescent="0.25">
      <c r="A2288" s="10">
        <v>2018</v>
      </c>
      <c r="B2288" s="11" t="s">
        <v>4</v>
      </c>
      <c r="C2288" s="12" t="s">
        <v>66</v>
      </c>
      <c r="D2288" s="12" t="s">
        <v>28</v>
      </c>
      <c r="E2288" s="12" t="s">
        <v>2326</v>
      </c>
      <c r="F2288" s="12" t="s">
        <v>12379</v>
      </c>
      <c r="G2288" s="12" t="s">
        <v>2327</v>
      </c>
      <c r="H2288" s="11" t="str">
        <f t="shared" si="35"/>
        <v xml:space="preserve"> LA GATE </v>
      </c>
      <c r="I2288" s="10"/>
      <c r="J2288" s="12" t="s">
        <v>12380</v>
      </c>
      <c r="K2288" s="12"/>
      <c r="L2288" s="12" t="s">
        <v>2328</v>
      </c>
      <c r="M2288" s="12" t="s">
        <v>2329</v>
      </c>
      <c r="N2288" s="12" t="s">
        <v>54</v>
      </c>
      <c r="O2288" s="12" t="s">
        <v>33</v>
      </c>
      <c r="P2288" s="13">
        <v>511083</v>
      </c>
      <c r="Q2288" s="10">
        <v>13</v>
      </c>
      <c r="R2288" s="10" t="s">
        <v>18208</v>
      </c>
      <c r="S2288" s="12" t="s">
        <v>18209</v>
      </c>
    </row>
    <row r="2289" spans="1:19" x14ac:dyDescent="0.25">
      <c r="A2289" s="10">
        <v>2018</v>
      </c>
      <c r="B2289" s="11" t="s">
        <v>4</v>
      </c>
      <c r="C2289" s="12" t="s">
        <v>66</v>
      </c>
      <c r="D2289" s="12" t="s">
        <v>5</v>
      </c>
      <c r="E2289" s="12" t="s">
        <v>1664</v>
      </c>
      <c r="F2289" s="12" t="s">
        <v>12381</v>
      </c>
      <c r="G2289" s="12" t="s">
        <v>1665</v>
      </c>
      <c r="H2289" s="11" t="str">
        <f t="shared" si="35"/>
        <v xml:space="preserve"> CHEMIN DES SOURBANS </v>
      </c>
      <c r="I2289" s="10"/>
      <c r="J2289" s="12" t="s">
        <v>12382</v>
      </c>
      <c r="K2289" s="12"/>
      <c r="L2289" s="12" t="s">
        <v>2554</v>
      </c>
      <c r="M2289" s="12" t="s">
        <v>2555</v>
      </c>
      <c r="N2289" s="12" t="s">
        <v>54</v>
      </c>
      <c r="O2289" s="12" t="s">
        <v>33</v>
      </c>
      <c r="P2289" s="13">
        <v>183184</v>
      </c>
      <c r="Q2289" s="10">
        <v>7</v>
      </c>
      <c r="R2289" s="10" t="s">
        <v>10</v>
      </c>
      <c r="S2289" s="12" t="s">
        <v>18209</v>
      </c>
    </row>
    <row r="2290" spans="1:19" x14ac:dyDescent="0.25">
      <c r="A2290" s="10">
        <v>2018</v>
      </c>
      <c r="B2290" s="11" t="s">
        <v>4</v>
      </c>
      <c r="C2290" s="12" t="s">
        <v>66</v>
      </c>
      <c r="D2290" s="12" t="s">
        <v>5</v>
      </c>
      <c r="E2290" s="12" t="s">
        <v>1668</v>
      </c>
      <c r="F2290" s="12" t="s">
        <v>12383</v>
      </c>
      <c r="G2290" s="12" t="s">
        <v>1669</v>
      </c>
      <c r="H2290" s="11" t="str">
        <f t="shared" si="35"/>
        <v xml:space="preserve"> CHEMIN DES CHAMPS LINS BP 1</v>
      </c>
      <c r="I2290" s="10"/>
      <c r="J2290" s="12" t="s">
        <v>12384</v>
      </c>
      <c r="K2290" s="12" t="s">
        <v>756</v>
      </c>
      <c r="L2290" s="12" t="s">
        <v>1670</v>
      </c>
      <c r="M2290" s="12" t="s">
        <v>1671</v>
      </c>
      <c r="N2290" s="12" t="s">
        <v>54</v>
      </c>
      <c r="O2290" s="12" t="s">
        <v>9</v>
      </c>
      <c r="P2290" s="13">
        <v>120913</v>
      </c>
      <c r="Q2290" s="10">
        <v>2</v>
      </c>
      <c r="R2290" s="10" t="s">
        <v>10</v>
      </c>
      <c r="S2290" s="12" t="s">
        <v>18211</v>
      </c>
    </row>
    <row r="2291" spans="1:19" x14ac:dyDescent="0.25">
      <c r="A2291" s="10">
        <v>2017</v>
      </c>
      <c r="B2291" s="12" t="s">
        <v>18219</v>
      </c>
      <c r="C2291" s="10" t="s">
        <v>66</v>
      </c>
      <c r="D2291" s="12" t="s">
        <v>5</v>
      </c>
      <c r="E2291" s="12" t="s">
        <v>12385</v>
      </c>
      <c r="F2291" s="12" t="s">
        <v>12386</v>
      </c>
      <c r="G2291" s="12" t="s">
        <v>12387</v>
      </c>
      <c r="H2291" s="11" t="str">
        <f t="shared" si="35"/>
        <v xml:space="preserve">100 AVENUE DES FERRAILLES  </v>
      </c>
      <c r="I2291" s="12" t="s">
        <v>12388</v>
      </c>
      <c r="J2291" s="12"/>
      <c r="K2291" s="14"/>
      <c r="L2291" s="12" t="s">
        <v>1336</v>
      </c>
      <c r="M2291" s="12" t="s">
        <v>3932</v>
      </c>
      <c r="N2291" s="12" t="s">
        <v>54</v>
      </c>
      <c r="O2291" s="12" t="s">
        <v>33</v>
      </c>
      <c r="P2291" s="14"/>
      <c r="Q2291" s="10">
        <v>1</v>
      </c>
      <c r="R2291" s="10" t="s">
        <v>10</v>
      </c>
      <c r="S2291" s="12" t="s">
        <v>18220</v>
      </c>
    </row>
    <row r="2292" spans="1:19" x14ac:dyDescent="0.25">
      <c r="A2292" s="10">
        <v>2018</v>
      </c>
      <c r="B2292" s="11" t="s">
        <v>4</v>
      </c>
      <c r="C2292" s="12" t="s">
        <v>66</v>
      </c>
      <c r="D2292" s="12" t="s">
        <v>5</v>
      </c>
      <c r="E2292" s="12" t="s">
        <v>10678</v>
      </c>
      <c r="F2292" s="12" t="s">
        <v>10679</v>
      </c>
      <c r="G2292" s="12" t="s">
        <v>10680</v>
      </c>
      <c r="H2292" s="11" t="str">
        <f t="shared" si="35"/>
        <v xml:space="preserve"> 2 RUE THOMAS EDISON </v>
      </c>
      <c r="I2292" s="10"/>
      <c r="J2292" s="12" t="s">
        <v>10681</v>
      </c>
      <c r="K2292" s="12"/>
      <c r="L2292" s="12" t="s">
        <v>8164</v>
      </c>
      <c r="M2292" s="12" t="s">
        <v>8165</v>
      </c>
      <c r="N2292" s="12" t="s">
        <v>200</v>
      </c>
      <c r="O2292" s="12" t="s">
        <v>33</v>
      </c>
      <c r="P2292" s="13">
        <v>662906</v>
      </c>
      <c r="Q2292" s="10">
        <v>9</v>
      </c>
      <c r="R2292" s="10" t="s">
        <v>10</v>
      </c>
      <c r="S2292" s="12" t="s">
        <v>18209</v>
      </c>
    </row>
    <row r="2293" spans="1:19" x14ac:dyDescent="0.25">
      <c r="A2293" s="10">
        <v>2018</v>
      </c>
      <c r="B2293" s="11" t="s">
        <v>4</v>
      </c>
      <c r="C2293" s="12" t="s">
        <v>66</v>
      </c>
      <c r="D2293" s="12" t="s">
        <v>5</v>
      </c>
      <c r="E2293" s="12" t="s">
        <v>12389</v>
      </c>
      <c r="F2293" s="12" t="s">
        <v>12390</v>
      </c>
      <c r="G2293" s="12" t="s">
        <v>12391</v>
      </c>
      <c r="H2293" s="11" t="str">
        <f t="shared" si="35"/>
        <v xml:space="preserve"> 30 ALLEE CHAMP DINARD </v>
      </c>
      <c r="I2293" s="10"/>
      <c r="J2293" s="12" t="s">
        <v>12392</v>
      </c>
      <c r="K2293" s="12"/>
      <c r="L2293" s="12" t="s">
        <v>4077</v>
      </c>
      <c r="M2293" s="12" t="s">
        <v>4078</v>
      </c>
      <c r="N2293" s="12" t="s">
        <v>54</v>
      </c>
      <c r="O2293" s="12" t="s">
        <v>33</v>
      </c>
      <c r="P2293" s="13">
        <v>25859</v>
      </c>
      <c r="Q2293" s="10">
        <v>1</v>
      </c>
      <c r="R2293" s="10" t="s">
        <v>10</v>
      </c>
      <c r="S2293" s="12" t="s">
        <v>18209</v>
      </c>
    </row>
    <row r="2294" spans="1:19" x14ac:dyDescent="0.25">
      <c r="A2294" s="10">
        <v>2018</v>
      </c>
      <c r="B2294" s="11" t="s">
        <v>18213</v>
      </c>
      <c r="C2294" s="12" t="s">
        <v>66</v>
      </c>
      <c r="D2294" s="12" t="s">
        <v>5</v>
      </c>
      <c r="E2294" s="12" t="s">
        <v>18717</v>
      </c>
      <c r="F2294" s="12" t="s">
        <v>18716</v>
      </c>
      <c r="G2294" s="12" t="s">
        <v>18718</v>
      </c>
      <c r="H2294" s="11" t="str">
        <f t="shared" si="35"/>
        <v xml:space="preserve">ZA LE CHENE DU MOULIN 34 RUE DU CLOS DE LA NINOCHAIS </v>
      </c>
      <c r="I2294" s="10" t="s">
        <v>18719</v>
      </c>
      <c r="J2294" s="12" t="s">
        <v>18720</v>
      </c>
      <c r="K2294" s="12"/>
      <c r="L2294" s="12" t="s">
        <v>472</v>
      </c>
      <c r="M2294" s="12" t="s">
        <v>14352</v>
      </c>
      <c r="N2294" s="12" t="s">
        <v>54</v>
      </c>
      <c r="O2294" s="12" t="s">
        <v>33</v>
      </c>
      <c r="P2294" s="13">
        <v>6093</v>
      </c>
      <c r="Q2294" s="10">
        <v>1</v>
      </c>
      <c r="R2294" s="10" t="s">
        <v>10</v>
      </c>
      <c r="S2294" s="12" t="s">
        <v>18209</v>
      </c>
    </row>
    <row r="2295" spans="1:19" x14ac:dyDescent="0.25">
      <c r="A2295" s="10">
        <v>2018</v>
      </c>
      <c r="B2295" s="11" t="s">
        <v>4</v>
      </c>
      <c r="C2295" s="12" t="s">
        <v>66</v>
      </c>
      <c r="D2295" s="12" t="s">
        <v>5</v>
      </c>
      <c r="E2295" s="12" t="s">
        <v>1672</v>
      </c>
      <c r="F2295" s="12" t="s">
        <v>12393</v>
      </c>
      <c r="G2295" s="12" t="s">
        <v>1673</v>
      </c>
      <c r="H2295" s="11" t="str">
        <f t="shared" si="35"/>
        <v>D152 ROUTE DE MEZIDON CANON PERCY EN AUGE</v>
      </c>
      <c r="I2295" s="10" t="s">
        <v>12394</v>
      </c>
      <c r="J2295" s="12" t="s">
        <v>18721</v>
      </c>
      <c r="K2295" s="12" t="s">
        <v>12395</v>
      </c>
      <c r="L2295" s="12" t="s">
        <v>1858</v>
      </c>
      <c r="M2295" s="12" t="s">
        <v>12396</v>
      </c>
      <c r="N2295" s="12" t="s">
        <v>54</v>
      </c>
      <c r="O2295" s="12" t="s">
        <v>33</v>
      </c>
      <c r="P2295" s="13">
        <v>55855</v>
      </c>
      <c r="Q2295" s="10">
        <v>2</v>
      </c>
      <c r="R2295" s="10" t="s">
        <v>10</v>
      </c>
      <c r="S2295" s="12" t="s">
        <v>18209</v>
      </c>
    </row>
    <row r="2296" spans="1:19" x14ac:dyDescent="0.25">
      <c r="A2296" s="10">
        <v>2018</v>
      </c>
      <c r="B2296" s="12" t="s">
        <v>18210</v>
      </c>
      <c r="C2296" s="12" t="s">
        <v>66</v>
      </c>
      <c r="D2296" s="12" t="s">
        <v>5</v>
      </c>
      <c r="E2296" s="12" t="s">
        <v>17963</v>
      </c>
      <c r="F2296" s="12" t="s">
        <v>18041</v>
      </c>
      <c r="G2296" s="12" t="s">
        <v>17964</v>
      </c>
      <c r="H2296" s="11" t="str">
        <f t="shared" si="35"/>
        <v xml:space="preserve">ROUTE DU VAL  </v>
      </c>
      <c r="I2296" s="12" t="s">
        <v>18042</v>
      </c>
      <c r="J2296" s="12"/>
      <c r="K2296" s="14"/>
      <c r="L2296" s="12" t="s">
        <v>1342</v>
      </c>
      <c r="M2296" s="12" t="s">
        <v>1343</v>
      </c>
      <c r="N2296" s="12" t="s">
        <v>156</v>
      </c>
      <c r="O2296" s="12" t="s">
        <v>33</v>
      </c>
      <c r="P2296" s="13">
        <v>282789</v>
      </c>
      <c r="Q2296" s="10">
        <v>6</v>
      </c>
      <c r="R2296" s="10" t="s">
        <v>10</v>
      </c>
      <c r="S2296" s="12" t="s">
        <v>18209</v>
      </c>
    </row>
    <row r="2297" spans="1:19" x14ac:dyDescent="0.25">
      <c r="A2297" s="10">
        <v>2018</v>
      </c>
      <c r="B2297" s="11" t="s">
        <v>4</v>
      </c>
      <c r="C2297" s="12" t="s">
        <v>66</v>
      </c>
      <c r="D2297" s="12" t="s">
        <v>28</v>
      </c>
      <c r="E2297" s="12" t="s">
        <v>2465</v>
      </c>
      <c r="F2297" s="12" t="s">
        <v>12397</v>
      </c>
      <c r="G2297" s="12" t="s">
        <v>2466</v>
      </c>
      <c r="H2297" s="11" t="str">
        <f t="shared" si="35"/>
        <v xml:space="preserve"> 195 BOULEVARD DE LA REPUBLIQUE </v>
      </c>
      <c r="I2297" s="10"/>
      <c r="J2297" s="12" t="s">
        <v>12398</v>
      </c>
      <c r="K2297" s="12"/>
      <c r="L2297" s="12" t="s">
        <v>1774</v>
      </c>
      <c r="M2297" s="12" t="s">
        <v>1775</v>
      </c>
      <c r="N2297" s="12" t="s">
        <v>54</v>
      </c>
      <c r="O2297" s="12" t="s">
        <v>33</v>
      </c>
      <c r="P2297" s="13">
        <v>301266</v>
      </c>
      <c r="Q2297" s="10">
        <v>10</v>
      </c>
      <c r="R2297" s="10" t="s">
        <v>10</v>
      </c>
      <c r="S2297" s="12" t="s">
        <v>18209</v>
      </c>
    </row>
    <row r="2298" spans="1:19" x14ac:dyDescent="0.25">
      <c r="A2298" s="10">
        <v>2017</v>
      </c>
      <c r="B2298" s="12" t="s">
        <v>18219</v>
      </c>
      <c r="C2298" s="10" t="s">
        <v>66</v>
      </c>
      <c r="D2298" s="12" t="s">
        <v>5</v>
      </c>
      <c r="E2298" s="12" t="s">
        <v>12399</v>
      </c>
      <c r="F2298" s="12" t="s">
        <v>12400</v>
      </c>
      <c r="G2298" s="12" t="s">
        <v>12401</v>
      </c>
      <c r="H2298" s="11" t="str">
        <f t="shared" si="35"/>
        <v xml:space="preserve">242 LE GRAND FAHYS  </v>
      </c>
      <c r="I2298" s="12" t="s">
        <v>12402</v>
      </c>
      <c r="J2298" s="12"/>
      <c r="K2298" s="14"/>
      <c r="L2298" s="12" t="s">
        <v>12403</v>
      </c>
      <c r="M2298" s="12" t="s">
        <v>12404</v>
      </c>
      <c r="N2298" s="12" t="s">
        <v>54</v>
      </c>
      <c r="O2298" s="12" t="s">
        <v>9</v>
      </c>
      <c r="P2298" s="14"/>
      <c r="Q2298" s="10">
        <v>2</v>
      </c>
      <c r="R2298" s="10" t="s">
        <v>10</v>
      </c>
      <c r="S2298" s="12" t="s">
        <v>18220</v>
      </c>
    </row>
    <row r="2299" spans="1:19" x14ac:dyDescent="0.25">
      <c r="A2299" s="10">
        <v>2018</v>
      </c>
      <c r="B2299" s="11" t="s">
        <v>4</v>
      </c>
      <c r="C2299" s="12" t="s">
        <v>66</v>
      </c>
      <c r="D2299" s="12" t="s">
        <v>5</v>
      </c>
      <c r="E2299" s="12" t="s">
        <v>16375</v>
      </c>
      <c r="F2299" s="12" t="s">
        <v>16376</v>
      </c>
      <c r="G2299" s="12" t="s">
        <v>16377</v>
      </c>
      <c r="H2299" s="11" t="str">
        <f t="shared" si="35"/>
        <v xml:space="preserve">PARC D ACTIVITE GELCO 3 CHEMIN DE L INDUSTRIE </v>
      </c>
      <c r="I2299" s="10" t="s">
        <v>16378</v>
      </c>
      <c r="J2299" s="12" t="s">
        <v>16379</v>
      </c>
      <c r="K2299" s="12"/>
      <c r="L2299" s="12" t="s">
        <v>1586</v>
      </c>
      <c r="M2299" s="12" t="s">
        <v>1587</v>
      </c>
      <c r="N2299" s="12" t="s">
        <v>1605</v>
      </c>
      <c r="O2299" s="12" t="s">
        <v>33</v>
      </c>
      <c r="P2299" s="13">
        <v>137791</v>
      </c>
      <c r="Q2299" s="10">
        <v>4</v>
      </c>
      <c r="R2299" s="10" t="s">
        <v>10</v>
      </c>
      <c r="S2299" s="12" t="s">
        <v>18209</v>
      </c>
    </row>
    <row r="2300" spans="1:19" x14ac:dyDescent="0.25">
      <c r="A2300" s="10">
        <v>2018</v>
      </c>
      <c r="B2300" s="11" t="s">
        <v>18213</v>
      </c>
      <c r="C2300" s="12" t="s">
        <v>66</v>
      </c>
      <c r="D2300" s="12" t="s">
        <v>5</v>
      </c>
      <c r="E2300" s="12" t="s">
        <v>18723</v>
      </c>
      <c r="F2300" s="12" t="s">
        <v>18722</v>
      </c>
      <c r="G2300" s="12" t="s">
        <v>18724</v>
      </c>
      <c r="H2300" s="11" t="str">
        <f t="shared" si="35"/>
        <v xml:space="preserve"> 10 RUE JEAN MOULIN </v>
      </c>
      <c r="I2300" s="10"/>
      <c r="J2300" s="12" t="s">
        <v>18725</v>
      </c>
      <c r="K2300" s="12"/>
      <c r="L2300" s="12" t="s">
        <v>6761</v>
      </c>
      <c r="M2300" s="12" t="s">
        <v>18726</v>
      </c>
      <c r="N2300" s="12" t="s">
        <v>18727</v>
      </c>
      <c r="O2300" s="12" t="s">
        <v>33</v>
      </c>
      <c r="P2300" s="13">
        <v>207927</v>
      </c>
      <c r="Q2300" s="10">
        <v>8</v>
      </c>
      <c r="R2300" s="10" t="s">
        <v>10</v>
      </c>
      <c r="S2300" s="12" t="s">
        <v>18209</v>
      </c>
    </row>
    <row r="2301" spans="1:19" x14ac:dyDescent="0.25">
      <c r="A2301" s="10">
        <v>2018</v>
      </c>
      <c r="B2301" s="11" t="s">
        <v>4</v>
      </c>
      <c r="C2301" s="12" t="s">
        <v>66</v>
      </c>
      <c r="D2301" s="12" t="s">
        <v>5</v>
      </c>
      <c r="E2301" s="12" t="s">
        <v>12405</v>
      </c>
      <c r="F2301" s="12" t="s">
        <v>12406</v>
      </c>
      <c r="G2301" s="12" t="s">
        <v>12407</v>
      </c>
      <c r="H2301" s="11" t="str">
        <f t="shared" si="35"/>
        <v xml:space="preserve"> 49 AVENUE DU GENERAL LECLERC </v>
      </c>
      <c r="I2301" s="10"/>
      <c r="J2301" s="12" t="s">
        <v>12408</v>
      </c>
      <c r="K2301" s="12"/>
      <c r="L2301" s="12" t="s">
        <v>3614</v>
      </c>
      <c r="M2301" s="12" t="s">
        <v>3615</v>
      </c>
      <c r="N2301" s="12" t="s">
        <v>54</v>
      </c>
      <c r="O2301" s="12" t="s">
        <v>33</v>
      </c>
      <c r="P2301" s="13">
        <v>210535</v>
      </c>
      <c r="Q2301" s="10">
        <v>4</v>
      </c>
      <c r="R2301" s="10" t="s">
        <v>10</v>
      </c>
      <c r="S2301" s="12" t="s">
        <v>18209</v>
      </c>
    </row>
    <row r="2302" spans="1:19" x14ac:dyDescent="0.25">
      <c r="A2302" s="10">
        <v>2017</v>
      </c>
      <c r="B2302" s="11" t="s">
        <v>18236</v>
      </c>
      <c r="C2302" s="10" t="s">
        <v>66</v>
      </c>
      <c r="D2302" s="12" t="s">
        <v>5</v>
      </c>
      <c r="E2302" s="12" t="s">
        <v>17996</v>
      </c>
      <c r="F2302" s="11" t="s">
        <v>17997</v>
      </c>
      <c r="G2302" s="12" t="s">
        <v>17998</v>
      </c>
      <c r="H2302" s="11" t="str">
        <f t="shared" si="35"/>
        <v xml:space="preserve"> 19 RUE DES MINEURS </v>
      </c>
      <c r="I2302" s="10"/>
      <c r="J2302" s="12" t="s">
        <v>17999</v>
      </c>
      <c r="K2302" s="14"/>
      <c r="L2302" s="12" t="s">
        <v>18000</v>
      </c>
      <c r="M2302" s="12" t="s">
        <v>18001</v>
      </c>
      <c r="N2302" s="12" t="s">
        <v>4471</v>
      </c>
      <c r="O2302" s="12" t="s">
        <v>33</v>
      </c>
      <c r="P2302" s="14"/>
      <c r="Q2302" s="10">
        <v>1</v>
      </c>
      <c r="R2302" s="10" t="s">
        <v>10</v>
      </c>
      <c r="S2302" s="12" t="s">
        <v>18237</v>
      </c>
    </row>
    <row r="2303" spans="1:19" x14ac:dyDescent="0.25">
      <c r="A2303" s="10">
        <v>2018</v>
      </c>
      <c r="B2303" s="11" t="s">
        <v>4</v>
      </c>
      <c r="C2303" s="12" t="s">
        <v>66</v>
      </c>
      <c r="D2303" s="12" t="s">
        <v>5</v>
      </c>
      <c r="E2303" s="12" t="s">
        <v>7060</v>
      </c>
      <c r="F2303" s="12" t="s">
        <v>7061</v>
      </c>
      <c r="G2303" s="12" t="s">
        <v>7062</v>
      </c>
      <c r="H2303" s="11" t="str">
        <f t="shared" si="35"/>
        <v xml:space="preserve"> 46 RUE DE L INDUSTRIE </v>
      </c>
      <c r="I2303" s="10"/>
      <c r="J2303" s="12" t="s">
        <v>7063</v>
      </c>
      <c r="K2303" s="10"/>
      <c r="L2303" s="12" t="s">
        <v>1927</v>
      </c>
      <c r="M2303" s="12" t="s">
        <v>1928</v>
      </c>
      <c r="N2303" s="12" t="s">
        <v>54</v>
      </c>
      <c r="O2303" s="12" t="s">
        <v>9</v>
      </c>
      <c r="P2303" s="13">
        <v>11721</v>
      </c>
      <c r="Q2303" s="10">
        <v>1</v>
      </c>
      <c r="R2303" s="10" t="s">
        <v>10</v>
      </c>
      <c r="S2303" s="12" t="s">
        <v>18211</v>
      </c>
    </row>
    <row r="2304" spans="1:19" x14ac:dyDescent="0.25">
      <c r="A2304" s="10">
        <v>2018</v>
      </c>
      <c r="B2304" s="11" t="s">
        <v>4</v>
      </c>
      <c r="C2304" s="12" t="s">
        <v>66</v>
      </c>
      <c r="D2304" s="12" t="s">
        <v>5</v>
      </c>
      <c r="E2304" s="12" t="s">
        <v>12411</v>
      </c>
      <c r="F2304" s="12" t="s">
        <v>12412</v>
      </c>
      <c r="G2304" s="12" t="s">
        <v>12413</v>
      </c>
      <c r="H2304" s="11" t="str">
        <f t="shared" si="35"/>
        <v xml:space="preserve"> ZONE ARTISANALE DE L ESPERANCE OUEST </v>
      </c>
      <c r="I2304" s="10"/>
      <c r="J2304" s="12" t="s">
        <v>12414</v>
      </c>
      <c r="K2304" s="12"/>
      <c r="L2304" s="12" t="s">
        <v>7855</v>
      </c>
      <c r="M2304" s="12" t="s">
        <v>12415</v>
      </c>
      <c r="N2304" s="12" t="s">
        <v>54</v>
      </c>
      <c r="O2304" s="12" t="s">
        <v>33</v>
      </c>
      <c r="P2304" s="13">
        <v>61055</v>
      </c>
      <c r="Q2304" s="10">
        <v>1</v>
      </c>
      <c r="R2304" s="10" t="s">
        <v>10</v>
      </c>
      <c r="S2304" s="12" t="s">
        <v>18209</v>
      </c>
    </row>
    <row r="2305" spans="1:19" x14ac:dyDescent="0.25">
      <c r="A2305" s="10">
        <v>2018</v>
      </c>
      <c r="B2305" s="11" t="s">
        <v>4</v>
      </c>
      <c r="C2305" s="12" t="s">
        <v>66</v>
      </c>
      <c r="D2305" s="12" t="s">
        <v>5</v>
      </c>
      <c r="E2305" s="12" t="s">
        <v>12416</v>
      </c>
      <c r="F2305" s="12" t="s">
        <v>12417</v>
      </c>
      <c r="G2305" s="12" t="s">
        <v>12418</v>
      </c>
      <c r="H2305" s="11" t="str">
        <f t="shared" si="35"/>
        <v xml:space="preserve"> 2 RUE DE LA CARNOY </v>
      </c>
      <c r="I2305" s="10"/>
      <c r="J2305" s="12" t="s">
        <v>11489</v>
      </c>
      <c r="K2305" s="12"/>
      <c r="L2305" s="12" t="s">
        <v>2516</v>
      </c>
      <c r="M2305" s="12" t="s">
        <v>2517</v>
      </c>
      <c r="N2305" s="12" t="s">
        <v>54</v>
      </c>
      <c r="O2305" s="12" t="s">
        <v>33</v>
      </c>
      <c r="P2305" s="13">
        <v>185514</v>
      </c>
      <c r="Q2305" s="10">
        <v>7</v>
      </c>
      <c r="R2305" s="10" t="s">
        <v>10</v>
      </c>
      <c r="S2305" s="12" t="s">
        <v>18209</v>
      </c>
    </row>
    <row r="2306" spans="1:19" x14ac:dyDescent="0.25">
      <c r="A2306" s="10">
        <v>2018</v>
      </c>
      <c r="B2306" s="11" t="s">
        <v>4</v>
      </c>
      <c r="C2306" s="12" t="s">
        <v>66</v>
      </c>
      <c r="D2306" s="12" t="s">
        <v>5</v>
      </c>
      <c r="E2306" s="12" t="s">
        <v>12419</v>
      </c>
      <c r="F2306" s="12" t="s">
        <v>12420</v>
      </c>
      <c r="G2306" s="12" t="s">
        <v>12421</v>
      </c>
      <c r="H2306" s="11" t="str">
        <f t="shared" si="35"/>
        <v xml:space="preserve">ZONE INDUSTRIELLE LA CADENIERE CHEMIN DU PONTET </v>
      </c>
      <c r="I2306" s="10" t="s">
        <v>12422</v>
      </c>
      <c r="J2306" s="12" t="s">
        <v>12423</v>
      </c>
      <c r="K2306" s="12"/>
      <c r="L2306" s="12" t="s">
        <v>218</v>
      </c>
      <c r="M2306" s="12" t="s">
        <v>219</v>
      </c>
      <c r="N2306" s="12" t="s">
        <v>54</v>
      </c>
      <c r="O2306" s="12" t="s">
        <v>33</v>
      </c>
      <c r="P2306" s="13">
        <v>130659</v>
      </c>
      <c r="Q2306" s="10">
        <v>5</v>
      </c>
      <c r="R2306" s="10" t="s">
        <v>10</v>
      </c>
      <c r="S2306" s="12" t="s">
        <v>18209</v>
      </c>
    </row>
    <row r="2307" spans="1:19" x14ac:dyDescent="0.25">
      <c r="A2307" s="10">
        <v>2017</v>
      </c>
      <c r="B2307" s="12" t="s">
        <v>18219</v>
      </c>
      <c r="C2307" s="10" t="s">
        <v>66</v>
      </c>
      <c r="D2307" s="12" t="s">
        <v>5</v>
      </c>
      <c r="E2307" s="12" t="s">
        <v>17018</v>
      </c>
      <c r="F2307" s="12" t="s">
        <v>17019</v>
      </c>
      <c r="G2307" s="12" t="s">
        <v>17020</v>
      </c>
      <c r="H2307" s="11" t="str">
        <f t="shared" ref="H2307:H2370" si="36">CONCATENATE(I2307," ",J2307," ",K2307)</f>
        <v xml:space="preserve">36 RUE SAINT ALOISE  </v>
      </c>
      <c r="I2307" s="12" t="s">
        <v>17021</v>
      </c>
      <c r="J2307" s="12"/>
      <c r="K2307" s="14"/>
      <c r="L2307" s="12" t="s">
        <v>52</v>
      </c>
      <c r="M2307" s="12" t="s">
        <v>53</v>
      </c>
      <c r="N2307" s="12" t="s">
        <v>2397</v>
      </c>
      <c r="O2307" s="12" t="s">
        <v>33</v>
      </c>
      <c r="P2307" s="14"/>
      <c r="Q2307" s="10">
        <v>1</v>
      </c>
      <c r="R2307" s="10" t="s">
        <v>10</v>
      </c>
      <c r="S2307" s="12" t="s">
        <v>18220</v>
      </c>
    </row>
    <row r="2308" spans="1:19" x14ac:dyDescent="0.25">
      <c r="A2308" s="10">
        <v>2018</v>
      </c>
      <c r="B2308" s="11" t="s">
        <v>4</v>
      </c>
      <c r="C2308" s="12" t="s">
        <v>66</v>
      </c>
      <c r="D2308" s="12" t="s">
        <v>5</v>
      </c>
      <c r="E2308" s="12" t="s">
        <v>16946</v>
      </c>
      <c r="F2308" s="12" t="s">
        <v>16947</v>
      </c>
      <c r="G2308" s="12" t="s">
        <v>16948</v>
      </c>
      <c r="H2308" s="11" t="str">
        <f t="shared" si="36"/>
        <v xml:space="preserve">CHE DEPARTEMENTAL 571 2148 ROUTE D AVIGNON </v>
      </c>
      <c r="I2308" s="10" t="s">
        <v>13980</v>
      </c>
      <c r="J2308" s="12" t="s">
        <v>16949</v>
      </c>
      <c r="K2308" s="12"/>
      <c r="L2308" s="12" t="s">
        <v>5017</v>
      </c>
      <c r="M2308" s="12" t="s">
        <v>5018</v>
      </c>
      <c r="N2308" s="12" t="s">
        <v>172</v>
      </c>
      <c r="O2308" s="12" t="s">
        <v>33</v>
      </c>
      <c r="P2308" s="13">
        <v>174805</v>
      </c>
      <c r="Q2308" s="10">
        <v>4</v>
      </c>
      <c r="R2308" s="10" t="s">
        <v>10</v>
      </c>
      <c r="S2308" s="12" t="s">
        <v>18209</v>
      </c>
    </row>
    <row r="2309" spans="1:19" x14ac:dyDescent="0.25">
      <c r="A2309" s="10">
        <v>2018</v>
      </c>
      <c r="B2309" s="11" t="s">
        <v>4</v>
      </c>
      <c r="C2309" s="12" t="s">
        <v>66</v>
      </c>
      <c r="D2309" s="12" t="s">
        <v>5</v>
      </c>
      <c r="E2309" s="12" t="s">
        <v>16761</v>
      </c>
      <c r="F2309" s="12" t="s">
        <v>16762</v>
      </c>
      <c r="G2309" s="12" t="s">
        <v>16763</v>
      </c>
      <c r="H2309" s="11" t="str">
        <f t="shared" si="36"/>
        <v xml:space="preserve">AMELY STEELANT 190 ALLEE SEBASTIEN VAUBAN </v>
      </c>
      <c r="I2309" s="10" t="s">
        <v>16764</v>
      </c>
      <c r="J2309" s="12" t="s">
        <v>16765</v>
      </c>
      <c r="K2309" s="12"/>
      <c r="L2309" s="12" t="s">
        <v>897</v>
      </c>
      <c r="M2309" s="12" t="s">
        <v>898</v>
      </c>
      <c r="N2309" s="12" t="s">
        <v>1429</v>
      </c>
      <c r="O2309" s="12" t="s">
        <v>33</v>
      </c>
      <c r="P2309" s="13">
        <v>136341</v>
      </c>
      <c r="Q2309" s="10">
        <v>4</v>
      </c>
      <c r="R2309" s="10" t="s">
        <v>10</v>
      </c>
      <c r="S2309" s="12" t="s">
        <v>18209</v>
      </c>
    </row>
    <row r="2310" spans="1:19" x14ac:dyDescent="0.25">
      <c r="A2310" s="10">
        <v>2018</v>
      </c>
      <c r="B2310" s="11" t="s">
        <v>4</v>
      </c>
      <c r="C2310" s="12" t="s">
        <v>66</v>
      </c>
      <c r="D2310" s="12" t="s">
        <v>28</v>
      </c>
      <c r="E2310" s="12" t="s">
        <v>12424</v>
      </c>
      <c r="F2310" s="12" t="s">
        <v>12425</v>
      </c>
      <c r="G2310" s="12" t="s">
        <v>12426</v>
      </c>
      <c r="H2310" s="11" t="str">
        <f t="shared" si="36"/>
        <v xml:space="preserve">CCAL ESPACE LITTORAL RUE DES STATICES </v>
      </c>
      <c r="I2310" s="10" t="s">
        <v>12427</v>
      </c>
      <c r="J2310" s="12" t="s">
        <v>12428</v>
      </c>
      <c r="K2310" s="12"/>
      <c r="L2310" s="12" t="s">
        <v>1462</v>
      </c>
      <c r="M2310" s="12" t="s">
        <v>1463</v>
      </c>
      <c r="N2310" s="12" t="s">
        <v>54</v>
      </c>
      <c r="O2310" s="12" t="s">
        <v>33</v>
      </c>
      <c r="P2310" s="13">
        <v>63550</v>
      </c>
      <c r="Q2310" s="10">
        <v>3</v>
      </c>
      <c r="R2310" s="10" t="s">
        <v>10</v>
      </c>
      <c r="S2310" s="12" t="s">
        <v>18209</v>
      </c>
    </row>
    <row r="2311" spans="1:19" x14ac:dyDescent="0.25">
      <c r="A2311" s="10">
        <v>2017</v>
      </c>
      <c r="B2311" s="12" t="s">
        <v>18219</v>
      </c>
      <c r="C2311" s="10" t="s">
        <v>66</v>
      </c>
      <c r="D2311" s="12" t="s">
        <v>5</v>
      </c>
      <c r="E2311" s="12" t="s">
        <v>6</v>
      </c>
      <c r="F2311" s="12" t="s">
        <v>4284</v>
      </c>
      <c r="G2311" s="12" t="s">
        <v>7</v>
      </c>
      <c r="H2311" s="11" t="str">
        <f t="shared" si="36"/>
        <v xml:space="preserve">35 RUE SAINT HILAIRE  </v>
      </c>
      <c r="I2311" s="12" t="s">
        <v>4285</v>
      </c>
      <c r="J2311" s="12"/>
      <c r="K2311" s="14"/>
      <c r="L2311" s="12" t="s">
        <v>1776</v>
      </c>
      <c r="M2311" s="12" t="s">
        <v>4286</v>
      </c>
      <c r="N2311" s="12" t="s">
        <v>8</v>
      </c>
      <c r="O2311" s="12" t="s">
        <v>9</v>
      </c>
      <c r="P2311" s="14"/>
      <c r="Q2311" s="10">
        <v>1</v>
      </c>
      <c r="R2311" s="10" t="s">
        <v>10</v>
      </c>
      <c r="S2311" s="12" t="s">
        <v>18220</v>
      </c>
    </row>
    <row r="2312" spans="1:19" x14ac:dyDescent="0.25">
      <c r="A2312" s="10">
        <v>2018</v>
      </c>
      <c r="B2312" s="11" t="s">
        <v>4</v>
      </c>
      <c r="C2312" s="12" t="s">
        <v>66</v>
      </c>
      <c r="D2312" s="12" t="s">
        <v>5</v>
      </c>
      <c r="E2312" s="12" t="s">
        <v>295</v>
      </c>
      <c r="F2312" s="12" t="s">
        <v>5308</v>
      </c>
      <c r="G2312" s="12" t="s">
        <v>296</v>
      </c>
      <c r="H2312" s="11" t="str">
        <f t="shared" si="36"/>
        <v xml:space="preserve">PARC ACTIVITE DES 6 MARIANNE 3 RUE DES ENTREPRENEURS </v>
      </c>
      <c r="I2312" s="12" t="s">
        <v>5309</v>
      </c>
      <c r="J2312" s="12" t="s">
        <v>3975</v>
      </c>
      <c r="K2312" s="10"/>
      <c r="L2312" s="12" t="s">
        <v>297</v>
      </c>
      <c r="M2312" s="12" t="s">
        <v>298</v>
      </c>
      <c r="N2312" s="12" t="s">
        <v>299</v>
      </c>
      <c r="O2312" s="12" t="s">
        <v>9</v>
      </c>
      <c r="P2312" s="13">
        <v>148516</v>
      </c>
      <c r="Q2312" s="10">
        <v>7</v>
      </c>
      <c r="R2312" s="10" t="s">
        <v>10</v>
      </c>
      <c r="S2312" s="12" t="s">
        <v>18211</v>
      </c>
    </row>
    <row r="2313" spans="1:19" x14ac:dyDescent="0.25">
      <c r="A2313" s="10">
        <v>2017</v>
      </c>
      <c r="B2313" s="12" t="s">
        <v>18219</v>
      </c>
      <c r="C2313" s="10" t="s">
        <v>66</v>
      </c>
      <c r="D2313" s="12" t="s">
        <v>5</v>
      </c>
      <c r="E2313" s="12" t="s">
        <v>11496</v>
      </c>
      <c r="F2313" s="12" t="s">
        <v>11665</v>
      </c>
      <c r="G2313" s="12" t="s">
        <v>11497</v>
      </c>
      <c r="H2313" s="11" t="str">
        <f t="shared" si="36"/>
        <v xml:space="preserve">22 RUE DE GUMBRECHTSHOFFEN  </v>
      </c>
      <c r="I2313" s="12" t="s">
        <v>11666</v>
      </c>
      <c r="J2313" s="12"/>
      <c r="K2313" s="14"/>
      <c r="L2313" s="12" t="s">
        <v>2077</v>
      </c>
      <c r="M2313" s="12" t="s">
        <v>2078</v>
      </c>
      <c r="N2313" s="12" t="s">
        <v>54</v>
      </c>
      <c r="O2313" s="12" t="s">
        <v>33</v>
      </c>
      <c r="P2313" s="14"/>
      <c r="Q2313" s="10">
        <v>2</v>
      </c>
      <c r="R2313" s="10" t="s">
        <v>10</v>
      </c>
      <c r="S2313" s="12" t="s">
        <v>18220</v>
      </c>
    </row>
    <row r="2314" spans="1:19" x14ac:dyDescent="0.25">
      <c r="A2314" s="10">
        <v>2018</v>
      </c>
      <c r="B2314" s="11" t="s">
        <v>4</v>
      </c>
      <c r="C2314" s="12" t="s">
        <v>66</v>
      </c>
      <c r="D2314" s="12" t="s">
        <v>5</v>
      </c>
      <c r="E2314" s="12" t="s">
        <v>1674</v>
      </c>
      <c r="F2314" s="12" t="s">
        <v>12431</v>
      </c>
      <c r="G2314" s="12" t="s">
        <v>1675</v>
      </c>
      <c r="H2314" s="11" t="str">
        <f t="shared" si="36"/>
        <v xml:space="preserve">ZAC CHESNES DE THARABIE 25 RUE DU MOLLARET </v>
      </c>
      <c r="I2314" s="10" t="s">
        <v>12432</v>
      </c>
      <c r="J2314" s="12" t="s">
        <v>12433</v>
      </c>
      <c r="K2314" s="12"/>
      <c r="L2314" s="12" t="s">
        <v>2996</v>
      </c>
      <c r="M2314" s="12" t="s">
        <v>12434</v>
      </c>
      <c r="N2314" s="12" t="s">
        <v>54</v>
      </c>
      <c r="O2314" s="12" t="s">
        <v>33</v>
      </c>
      <c r="P2314" s="13">
        <v>36977</v>
      </c>
      <c r="Q2314" s="10">
        <v>1</v>
      </c>
      <c r="R2314" s="10" t="s">
        <v>10</v>
      </c>
      <c r="S2314" s="12" t="s">
        <v>18209</v>
      </c>
    </row>
    <row r="2315" spans="1:19" x14ac:dyDescent="0.25">
      <c r="A2315" s="10">
        <v>2018</v>
      </c>
      <c r="B2315" s="11" t="s">
        <v>18213</v>
      </c>
      <c r="C2315" s="12" t="s">
        <v>66</v>
      </c>
      <c r="D2315" s="12" t="s">
        <v>5</v>
      </c>
      <c r="E2315" s="12" t="s">
        <v>18729</v>
      </c>
      <c r="F2315" s="12" t="s">
        <v>18728</v>
      </c>
      <c r="G2315" s="12" t="s">
        <v>18730</v>
      </c>
      <c r="H2315" s="11" t="str">
        <f t="shared" si="36"/>
        <v xml:space="preserve"> 3 AVENUE FELIX GRAS </v>
      </c>
      <c r="I2315" s="10"/>
      <c r="J2315" s="12" t="s">
        <v>18731</v>
      </c>
      <c r="K2315" s="12"/>
      <c r="L2315" s="12" t="s">
        <v>626</v>
      </c>
      <c r="M2315" s="12" t="s">
        <v>627</v>
      </c>
      <c r="N2315" s="12" t="s">
        <v>54</v>
      </c>
      <c r="O2315" s="12" t="s">
        <v>33</v>
      </c>
      <c r="P2315" s="13">
        <v>39226</v>
      </c>
      <c r="Q2315" s="10">
        <v>2</v>
      </c>
      <c r="R2315" s="10" t="s">
        <v>10</v>
      </c>
      <c r="S2315" s="12" t="s">
        <v>18209</v>
      </c>
    </row>
    <row r="2316" spans="1:19" x14ac:dyDescent="0.25">
      <c r="A2316" s="10">
        <v>2018</v>
      </c>
      <c r="B2316" s="11" t="s">
        <v>4</v>
      </c>
      <c r="C2316" s="12" t="s">
        <v>66</v>
      </c>
      <c r="D2316" s="12" t="s">
        <v>226</v>
      </c>
      <c r="E2316" s="12" t="s">
        <v>12435</v>
      </c>
      <c r="F2316" s="12" t="s">
        <v>12436</v>
      </c>
      <c r="G2316" s="12" t="s">
        <v>12437</v>
      </c>
      <c r="H2316" s="11" t="str">
        <f t="shared" si="36"/>
        <v xml:space="preserve"> 1 IMPASSE DE LA TANNERIE </v>
      </c>
      <c r="I2316" s="10"/>
      <c r="J2316" s="12" t="s">
        <v>12438</v>
      </c>
      <c r="K2316" s="12"/>
      <c r="L2316" s="12" t="s">
        <v>12439</v>
      </c>
      <c r="M2316" s="12" t="s">
        <v>12440</v>
      </c>
      <c r="N2316" s="12" t="s">
        <v>54</v>
      </c>
      <c r="O2316" s="12" t="s">
        <v>33</v>
      </c>
      <c r="P2316" s="13">
        <v>44044</v>
      </c>
      <c r="Q2316" s="10">
        <v>2</v>
      </c>
      <c r="R2316" s="10" t="s">
        <v>10</v>
      </c>
      <c r="S2316" s="12" t="s">
        <v>18209</v>
      </c>
    </row>
    <row r="2317" spans="1:19" x14ac:dyDescent="0.25">
      <c r="A2317" s="10">
        <v>2018</v>
      </c>
      <c r="B2317" s="11" t="s">
        <v>4</v>
      </c>
      <c r="C2317" s="12" t="s">
        <v>66</v>
      </c>
      <c r="D2317" s="12" t="s">
        <v>448</v>
      </c>
      <c r="E2317" s="12" t="s">
        <v>12441</v>
      </c>
      <c r="F2317" s="12" t="s">
        <v>12442</v>
      </c>
      <c r="G2317" s="12" t="s">
        <v>12443</v>
      </c>
      <c r="H2317" s="11" t="str">
        <f t="shared" si="36"/>
        <v xml:space="preserve"> 39 RUE DE LA MAISON ROUGE </v>
      </c>
      <c r="I2317" s="10"/>
      <c r="J2317" s="12" t="s">
        <v>12444</v>
      </c>
      <c r="K2317" s="12"/>
      <c r="L2317" s="12" t="s">
        <v>12445</v>
      </c>
      <c r="M2317" s="12" t="s">
        <v>12446</v>
      </c>
      <c r="N2317" s="12" t="s">
        <v>54</v>
      </c>
      <c r="O2317" s="12" t="s">
        <v>33</v>
      </c>
      <c r="P2317" s="13">
        <v>67729</v>
      </c>
      <c r="Q2317" s="10">
        <v>4</v>
      </c>
      <c r="R2317" s="10" t="s">
        <v>10</v>
      </c>
      <c r="S2317" s="12" t="s">
        <v>18209</v>
      </c>
    </row>
    <row r="2318" spans="1:19" x14ac:dyDescent="0.25">
      <c r="A2318" s="10">
        <v>2018</v>
      </c>
      <c r="B2318" s="11" t="s">
        <v>4</v>
      </c>
      <c r="C2318" s="12" t="s">
        <v>66</v>
      </c>
      <c r="D2318" s="12" t="s">
        <v>5</v>
      </c>
      <c r="E2318" s="12" t="s">
        <v>12447</v>
      </c>
      <c r="F2318" s="12" t="s">
        <v>12448</v>
      </c>
      <c r="G2318" s="12" t="s">
        <v>12449</v>
      </c>
      <c r="H2318" s="11" t="str">
        <f t="shared" si="36"/>
        <v xml:space="preserve"> 48 AVENUE DU 8 MAI 1945 </v>
      </c>
      <c r="I2318" s="10"/>
      <c r="J2318" s="12" t="s">
        <v>12450</v>
      </c>
      <c r="K2318" s="12"/>
      <c r="L2318" s="12" t="s">
        <v>1476</v>
      </c>
      <c r="M2318" s="12" t="s">
        <v>1477</v>
      </c>
      <c r="N2318" s="12" t="s">
        <v>54</v>
      </c>
      <c r="O2318" s="12" t="s">
        <v>33</v>
      </c>
      <c r="P2318" s="13">
        <v>329504</v>
      </c>
      <c r="Q2318" s="10">
        <v>11</v>
      </c>
      <c r="R2318" s="10" t="s">
        <v>18208</v>
      </c>
      <c r="S2318" s="12" t="s">
        <v>18209</v>
      </c>
    </row>
    <row r="2319" spans="1:19" x14ac:dyDescent="0.25">
      <c r="A2319" s="10">
        <v>2018</v>
      </c>
      <c r="B2319" s="11" t="s">
        <v>4</v>
      </c>
      <c r="C2319" s="12" t="s">
        <v>66</v>
      </c>
      <c r="D2319" s="12" t="s">
        <v>5</v>
      </c>
      <c r="E2319" s="12" t="s">
        <v>12451</v>
      </c>
      <c r="F2319" s="12" t="s">
        <v>12452</v>
      </c>
      <c r="G2319" s="12" t="s">
        <v>12453</v>
      </c>
      <c r="H2319" s="11" t="str">
        <f t="shared" si="36"/>
        <v xml:space="preserve"> 38 RUE DU LOUVRE </v>
      </c>
      <c r="I2319" s="10"/>
      <c r="J2319" s="12" t="s">
        <v>12454</v>
      </c>
      <c r="K2319" s="12"/>
      <c r="L2319" s="12" t="s">
        <v>2534</v>
      </c>
      <c r="M2319" s="12" t="s">
        <v>183</v>
      </c>
      <c r="N2319" s="12" t="s">
        <v>54</v>
      </c>
      <c r="O2319" s="12" t="s">
        <v>33</v>
      </c>
      <c r="P2319" s="13">
        <v>170102</v>
      </c>
      <c r="Q2319" s="10">
        <v>5</v>
      </c>
      <c r="R2319" s="10" t="s">
        <v>10</v>
      </c>
      <c r="S2319" s="12" t="s">
        <v>18209</v>
      </c>
    </row>
    <row r="2320" spans="1:19" x14ac:dyDescent="0.25">
      <c r="A2320" s="10">
        <v>2018</v>
      </c>
      <c r="B2320" s="11" t="s">
        <v>4</v>
      </c>
      <c r="C2320" s="12" t="s">
        <v>66</v>
      </c>
      <c r="D2320" s="12" t="s">
        <v>5</v>
      </c>
      <c r="E2320" s="12" t="s">
        <v>12455</v>
      </c>
      <c r="F2320" s="12" t="s">
        <v>12456</v>
      </c>
      <c r="G2320" s="12" t="s">
        <v>12457</v>
      </c>
      <c r="H2320" s="11" t="str">
        <f t="shared" si="36"/>
        <v xml:space="preserve"> 20 RUE DES PRIMEVERES </v>
      </c>
      <c r="I2320" s="10"/>
      <c r="J2320" s="12" t="s">
        <v>12458</v>
      </c>
      <c r="K2320" s="12"/>
      <c r="L2320" s="12" t="s">
        <v>11146</v>
      </c>
      <c r="M2320" s="12" t="s">
        <v>12459</v>
      </c>
      <c r="N2320" s="12" t="s">
        <v>54</v>
      </c>
      <c r="O2320" s="12" t="s">
        <v>33</v>
      </c>
      <c r="P2320" s="13">
        <v>12815</v>
      </c>
      <c r="Q2320" s="10">
        <v>1</v>
      </c>
      <c r="R2320" s="10" t="s">
        <v>10</v>
      </c>
      <c r="S2320" s="12" t="s">
        <v>18209</v>
      </c>
    </row>
    <row r="2321" spans="1:19" x14ac:dyDescent="0.25">
      <c r="A2321" s="10">
        <v>2018</v>
      </c>
      <c r="B2321" s="11" t="s">
        <v>4</v>
      </c>
      <c r="C2321" s="12" t="s">
        <v>66</v>
      </c>
      <c r="D2321" s="12" t="s">
        <v>5</v>
      </c>
      <c r="E2321" s="12" t="s">
        <v>2216</v>
      </c>
      <c r="F2321" s="12" t="s">
        <v>16583</v>
      </c>
      <c r="G2321" s="12" t="s">
        <v>2217</v>
      </c>
      <c r="H2321" s="11" t="str">
        <f t="shared" si="36"/>
        <v xml:space="preserve"> RUE SADI CARNOT </v>
      </c>
      <c r="I2321" s="10"/>
      <c r="J2321" s="12" t="s">
        <v>16584</v>
      </c>
      <c r="K2321" s="12"/>
      <c r="L2321" s="12" t="s">
        <v>16585</v>
      </c>
      <c r="M2321" s="12" t="s">
        <v>16586</v>
      </c>
      <c r="N2321" s="12" t="s">
        <v>2218</v>
      </c>
      <c r="O2321" s="12" t="s">
        <v>33</v>
      </c>
      <c r="P2321" s="13">
        <v>2259325</v>
      </c>
      <c r="Q2321" s="10">
        <v>70</v>
      </c>
      <c r="R2321" s="10" t="s">
        <v>18208</v>
      </c>
      <c r="S2321" s="12" t="s">
        <v>18209</v>
      </c>
    </row>
    <row r="2322" spans="1:19" x14ac:dyDescent="0.25">
      <c r="A2322" s="10">
        <v>2018</v>
      </c>
      <c r="B2322" s="11" t="s">
        <v>4</v>
      </c>
      <c r="C2322" s="12" t="s">
        <v>66</v>
      </c>
      <c r="D2322" s="12" t="s">
        <v>1072</v>
      </c>
      <c r="E2322" s="12" t="s">
        <v>12460</v>
      </c>
      <c r="F2322" s="12" t="s">
        <v>12461</v>
      </c>
      <c r="G2322" s="12" t="s">
        <v>12462</v>
      </c>
      <c r="H2322" s="11" t="str">
        <f t="shared" si="36"/>
        <v xml:space="preserve"> CHEMIN DES VIEILLES VIGNES </v>
      </c>
      <c r="I2322" s="10"/>
      <c r="J2322" s="12" t="s">
        <v>12463</v>
      </c>
      <c r="K2322" s="10"/>
      <c r="L2322" s="12" t="s">
        <v>1396</v>
      </c>
      <c r="M2322" s="12" t="s">
        <v>1397</v>
      </c>
      <c r="N2322" s="12" t="s">
        <v>54</v>
      </c>
      <c r="O2322" s="12" t="s">
        <v>9</v>
      </c>
      <c r="P2322" s="13">
        <v>158065</v>
      </c>
      <c r="Q2322" s="10">
        <v>4</v>
      </c>
      <c r="R2322" s="10" t="s">
        <v>10</v>
      </c>
      <c r="S2322" s="12" t="s">
        <v>18211</v>
      </c>
    </row>
    <row r="2323" spans="1:19" x14ac:dyDescent="0.25">
      <c r="A2323" s="10">
        <v>2017</v>
      </c>
      <c r="B2323" s="12" t="s">
        <v>18219</v>
      </c>
      <c r="C2323" s="10" t="s">
        <v>66</v>
      </c>
      <c r="D2323" s="12" t="s">
        <v>5</v>
      </c>
      <c r="E2323" s="12" t="s">
        <v>1676</v>
      </c>
      <c r="F2323" s="12" t="s">
        <v>12464</v>
      </c>
      <c r="G2323" s="12" t="s">
        <v>1677</v>
      </c>
      <c r="H2323" s="11" t="str">
        <f t="shared" si="36"/>
        <v xml:space="preserve">11 RUE DU CHATEAU DE BEL AIR  </v>
      </c>
      <c r="I2323" s="12" t="s">
        <v>12465</v>
      </c>
      <c r="J2323" s="12"/>
      <c r="K2323" s="14"/>
      <c r="L2323" s="12" t="s">
        <v>150</v>
      </c>
      <c r="M2323" s="12" t="s">
        <v>151</v>
      </c>
      <c r="N2323" s="12" t="s">
        <v>54</v>
      </c>
      <c r="O2323" s="12" t="s">
        <v>33</v>
      </c>
      <c r="P2323" s="14"/>
      <c r="Q2323" s="10">
        <v>2</v>
      </c>
      <c r="R2323" s="10" t="s">
        <v>10</v>
      </c>
      <c r="S2323" s="12" t="s">
        <v>18220</v>
      </c>
    </row>
    <row r="2324" spans="1:19" x14ac:dyDescent="0.25">
      <c r="A2324" s="10">
        <v>2018</v>
      </c>
      <c r="B2324" s="11" t="s">
        <v>4</v>
      </c>
      <c r="C2324" s="12" t="s">
        <v>66</v>
      </c>
      <c r="D2324" s="12" t="s">
        <v>226</v>
      </c>
      <c r="E2324" s="12" t="s">
        <v>12466</v>
      </c>
      <c r="F2324" s="12" t="s">
        <v>12467</v>
      </c>
      <c r="G2324" s="12" t="s">
        <v>12468</v>
      </c>
      <c r="H2324" s="11" t="str">
        <f t="shared" si="36"/>
        <v xml:space="preserve"> LIEU DIT RENA BIANCA BP 37</v>
      </c>
      <c r="I2324" s="10"/>
      <c r="J2324" s="12" t="s">
        <v>12469</v>
      </c>
      <c r="K2324" s="12" t="s">
        <v>5749</v>
      </c>
      <c r="L2324" s="12" t="s">
        <v>6060</v>
      </c>
      <c r="M2324" s="12" t="s">
        <v>6061</v>
      </c>
      <c r="N2324" s="12" t="s">
        <v>54</v>
      </c>
      <c r="O2324" s="12" t="s">
        <v>33</v>
      </c>
      <c r="P2324" s="13">
        <v>54264</v>
      </c>
      <c r="Q2324" s="10">
        <v>3</v>
      </c>
      <c r="R2324" s="10" t="s">
        <v>10</v>
      </c>
      <c r="S2324" s="12" t="s">
        <v>18209</v>
      </c>
    </row>
    <row r="2325" spans="1:19" x14ac:dyDescent="0.25">
      <c r="A2325" s="10">
        <v>2018</v>
      </c>
      <c r="B2325" s="11" t="s">
        <v>18213</v>
      </c>
      <c r="C2325" s="12" t="s">
        <v>66</v>
      </c>
      <c r="D2325" s="12" t="s">
        <v>5</v>
      </c>
      <c r="E2325" s="12" t="s">
        <v>18733</v>
      </c>
      <c r="F2325" s="12" t="s">
        <v>18732</v>
      </c>
      <c r="G2325" s="12" t="s">
        <v>18734</v>
      </c>
      <c r="H2325" s="11" t="str">
        <f t="shared" si="36"/>
        <v xml:space="preserve"> 447 BOULEVARD JEAN MOULIN </v>
      </c>
      <c r="I2325" s="10"/>
      <c r="J2325" s="12" t="s">
        <v>18735</v>
      </c>
      <c r="K2325" s="12"/>
      <c r="L2325" s="12" t="s">
        <v>1340</v>
      </c>
      <c r="M2325" s="12" t="s">
        <v>1341</v>
      </c>
      <c r="N2325" s="12" t="s">
        <v>54</v>
      </c>
      <c r="O2325" s="12" t="s">
        <v>33</v>
      </c>
      <c r="P2325" s="13">
        <v>396</v>
      </c>
      <c r="Q2325" s="10">
        <v>1</v>
      </c>
      <c r="R2325" s="10" t="s">
        <v>10</v>
      </c>
      <c r="S2325" s="12" t="s">
        <v>18209</v>
      </c>
    </row>
    <row r="2326" spans="1:19" x14ac:dyDescent="0.25">
      <c r="A2326" s="10">
        <v>2018</v>
      </c>
      <c r="B2326" s="11" t="s">
        <v>4</v>
      </c>
      <c r="C2326" s="12" t="s">
        <v>66</v>
      </c>
      <c r="D2326" s="12" t="s">
        <v>5</v>
      </c>
      <c r="E2326" s="12" t="s">
        <v>12470</v>
      </c>
      <c r="F2326" s="12" t="s">
        <v>12471</v>
      </c>
      <c r="G2326" s="12" t="s">
        <v>12472</v>
      </c>
      <c r="H2326" s="11" t="str">
        <f t="shared" si="36"/>
        <v xml:space="preserve"> 26 QUAI DES CHARTRONS </v>
      </c>
      <c r="I2326" s="10"/>
      <c r="J2326" s="12" t="s">
        <v>12473</v>
      </c>
      <c r="K2326" s="12"/>
      <c r="L2326" s="12" t="s">
        <v>890</v>
      </c>
      <c r="M2326" s="12" t="s">
        <v>891</v>
      </c>
      <c r="N2326" s="12" t="s">
        <v>54</v>
      </c>
      <c r="O2326" s="12" t="s">
        <v>33</v>
      </c>
      <c r="P2326" s="13">
        <v>70932</v>
      </c>
      <c r="Q2326" s="10">
        <v>4</v>
      </c>
      <c r="R2326" s="10" t="s">
        <v>10</v>
      </c>
      <c r="S2326" s="12" t="s">
        <v>18209</v>
      </c>
    </row>
    <row r="2327" spans="1:19" x14ac:dyDescent="0.25">
      <c r="A2327" s="10">
        <v>2017</v>
      </c>
      <c r="B2327" s="12" t="s">
        <v>18219</v>
      </c>
      <c r="C2327" s="10" t="s">
        <v>66</v>
      </c>
      <c r="D2327" s="12" t="s">
        <v>5</v>
      </c>
      <c r="E2327" s="12" t="s">
        <v>16380</v>
      </c>
      <c r="F2327" s="12" t="s">
        <v>16381</v>
      </c>
      <c r="G2327" s="12" t="s">
        <v>16382</v>
      </c>
      <c r="H2327" s="11" t="str">
        <f t="shared" si="36"/>
        <v xml:space="preserve">AVENUE DE ROMANS  </v>
      </c>
      <c r="I2327" s="12" t="s">
        <v>16383</v>
      </c>
      <c r="J2327" s="12"/>
      <c r="K2327" s="14"/>
      <c r="L2327" s="12" t="s">
        <v>2979</v>
      </c>
      <c r="M2327" s="12" t="s">
        <v>16384</v>
      </c>
      <c r="N2327" s="12" t="s">
        <v>1605</v>
      </c>
      <c r="O2327" s="12" t="s">
        <v>33</v>
      </c>
      <c r="P2327" s="14"/>
      <c r="Q2327" s="10">
        <v>2</v>
      </c>
      <c r="R2327" s="10" t="s">
        <v>10</v>
      </c>
      <c r="S2327" s="12" t="s">
        <v>18220</v>
      </c>
    </row>
    <row r="2328" spans="1:19" x14ac:dyDescent="0.25">
      <c r="A2328" s="10">
        <v>2017</v>
      </c>
      <c r="B2328" s="12" t="s">
        <v>18219</v>
      </c>
      <c r="C2328" s="10" t="s">
        <v>66</v>
      </c>
      <c r="D2328" s="12" t="s">
        <v>5</v>
      </c>
      <c r="E2328" s="12" t="s">
        <v>5204</v>
      </c>
      <c r="F2328" s="12" t="s">
        <v>5205</v>
      </c>
      <c r="G2328" s="12" t="s">
        <v>5206</v>
      </c>
      <c r="H2328" s="11" t="str">
        <f t="shared" si="36"/>
        <v xml:space="preserve">23 ROUTE DE SAINT LEZIN  </v>
      </c>
      <c r="I2328" s="12" t="s">
        <v>5207</v>
      </c>
      <c r="J2328" s="12"/>
      <c r="K2328" s="14"/>
      <c r="L2328" s="12" t="s">
        <v>4124</v>
      </c>
      <c r="M2328" s="12" t="s">
        <v>5208</v>
      </c>
      <c r="N2328" s="12" t="s">
        <v>269</v>
      </c>
      <c r="O2328" s="12" t="s">
        <v>9</v>
      </c>
      <c r="P2328" s="14"/>
      <c r="Q2328" s="10">
        <v>1</v>
      </c>
      <c r="R2328" s="10" t="s">
        <v>10</v>
      </c>
      <c r="S2328" s="12" t="s">
        <v>18220</v>
      </c>
    </row>
    <row r="2329" spans="1:19" x14ac:dyDescent="0.25">
      <c r="A2329" s="10">
        <v>2018</v>
      </c>
      <c r="B2329" s="11" t="s">
        <v>239</v>
      </c>
      <c r="C2329" s="12" t="s">
        <v>66</v>
      </c>
      <c r="D2329" s="12" t="s">
        <v>5</v>
      </c>
      <c r="E2329" s="12" t="s">
        <v>4813</v>
      </c>
      <c r="F2329" s="12" t="s">
        <v>4814</v>
      </c>
      <c r="G2329" s="12" t="s">
        <v>4815</v>
      </c>
      <c r="H2329" s="11" t="str">
        <f t="shared" si="36"/>
        <v xml:space="preserve">BOREAL PARC 5 RUE DES PAQUERETTES </v>
      </c>
      <c r="I2329" s="10" t="s">
        <v>4816</v>
      </c>
      <c r="J2329" s="12" t="s">
        <v>4817</v>
      </c>
      <c r="K2329" s="12"/>
      <c r="L2329" s="12" t="s">
        <v>2911</v>
      </c>
      <c r="M2329" s="12" t="s">
        <v>2912</v>
      </c>
      <c r="N2329" s="12" t="s">
        <v>200</v>
      </c>
      <c r="O2329" s="12" t="s">
        <v>33</v>
      </c>
      <c r="P2329" s="13">
        <v>121213</v>
      </c>
      <c r="Q2329" s="10">
        <v>4</v>
      </c>
      <c r="R2329" s="10" t="s">
        <v>10</v>
      </c>
      <c r="S2329" s="12" t="s">
        <v>18209</v>
      </c>
    </row>
    <row r="2330" spans="1:19" x14ac:dyDescent="0.25">
      <c r="A2330" s="10">
        <v>2018</v>
      </c>
      <c r="B2330" s="11" t="s">
        <v>18213</v>
      </c>
      <c r="C2330" s="12" t="s">
        <v>66</v>
      </c>
      <c r="D2330" s="12" t="s">
        <v>448</v>
      </c>
      <c r="E2330" s="12" t="s">
        <v>18737</v>
      </c>
      <c r="F2330" s="12" t="s">
        <v>18736</v>
      </c>
      <c r="G2330" s="12" t="s">
        <v>18738</v>
      </c>
      <c r="H2330" s="11" t="str">
        <f t="shared" si="36"/>
        <v>QUARTIER LES LOTS 10 CHEMIN DE LA GRAVIERE MERCUROL</v>
      </c>
      <c r="I2330" s="10" t="s">
        <v>18739</v>
      </c>
      <c r="J2330" s="12" t="s">
        <v>18740</v>
      </c>
      <c r="K2330" s="12" t="s">
        <v>18741</v>
      </c>
      <c r="L2330" s="12" t="s">
        <v>2088</v>
      </c>
      <c r="M2330" s="12" t="s">
        <v>2089</v>
      </c>
      <c r="N2330" s="12" t="s">
        <v>54</v>
      </c>
      <c r="O2330" s="12" t="s">
        <v>33</v>
      </c>
      <c r="P2330" s="13">
        <v>112165</v>
      </c>
      <c r="Q2330" s="10">
        <v>2</v>
      </c>
      <c r="R2330" s="10" t="s">
        <v>10</v>
      </c>
      <c r="S2330" s="12" t="s">
        <v>18209</v>
      </c>
    </row>
    <row r="2331" spans="1:19" x14ac:dyDescent="0.25">
      <c r="A2331" s="10">
        <v>2018</v>
      </c>
      <c r="B2331" s="11" t="s">
        <v>4</v>
      </c>
      <c r="C2331" s="12" t="s">
        <v>66</v>
      </c>
      <c r="D2331" s="12" t="s">
        <v>184</v>
      </c>
      <c r="E2331" s="12" t="s">
        <v>12474</v>
      </c>
      <c r="F2331" s="12" t="s">
        <v>12475</v>
      </c>
      <c r="G2331" s="12" t="s">
        <v>12476</v>
      </c>
      <c r="H2331" s="11" t="str">
        <f t="shared" si="36"/>
        <v xml:space="preserve"> 29 RUE DE L INDUSTRIE </v>
      </c>
      <c r="I2331" s="10"/>
      <c r="J2331" s="12" t="s">
        <v>12477</v>
      </c>
      <c r="K2331" s="12"/>
      <c r="L2331" s="12" t="s">
        <v>1620</v>
      </c>
      <c r="M2331" s="12" t="s">
        <v>1621</v>
      </c>
      <c r="N2331" s="12" t="s">
        <v>54</v>
      </c>
      <c r="O2331" s="12" t="s">
        <v>33</v>
      </c>
      <c r="P2331" s="13">
        <v>167661</v>
      </c>
      <c r="Q2331" s="10">
        <v>5</v>
      </c>
      <c r="R2331" s="10" t="s">
        <v>10</v>
      </c>
      <c r="S2331" s="12" t="s">
        <v>18209</v>
      </c>
    </row>
    <row r="2332" spans="1:19" x14ac:dyDescent="0.25">
      <c r="A2332" s="10">
        <v>2018</v>
      </c>
      <c r="B2332" s="11" t="s">
        <v>4</v>
      </c>
      <c r="C2332" s="12" t="s">
        <v>66</v>
      </c>
      <c r="D2332" s="12" t="s">
        <v>5</v>
      </c>
      <c r="E2332" s="12" t="s">
        <v>12478</v>
      </c>
      <c r="F2332" s="12" t="s">
        <v>12479</v>
      </c>
      <c r="G2332" s="12" t="s">
        <v>12480</v>
      </c>
      <c r="H2332" s="11" t="str">
        <f t="shared" si="36"/>
        <v xml:space="preserve"> 33 RUE DES GONDEVINS </v>
      </c>
      <c r="I2332" s="10"/>
      <c r="J2332" s="12" t="s">
        <v>11119</v>
      </c>
      <c r="K2332" s="12"/>
      <c r="L2332" s="12" t="s">
        <v>11120</v>
      </c>
      <c r="M2332" s="12" t="s">
        <v>11121</v>
      </c>
      <c r="N2332" s="12" t="s">
        <v>54</v>
      </c>
      <c r="O2332" s="12" t="s">
        <v>33</v>
      </c>
      <c r="P2332" s="13">
        <v>458021</v>
      </c>
      <c r="Q2332" s="10">
        <v>16</v>
      </c>
      <c r="R2332" s="10" t="s">
        <v>18208</v>
      </c>
      <c r="S2332" s="12" t="s">
        <v>18209</v>
      </c>
    </row>
    <row r="2333" spans="1:19" x14ac:dyDescent="0.25">
      <c r="A2333" s="10">
        <v>2018</v>
      </c>
      <c r="B2333" s="11" t="s">
        <v>4</v>
      </c>
      <c r="C2333" s="12" t="s">
        <v>66</v>
      </c>
      <c r="D2333" s="12" t="s">
        <v>5</v>
      </c>
      <c r="E2333" s="12" t="s">
        <v>1678</v>
      </c>
      <c r="F2333" s="12" t="s">
        <v>12481</v>
      </c>
      <c r="G2333" s="12" t="s">
        <v>18742</v>
      </c>
      <c r="H2333" s="11" t="str">
        <f t="shared" si="36"/>
        <v xml:space="preserve"> 33 RUE DES GONDEVINS </v>
      </c>
      <c r="I2333" s="10"/>
      <c r="J2333" s="12" t="s">
        <v>11119</v>
      </c>
      <c r="K2333" s="12"/>
      <c r="L2333" s="12" t="s">
        <v>11120</v>
      </c>
      <c r="M2333" s="12" t="s">
        <v>11121</v>
      </c>
      <c r="N2333" s="12" t="s">
        <v>54</v>
      </c>
      <c r="O2333" s="12" t="s">
        <v>33</v>
      </c>
      <c r="P2333" s="13">
        <v>453244</v>
      </c>
      <c r="Q2333" s="10">
        <v>12</v>
      </c>
      <c r="R2333" s="10" t="s">
        <v>18208</v>
      </c>
      <c r="S2333" s="12" t="s">
        <v>18209</v>
      </c>
    </row>
    <row r="2334" spans="1:19" x14ac:dyDescent="0.25">
      <c r="A2334" s="10">
        <v>2018</v>
      </c>
      <c r="B2334" s="11" t="s">
        <v>4</v>
      </c>
      <c r="C2334" s="12" t="s">
        <v>66</v>
      </c>
      <c r="D2334" s="12" t="s">
        <v>5</v>
      </c>
      <c r="E2334" s="12" t="s">
        <v>12482</v>
      </c>
      <c r="F2334" s="12" t="s">
        <v>12483</v>
      </c>
      <c r="G2334" s="12" t="s">
        <v>12484</v>
      </c>
      <c r="H2334" s="11" t="str">
        <f t="shared" si="36"/>
        <v xml:space="preserve"> 272 AVENUE DE RODEZ </v>
      </c>
      <c r="I2334" s="10"/>
      <c r="J2334" s="12" t="s">
        <v>12485</v>
      </c>
      <c r="K2334" s="12"/>
      <c r="L2334" s="12" t="s">
        <v>2416</v>
      </c>
      <c r="M2334" s="12" t="s">
        <v>2417</v>
      </c>
      <c r="N2334" s="12" t="s">
        <v>54</v>
      </c>
      <c r="O2334" s="12" t="s">
        <v>33</v>
      </c>
      <c r="P2334" s="13">
        <v>39544</v>
      </c>
      <c r="Q2334" s="10">
        <v>1</v>
      </c>
      <c r="R2334" s="10" t="s">
        <v>10</v>
      </c>
      <c r="S2334" s="12" t="s">
        <v>18209</v>
      </c>
    </row>
    <row r="2335" spans="1:19" x14ac:dyDescent="0.25">
      <c r="A2335" s="10">
        <v>2018</v>
      </c>
      <c r="B2335" s="11" t="s">
        <v>4</v>
      </c>
      <c r="C2335" s="12" t="s">
        <v>66</v>
      </c>
      <c r="D2335" s="12" t="s">
        <v>5</v>
      </c>
      <c r="E2335" s="12" t="s">
        <v>12486</v>
      </c>
      <c r="F2335" s="12" t="s">
        <v>12487</v>
      </c>
      <c r="G2335" s="12" t="s">
        <v>12488</v>
      </c>
      <c r="H2335" s="11" t="str">
        <f t="shared" si="36"/>
        <v xml:space="preserve"> RUE DE NEMOURS </v>
      </c>
      <c r="I2335" s="10"/>
      <c r="J2335" s="12" t="s">
        <v>12489</v>
      </c>
      <c r="K2335" s="12"/>
      <c r="L2335" s="12" t="s">
        <v>12490</v>
      </c>
      <c r="M2335" s="12" t="s">
        <v>12491</v>
      </c>
      <c r="N2335" s="12" t="s">
        <v>54</v>
      </c>
      <c r="O2335" s="12" t="s">
        <v>33</v>
      </c>
      <c r="P2335" s="13">
        <v>87854</v>
      </c>
      <c r="Q2335" s="10">
        <v>3</v>
      </c>
      <c r="R2335" s="10" t="s">
        <v>10</v>
      </c>
      <c r="S2335" s="12" t="s">
        <v>18209</v>
      </c>
    </row>
    <row r="2336" spans="1:19" x14ac:dyDescent="0.25">
      <c r="A2336" s="10">
        <v>2018</v>
      </c>
      <c r="B2336" s="11" t="s">
        <v>4</v>
      </c>
      <c r="C2336" s="12" t="s">
        <v>66</v>
      </c>
      <c r="D2336" s="12" t="s">
        <v>5</v>
      </c>
      <c r="E2336" s="12" t="s">
        <v>12492</v>
      </c>
      <c r="F2336" s="12" t="s">
        <v>12493</v>
      </c>
      <c r="G2336" s="12" t="s">
        <v>12494</v>
      </c>
      <c r="H2336" s="11" t="str">
        <f t="shared" si="36"/>
        <v xml:space="preserve"> 8 RUE DES 3 GLORIEUSES </v>
      </c>
      <c r="I2336" s="10"/>
      <c r="J2336" s="12" t="s">
        <v>12495</v>
      </c>
      <c r="K2336" s="10"/>
      <c r="L2336" s="12" t="s">
        <v>1717</v>
      </c>
      <c r="M2336" s="12" t="s">
        <v>1718</v>
      </c>
      <c r="N2336" s="12" t="s">
        <v>54</v>
      </c>
      <c r="O2336" s="12" t="s">
        <v>9</v>
      </c>
      <c r="P2336" s="13">
        <v>170454</v>
      </c>
      <c r="Q2336" s="10">
        <v>6</v>
      </c>
      <c r="R2336" s="10" t="s">
        <v>10</v>
      </c>
      <c r="S2336" s="12" t="s">
        <v>18211</v>
      </c>
    </row>
    <row r="2337" spans="1:19" x14ac:dyDescent="0.25">
      <c r="A2337" s="10">
        <v>2018</v>
      </c>
      <c r="B2337" s="11" t="s">
        <v>18213</v>
      </c>
      <c r="C2337" s="12" t="s">
        <v>66</v>
      </c>
      <c r="D2337" s="12" t="s">
        <v>5</v>
      </c>
      <c r="E2337" s="12" t="s">
        <v>18744</v>
      </c>
      <c r="F2337" s="12" t="s">
        <v>18743</v>
      </c>
      <c r="G2337" s="12" t="s">
        <v>18745</v>
      </c>
      <c r="H2337" s="11" t="str">
        <f t="shared" si="36"/>
        <v xml:space="preserve"> 55 RUE ESCUDIER </v>
      </c>
      <c r="I2337" s="10"/>
      <c r="J2337" s="12" t="s">
        <v>18746</v>
      </c>
      <c r="K2337" s="10"/>
      <c r="L2337" s="12" t="s">
        <v>2685</v>
      </c>
      <c r="M2337" s="12" t="s">
        <v>2686</v>
      </c>
      <c r="N2337" s="12" t="s">
        <v>54</v>
      </c>
      <c r="O2337" s="12" t="s">
        <v>9</v>
      </c>
      <c r="P2337" s="13">
        <v>85935</v>
      </c>
      <c r="Q2337" s="10">
        <v>1</v>
      </c>
      <c r="R2337" s="10" t="s">
        <v>10</v>
      </c>
      <c r="S2337" s="12" t="s">
        <v>18211</v>
      </c>
    </row>
    <row r="2338" spans="1:19" x14ac:dyDescent="0.25">
      <c r="A2338" s="10">
        <v>2018</v>
      </c>
      <c r="B2338" s="11" t="s">
        <v>4</v>
      </c>
      <c r="C2338" s="12" t="s">
        <v>66</v>
      </c>
      <c r="D2338" s="12" t="s">
        <v>5</v>
      </c>
      <c r="E2338" s="12" t="s">
        <v>12496</v>
      </c>
      <c r="F2338" s="12" t="s">
        <v>12497</v>
      </c>
      <c r="G2338" s="12" t="s">
        <v>12498</v>
      </c>
      <c r="H2338" s="11" t="str">
        <f t="shared" si="36"/>
        <v xml:space="preserve">ZONE INDUSTRIELLE 4 RUE MARCEL MARTEAU </v>
      </c>
      <c r="I2338" s="12" t="s">
        <v>22</v>
      </c>
      <c r="J2338" s="12" t="s">
        <v>7432</v>
      </c>
      <c r="K2338" s="10"/>
      <c r="L2338" s="12" t="s">
        <v>7433</v>
      </c>
      <c r="M2338" s="12" t="s">
        <v>7434</v>
      </c>
      <c r="N2338" s="12" t="s">
        <v>54</v>
      </c>
      <c r="O2338" s="12" t="s">
        <v>9</v>
      </c>
      <c r="P2338" s="13">
        <v>442518</v>
      </c>
      <c r="Q2338" s="10">
        <v>19</v>
      </c>
      <c r="R2338" s="10" t="s">
        <v>18208</v>
      </c>
      <c r="S2338" s="12" t="s">
        <v>18211</v>
      </c>
    </row>
    <row r="2339" spans="1:19" x14ac:dyDescent="0.25">
      <c r="A2339" s="10">
        <v>2018</v>
      </c>
      <c r="B2339" s="11" t="s">
        <v>4</v>
      </c>
      <c r="C2339" s="12" t="s">
        <v>66</v>
      </c>
      <c r="D2339" s="12" t="s">
        <v>5</v>
      </c>
      <c r="E2339" s="12" t="s">
        <v>12499</v>
      </c>
      <c r="F2339" s="12" t="s">
        <v>12500</v>
      </c>
      <c r="G2339" s="12" t="s">
        <v>12501</v>
      </c>
      <c r="H2339" s="11" t="str">
        <f t="shared" si="36"/>
        <v xml:space="preserve"> LIEU DIT BARBERECHE </v>
      </c>
      <c r="I2339" s="10"/>
      <c r="J2339" s="12" t="s">
        <v>12502</v>
      </c>
      <c r="K2339" s="10"/>
      <c r="L2339" s="12" t="s">
        <v>12503</v>
      </c>
      <c r="M2339" s="12" t="s">
        <v>12504</v>
      </c>
      <c r="N2339" s="12" t="s">
        <v>54</v>
      </c>
      <c r="O2339" s="12" t="s">
        <v>9</v>
      </c>
      <c r="P2339" s="13">
        <v>90640</v>
      </c>
      <c r="Q2339" s="10">
        <v>5</v>
      </c>
      <c r="R2339" s="10" t="s">
        <v>10</v>
      </c>
      <c r="S2339" s="12" t="s">
        <v>18211</v>
      </c>
    </row>
    <row r="2340" spans="1:19" x14ac:dyDescent="0.25">
      <c r="A2340" s="10">
        <v>2018</v>
      </c>
      <c r="B2340" s="11" t="s">
        <v>18213</v>
      </c>
      <c r="C2340" s="12" t="s">
        <v>66</v>
      </c>
      <c r="D2340" s="12" t="s">
        <v>5</v>
      </c>
      <c r="E2340" s="12" t="s">
        <v>12505</v>
      </c>
      <c r="F2340" s="12" t="s">
        <v>18747</v>
      </c>
      <c r="G2340" s="12" t="s">
        <v>12506</v>
      </c>
      <c r="H2340" s="11" t="str">
        <f t="shared" si="36"/>
        <v xml:space="preserve">LOT 1 3 RUE DES FRERES SEIGNEURIE </v>
      </c>
      <c r="I2340" s="12" t="s">
        <v>18748</v>
      </c>
      <c r="J2340" s="12" t="s">
        <v>18749</v>
      </c>
      <c r="K2340" s="10"/>
      <c r="L2340" s="12" t="s">
        <v>411</v>
      </c>
      <c r="M2340" s="12" t="s">
        <v>3385</v>
      </c>
      <c r="N2340" s="12" t="s">
        <v>54</v>
      </c>
      <c r="O2340" s="12" t="s">
        <v>9</v>
      </c>
      <c r="P2340" s="13">
        <v>33828</v>
      </c>
      <c r="Q2340" s="10">
        <v>1</v>
      </c>
      <c r="R2340" s="10" t="s">
        <v>10</v>
      </c>
      <c r="S2340" s="12" t="s">
        <v>18211</v>
      </c>
    </row>
    <row r="2341" spans="1:19" x14ac:dyDescent="0.25">
      <c r="A2341" s="10">
        <v>2018</v>
      </c>
      <c r="B2341" s="11" t="s">
        <v>4</v>
      </c>
      <c r="C2341" s="12" t="s">
        <v>66</v>
      </c>
      <c r="D2341" s="12" t="s">
        <v>5</v>
      </c>
      <c r="E2341" s="12" t="s">
        <v>12508</v>
      </c>
      <c r="F2341" s="12" t="s">
        <v>12509</v>
      </c>
      <c r="G2341" s="12" t="s">
        <v>12510</v>
      </c>
      <c r="H2341" s="11" t="str">
        <f t="shared" si="36"/>
        <v xml:space="preserve">CHEZ SOFRADEC 153 BOULEVARD HAUSSMANN </v>
      </c>
      <c r="I2341" s="10" t="s">
        <v>9221</v>
      </c>
      <c r="J2341" s="12" t="s">
        <v>9222</v>
      </c>
      <c r="K2341" s="12"/>
      <c r="L2341" s="12" t="s">
        <v>2165</v>
      </c>
      <c r="M2341" s="12" t="s">
        <v>183</v>
      </c>
      <c r="N2341" s="12" t="s">
        <v>54</v>
      </c>
      <c r="O2341" s="12" t="s">
        <v>33</v>
      </c>
      <c r="P2341" s="13">
        <v>82554</v>
      </c>
      <c r="Q2341" s="10">
        <v>1</v>
      </c>
      <c r="R2341" s="10" t="s">
        <v>10</v>
      </c>
      <c r="S2341" s="12" t="s">
        <v>18209</v>
      </c>
    </row>
    <row r="2342" spans="1:19" x14ac:dyDescent="0.25">
      <c r="A2342" s="10">
        <v>2018</v>
      </c>
      <c r="B2342" s="11" t="s">
        <v>4</v>
      </c>
      <c r="C2342" s="12" t="s">
        <v>66</v>
      </c>
      <c r="D2342" s="12" t="s">
        <v>5</v>
      </c>
      <c r="E2342" s="12" t="s">
        <v>1679</v>
      </c>
      <c r="F2342" s="12" t="s">
        <v>12511</v>
      </c>
      <c r="G2342" s="12" t="s">
        <v>1680</v>
      </c>
      <c r="H2342" s="11" t="str">
        <f t="shared" si="36"/>
        <v xml:space="preserve">LE LIBRAIRE VOIE GUTENBERG </v>
      </c>
      <c r="I2342" s="10" t="s">
        <v>12512</v>
      </c>
      <c r="J2342" s="12" t="s">
        <v>12513</v>
      </c>
      <c r="K2342" s="12"/>
      <c r="L2342" s="12" t="s">
        <v>1468</v>
      </c>
      <c r="M2342" s="12" t="s">
        <v>1469</v>
      </c>
      <c r="N2342" s="12" t="s">
        <v>54</v>
      </c>
      <c r="O2342" s="12" t="s">
        <v>33</v>
      </c>
      <c r="P2342" s="13">
        <v>77787</v>
      </c>
      <c r="Q2342" s="10">
        <v>3</v>
      </c>
      <c r="R2342" s="10" t="s">
        <v>10</v>
      </c>
      <c r="S2342" s="12" t="s">
        <v>18209</v>
      </c>
    </row>
    <row r="2343" spans="1:19" x14ac:dyDescent="0.25">
      <c r="A2343" s="10">
        <v>2018</v>
      </c>
      <c r="B2343" s="11" t="s">
        <v>4</v>
      </c>
      <c r="C2343" s="12" t="s">
        <v>66</v>
      </c>
      <c r="D2343" s="12" t="s">
        <v>5</v>
      </c>
      <c r="E2343" s="12" t="s">
        <v>12514</v>
      </c>
      <c r="F2343" s="12" t="s">
        <v>12515</v>
      </c>
      <c r="G2343" s="12" t="s">
        <v>12516</v>
      </c>
      <c r="H2343" s="11" t="str">
        <f t="shared" si="36"/>
        <v xml:space="preserve">LE MARAIS ROUTE DES ALIZES </v>
      </c>
      <c r="I2343" s="10" t="s">
        <v>12517</v>
      </c>
      <c r="J2343" s="12" t="s">
        <v>12518</v>
      </c>
      <c r="K2343" s="12"/>
      <c r="L2343" s="12" t="s">
        <v>12519</v>
      </c>
      <c r="M2343" s="12" t="s">
        <v>12520</v>
      </c>
      <c r="N2343" s="12" t="s">
        <v>54</v>
      </c>
      <c r="O2343" s="12" t="s">
        <v>33</v>
      </c>
      <c r="P2343" s="13">
        <v>84896</v>
      </c>
      <c r="Q2343" s="10">
        <v>2</v>
      </c>
      <c r="R2343" s="10" t="s">
        <v>10</v>
      </c>
      <c r="S2343" s="12" t="s">
        <v>18209</v>
      </c>
    </row>
    <row r="2344" spans="1:19" x14ac:dyDescent="0.25">
      <c r="A2344" s="10">
        <v>2018</v>
      </c>
      <c r="B2344" s="11" t="s">
        <v>4</v>
      </c>
      <c r="C2344" s="12" t="s">
        <v>66</v>
      </c>
      <c r="D2344" s="12" t="s">
        <v>5</v>
      </c>
      <c r="E2344" s="12" t="s">
        <v>17510</v>
      </c>
      <c r="F2344" s="12" t="s">
        <v>17511</v>
      </c>
      <c r="G2344" s="12" t="s">
        <v>17512</v>
      </c>
      <c r="H2344" s="11" t="str">
        <f t="shared" si="36"/>
        <v xml:space="preserve">ZA DES PERRASSES 11 ALLEE DES VERNAIES </v>
      </c>
      <c r="I2344" s="10" t="s">
        <v>17513</v>
      </c>
      <c r="J2344" s="12" t="s">
        <v>14577</v>
      </c>
      <c r="K2344" s="12"/>
      <c r="L2344" s="12" t="s">
        <v>6386</v>
      </c>
      <c r="M2344" s="12" t="s">
        <v>6387</v>
      </c>
      <c r="N2344" s="12" t="s">
        <v>2368</v>
      </c>
      <c r="O2344" s="12" t="s">
        <v>33</v>
      </c>
      <c r="P2344" s="13">
        <v>55200</v>
      </c>
      <c r="Q2344" s="10">
        <v>1</v>
      </c>
      <c r="R2344" s="10" t="s">
        <v>10</v>
      </c>
      <c r="S2344" s="12" t="s">
        <v>18209</v>
      </c>
    </row>
    <row r="2345" spans="1:19" x14ac:dyDescent="0.25">
      <c r="A2345" s="10">
        <v>2018</v>
      </c>
      <c r="B2345" s="11" t="s">
        <v>4</v>
      </c>
      <c r="C2345" s="12" t="s">
        <v>66</v>
      </c>
      <c r="D2345" s="12" t="s">
        <v>5</v>
      </c>
      <c r="E2345" s="12" t="s">
        <v>12521</v>
      </c>
      <c r="F2345" s="12" t="s">
        <v>12522</v>
      </c>
      <c r="G2345" s="12" t="s">
        <v>12523</v>
      </c>
      <c r="H2345" s="11" t="str">
        <f t="shared" si="36"/>
        <v xml:space="preserve">IMMEUBLE PONT D AQUITAINE RUE CANTELAUDETTE </v>
      </c>
      <c r="I2345" s="10" t="s">
        <v>12524</v>
      </c>
      <c r="J2345" s="12" t="s">
        <v>12525</v>
      </c>
      <c r="K2345" s="12"/>
      <c r="L2345" s="12" t="s">
        <v>1480</v>
      </c>
      <c r="M2345" s="12" t="s">
        <v>1481</v>
      </c>
      <c r="N2345" s="12" t="s">
        <v>54</v>
      </c>
      <c r="O2345" s="12" t="s">
        <v>33</v>
      </c>
      <c r="P2345" s="13">
        <v>167529</v>
      </c>
      <c r="Q2345" s="10">
        <v>3</v>
      </c>
      <c r="R2345" s="10" t="s">
        <v>10</v>
      </c>
      <c r="S2345" s="12" t="s">
        <v>18209</v>
      </c>
    </row>
    <row r="2346" spans="1:19" x14ac:dyDescent="0.25">
      <c r="A2346" s="10">
        <v>2018</v>
      </c>
      <c r="B2346" s="11" t="s">
        <v>239</v>
      </c>
      <c r="C2346" s="12" t="s">
        <v>66</v>
      </c>
      <c r="D2346" s="12" t="s">
        <v>5</v>
      </c>
      <c r="E2346" s="12" t="s">
        <v>12526</v>
      </c>
      <c r="F2346" s="12" t="s">
        <v>12527</v>
      </c>
      <c r="G2346" s="12" t="s">
        <v>12528</v>
      </c>
      <c r="H2346" s="11" t="str">
        <f t="shared" si="36"/>
        <v xml:space="preserve">HOTEL D ENTREPRISE ECOPOLIS 53 AVENUE DE L EUROPE </v>
      </c>
      <c r="I2346" s="10" t="s">
        <v>12529</v>
      </c>
      <c r="J2346" s="12" t="s">
        <v>12530</v>
      </c>
      <c r="K2346" s="12"/>
      <c r="L2346" s="12" t="s">
        <v>3844</v>
      </c>
      <c r="M2346" s="12" t="s">
        <v>1515</v>
      </c>
      <c r="N2346" s="12" t="s">
        <v>54</v>
      </c>
      <c r="O2346" s="12" t="s">
        <v>33</v>
      </c>
      <c r="P2346" s="13">
        <v>38144</v>
      </c>
      <c r="Q2346" s="10">
        <v>2</v>
      </c>
      <c r="R2346" s="10" t="s">
        <v>10</v>
      </c>
      <c r="S2346" s="12" t="s">
        <v>18209</v>
      </c>
    </row>
    <row r="2347" spans="1:19" x14ac:dyDescent="0.25">
      <c r="A2347" s="10">
        <v>2018</v>
      </c>
      <c r="B2347" s="11" t="s">
        <v>18213</v>
      </c>
      <c r="C2347" s="12" t="s">
        <v>66</v>
      </c>
      <c r="D2347" s="12" t="s">
        <v>5</v>
      </c>
      <c r="E2347" s="12" t="s">
        <v>18751</v>
      </c>
      <c r="F2347" s="12" t="s">
        <v>18750</v>
      </c>
      <c r="G2347" s="12" t="s">
        <v>18752</v>
      </c>
      <c r="H2347" s="11" t="str">
        <f t="shared" si="36"/>
        <v xml:space="preserve"> VIEILLE ROUTE </v>
      </c>
      <c r="I2347" s="10"/>
      <c r="J2347" s="12" t="s">
        <v>18753</v>
      </c>
      <c r="K2347" s="10"/>
      <c r="L2347" s="12" t="s">
        <v>18754</v>
      </c>
      <c r="M2347" s="12" t="s">
        <v>18755</v>
      </c>
      <c r="N2347" s="12" t="s">
        <v>322</v>
      </c>
      <c r="O2347" s="12" t="s">
        <v>9</v>
      </c>
      <c r="P2347" s="13">
        <v>39500</v>
      </c>
      <c r="Q2347" s="10">
        <v>1</v>
      </c>
      <c r="R2347" s="10" t="s">
        <v>10</v>
      </c>
      <c r="S2347" s="12" t="s">
        <v>18211</v>
      </c>
    </row>
    <row r="2348" spans="1:19" x14ac:dyDescent="0.25">
      <c r="A2348" s="10">
        <v>2018</v>
      </c>
      <c r="B2348" s="11" t="s">
        <v>4</v>
      </c>
      <c r="C2348" s="12" t="s">
        <v>66</v>
      </c>
      <c r="D2348" s="12" t="s">
        <v>5</v>
      </c>
      <c r="E2348" s="12" t="s">
        <v>1681</v>
      </c>
      <c r="F2348" s="12" t="s">
        <v>12531</v>
      </c>
      <c r="G2348" s="12" t="s">
        <v>1682</v>
      </c>
      <c r="H2348" s="11" t="str">
        <f t="shared" si="36"/>
        <v xml:space="preserve"> 6 RUE DE LA PAPINERIE </v>
      </c>
      <c r="I2348" s="10"/>
      <c r="J2348" s="12" t="s">
        <v>12532</v>
      </c>
      <c r="K2348" s="12"/>
      <c r="L2348" s="12" t="s">
        <v>1684</v>
      </c>
      <c r="M2348" s="12" t="s">
        <v>1685</v>
      </c>
      <c r="N2348" s="12" t="s">
        <v>54</v>
      </c>
      <c r="O2348" s="12" t="s">
        <v>33</v>
      </c>
      <c r="P2348" s="13">
        <v>79597</v>
      </c>
      <c r="Q2348" s="10">
        <v>2</v>
      </c>
      <c r="R2348" s="10" t="s">
        <v>10</v>
      </c>
      <c r="S2348" s="12" t="s">
        <v>18209</v>
      </c>
    </row>
    <row r="2349" spans="1:19" x14ac:dyDescent="0.25">
      <c r="A2349" s="10">
        <v>2018</v>
      </c>
      <c r="B2349" s="11" t="s">
        <v>4</v>
      </c>
      <c r="C2349" s="12" t="s">
        <v>66</v>
      </c>
      <c r="D2349" s="12" t="s">
        <v>2243</v>
      </c>
      <c r="E2349" s="12" t="s">
        <v>2244</v>
      </c>
      <c r="F2349" s="12" t="s">
        <v>16711</v>
      </c>
      <c r="G2349" s="12" t="s">
        <v>2245</v>
      </c>
      <c r="H2349" s="11" t="str">
        <f t="shared" si="36"/>
        <v xml:space="preserve"> 15 RUE BEL AIR </v>
      </c>
      <c r="I2349" s="10"/>
      <c r="J2349" s="12" t="s">
        <v>2246</v>
      </c>
      <c r="K2349" s="10"/>
      <c r="L2349" s="12" t="s">
        <v>2247</v>
      </c>
      <c r="M2349" s="12" t="s">
        <v>2248</v>
      </c>
      <c r="N2349" s="12" t="s">
        <v>4170</v>
      </c>
      <c r="O2349" s="12" t="s">
        <v>9</v>
      </c>
      <c r="P2349" s="13">
        <v>123814</v>
      </c>
      <c r="Q2349" s="10">
        <v>6</v>
      </c>
      <c r="R2349" s="10" t="s">
        <v>10</v>
      </c>
      <c r="S2349" s="12" t="s">
        <v>18211</v>
      </c>
    </row>
    <row r="2350" spans="1:19" x14ac:dyDescent="0.25">
      <c r="A2350" s="10">
        <v>2018</v>
      </c>
      <c r="B2350" s="11" t="s">
        <v>4</v>
      </c>
      <c r="C2350" s="12" t="s">
        <v>66</v>
      </c>
      <c r="D2350" s="12" t="s">
        <v>259</v>
      </c>
      <c r="E2350" s="12" t="s">
        <v>12533</v>
      </c>
      <c r="F2350" s="12" t="s">
        <v>12534</v>
      </c>
      <c r="G2350" s="12" t="s">
        <v>12535</v>
      </c>
      <c r="H2350" s="11" t="str">
        <f t="shared" si="36"/>
        <v xml:space="preserve"> LIEU DIT LA CARELLERIE </v>
      </c>
      <c r="I2350" s="10"/>
      <c r="J2350" s="12" t="s">
        <v>12536</v>
      </c>
      <c r="K2350" s="10"/>
      <c r="L2350" s="12" t="s">
        <v>12537</v>
      </c>
      <c r="M2350" s="12" t="s">
        <v>12538</v>
      </c>
      <c r="N2350" s="12" t="s">
        <v>54</v>
      </c>
      <c r="O2350" s="12" t="s">
        <v>9</v>
      </c>
      <c r="P2350" s="13">
        <v>216966</v>
      </c>
      <c r="Q2350" s="10">
        <v>7</v>
      </c>
      <c r="R2350" s="10" t="s">
        <v>10</v>
      </c>
      <c r="S2350" s="12" t="s">
        <v>18211</v>
      </c>
    </row>
    <row r="2351" spans="1:19" x14ac:dyDescent="0.25">
      <c r="A2351" s="10">
        <v>2017</v>
      </c>
      <c r="B2351" s="12" t="s">
        <v>18219</v>
      </c>
      <c r="C2351" s="10" t="s">
        <v>66</v>
      </c>
      <c r="D2351" s="12" t="s">
        <v>5</v>
      </c>
      <c r="E2351" s="12" t="s">
        <v>12539</v>
      </c>
      <c r="F2351" s="12" t="s">
        <v>12540</v>
      </c>
      <c r="G2351" s="12" t="s">
        <v>12541</v>
      </c>
      <c r="H2351" s="11" t="str">
        <f t="shared" si="36"/>
        <v xml:space="preserve">ZONE INDUSTRIELLE PORETTA  </v>
      </c>
      <c r="I2351" s="12" t="s">
        <v>12542</v>
      </c>
      <c r="J2351" s="14"/>
      <c r="K2351" s="14"/>
      <c r="L2351" s="12" t="s">
        <v>2550</v>
      </c>
      <c r="M2351" s="12" t="s">
        <v>2551</v>
      </c>
      <c r="N2351" s="12" t="s">
        <v>54</v>
      </c>
      <c r="O2351" s="12" t="s">
        <v>33</v>
      </c>
      <c r="P2351" s="14"/>
      <c r="Q2351" s="10">
        <v>9</v>
      </c>
      <c r="R2351" s="10" t="s">
        <v>10</v>
      </c>
      <c r="S2351" s="12" t="s">
        <v>18220</v>
      </c>
    </row>
    <row r="2352" spans="1:19" x14ac:dyDescent="0.25">
      <c r="A2352" s="10">
        <v>2017</v>
      </c>
      <c r="B2352" s="12" t="s">
        <v>18219</v>
      </c>
      <c r="C2352" s="10" t="s">
        <v>66</v>
      </c>
      <c r="D2352" s="12" t="s">
        <v>5</v>
      </c>
      <c r="E2352" s="12" t="s">
        <v>2330</v>
      </c>
      <c r="F2352" s="12" t="s">
        <v>17156</v>
      </c>
      <c r="G2352" s="12" t="s">
        <v>2331</v>
      </c>
      <c r="H2352" s="11" t="str">
        <f t="shared" si="36"/>
        <v xml:space="preserve">3 RUE DU MARCHE COMMUN  </v>
      </c>
      <c r="I2352" s="12" t="s">
        <v>16759</v>
      </c>
      <c r="J2352" s="12"/>
      <c r="K2352" s="14"/>
      <c r="L2352" s="12" t="s">
        <v>1654</v>
      </c>
      <c r="M2352" s="12" t="s">
        <v>18</v>
      </c>
      <c r="N2352" s="12" t="s">
        <v>2332</v>
      </c>
      <c r="O2352" s="12" t="s">
        <v>33</v>
      </c>
      <c r="P2352" s="14"/>
      <c r="Q2352" s="10">
        <v>2</v>
      </c>
      <c r="R2352" s="10" t="s">
        <v>10</v>
      </c>
      <c r="S2352" s="12" t="s">
        <v>18220</v>
      </c>
    </row>
    <row r="2353" spans="1:19" x14ac:dyDescent="0.25">
      <c r="A2353" s="10">
        <v>2018</v>
      </c>
      <c r="B2353" s="11" t="s">
        <v>18213</v>
      </c>
      <c r="C2353" s="12" t="s">
        <v>66</v>
      </c>
      <c r="D2353" s="12" t="s">
        <v>5</v>
      </c>
      <c r="E2353" s="12" t="s">
        <v>12543</v>
      </c>
      <c r="F2353" s="12" t="s">
        <v>18756</v>
      </c>
      <c r="G2353" s="12" t="s">
        <v>12544</v>
      </c>
      <c r="H2353" s="11" t="str">
        <f t="shared" si="36"/>
        <v xml:space="preserve"> 120 RUE GEORGES CONVERT ZI LE BLANCHON </v>
      </c>
      <c r="I2353" s="10"/>
      <c r="J2353" s="12" t="s">
        <v>18757</v>
      </c>
      <c r="K2353" s="12"/>
      <c r="L2353" s="12" t="s">
        <v>18758</v>
      </c>
      <c r="M2353" s="12" t="s">
        <v>18759</v>
      </c>
      <c r="N2353" s="12" t="s">
        <v>54</v>
      </c>
      <c r="O2353" s="12" t="s">
        <v>33</v>
      </c>
      <c r="P2353" s="13">
        <v>287975</v>
      </c>
      <c r="Q2353" s="10">
        <v>13</v>
      </c>
      <c r="R2353" s="10" t="s">
        <v>18208</v>
      </c>
      <c r="S2353" s="12" t="s">
        <v>18209</v>
      </c>
    </row>
    <row r="2354" spans="1:19" x14ac:dyDescent="0.25">
      <c r="A2354" s="10">
        <v>2018</v>
      </c>
      <c r="B2354" s="11" t="s">
        <v>4</v>
      </c>
      <c r="C2354" s="12" t="s">
        <v>66</v>
      </c>
      <c r="D2354" s="12" t="s">
        <v>5</v>
      </c>
      <c r="E2354" s="12" t="s">
        <v>12545</v>
      </c>
      <c r="F2354" s="12" t="s">
        <v>12546</v>
      </c>
      <c r="G2354" s="12" t="s">
        <v>12547</v>
      </c>
      <c r="H2354" s="11" t="str">
        <f t="shared" si="36"/>
        <v xml:space="preserve"> UNIT 2D FINGAL BAY BUSINESS PARK </v>
      </c>
      <c r="I2354" s="10"/>
      <c r="J2354" s="12" t="s">
        <v>12548</v>
      </c>
      <c r="K2354" s="12"/>
      <c r="L2354" s="12" t="s">
        <v>12549</v>
      </c>
      <c r="M2354" s="12" t="s">
        <v>12550</v>
      </c>
      <c r="N2354" s="12" t="s">
        <v>54</v>
      </c>
      <c r="O2354" s="12" t="s">
        <v>33</v>
      </c>
      <c r="P2354" s="13">
        <v>104080</v>
      </c>
      <c r="Q2354" s="10">
        <v>2</v>
      </c>
      <c r="R2354" s="10" t="s">
        <v>10</v>
      </c>
      <c r="S2354" s="12" t="s">
        <v>18209</v>
      </c>
    </row>
    <row r="2355" spans="1:19" x14ac:dyDescent="0.25">
      <c r="A2355" s="10">
        <v>2017</v>
      </c>
      <c r="B2355" s="12" t="s">
        <v>18219</v>
      </c>
      <c r="C2355" s="10" t="s">
        <v>66</v>
      </c>
      <c r="D2355" s="12" t="s">
        <v>5</v>
      </c>
      <c r="E2355" s="12" t="s">
        <v>16385</v>
      </c>
      <c r="F2355" s="12" t="s">
        <v>16386</v>
      </c>
      <c r="G2355" s="12" t="s">
        <v>16387</v>
      </c>
      <c r="H2355" s="11" t="str">
        <f t="shared" si="36"/>
        <v xml:space="preserve">RUE ALAIN BOMBARD ZA DE LA HAUTE BORNE </v>
      </c>
      <c r="I2355" s="12" t="s">
        <v>16389</v>
      </c>
      <c r="J2355" s="10" t="s">
        <v>16388</v>
      </c>
      <c r="K2355" s="14"/>
      <c r="L2355" s="12" t="s">
        <v>2938</v>
      </c>
      <c r="M2355" s="12" t="s">
        <v>2939</v>
      </c>
      <c r="N2355" s="12" t="s">
        <v>1605</v>
      </c>
      <c r="O2355" s="12" t="s">
        <v>33</v>
      </c>
      <c r="P2355" s="14"/>
      <c r="Q2355" s="10">
        <v>3</v>
      </c>
      <c r="R2355" s="10" t="s">
        <v>10</v>
      </c>
      <c r="S2355" s="12" t="s">
        <v>18220</v>
      </c>
    </row>
    <row r="2356" spans="1:19" x14ac:dyDescent="0.25">
      <c r="A2356" s="10">
        <v>2018</v>
      </c>
      <c r="B2356" s="11" t="s">
        <v>4</v>
      </c>
      <c r="C2356" s="12" t="s">
        <v>66</v>
      </c>
      <c r="D2356" s="12" t="s">
        <v>1278</v>
      </c>
      <c r="E2356" s="12" t="s">
        <v>12551</v>
      </c>
      <c r="F2356" s="12" t="s">
        <v>12552</v>
      </c>
      <c r="G2356" s="12" t="s">
        <v>12553</v>
      </c>
      <c r="H2356" s="11" t="str">
        <f t="shared" si="36"/>
        <v xml:space="preserve"> RUE DU VERNAY </v>
      </c>
      <c r="I2356" s="10"/>
      <c r="J2356" s="12" t="s">
        <v>4105</v>
      </c>
      <c r="K2356" s="10"/>
      <c r="L2356" s="12" t="s">
        <v>354</v>
      </c>
      <c r="M2356" s="12" t="s">
        <v>4106</v>
      </c>
      <c r="N2356" s="12" t="s">
        <v>54</v>
      </c>
      <c r="O2356" s="12" t="s">
        <v>9</v>
      </c>
      <c r="P2356" s="13">
        <v>469969</v>
      </c>
      <c r="Q2356" s="10">
        <v>12</v>
      </c>
      <c r="R2356" s="10" t="s">
        <v>18208</v>
      </c>
      <c r="S2356" s="12" t="s">
        <v>18211</v>
      </c>
    </row>
    <row r="2357" spans="1:19" x14ac:dyDescent="0.25">
      <c r="A2357" s="10">
        <v>2018</v>
      </c>
      <c r="B2357" s="11" t="s">
        <v>4</v>
      </c>
      <c r="C2357" s="12" t="s">
        <v>66</v>
      </c>
      <c r="D2357" s="12" t="s">
        <v>5</v>
      </c>
      <c r="E2357" s="12" t="s">
        <v>1686</v>
      </c>
      <c r="F2357" s="12" t="s">
        <v>12554</v>
      </c>
      <c r="G2357" s="12" t="s">
        <v>1687</v>
      </c>
      <c r="H2357" s="11" t="str">
        <f t="shared" si="36"/>
        <v xml:space="preserve">BATIMENT C 4 IMPASSE DE LA MAISON BLANCHE </v>
      </c>
      <c r="I2357" s="10" t="s">
        <v>12555</v>
      </c>
      <c r="J2357" s="12" t="s">
        <v>12556</v>
      </c>
      <c r="K2357" s="12"/>
      <c r="L2357" s="12" t="s">
        <v>12557</v>
      </c>
      <c r="M2357" s="12" t="s">
        <v>12558</v>
      </c>
      <c r="N2357" s="12" t="s">
        <v>54</v>
      </c>
      <c r="O2357" s="12" t="s">
        <v>33</v>
      </c>
      <c r="P2357" s="13">
        <v>114019</v>
      </c>
      <c r="Q2357" s="10">
        <v>2</v>
      </c>
      <c r="R2357" s="10" t="s">
        <v>10</v>
      </c>
      <c r="S2357" s="12" t="s">
        <v>18209</v>
      </c>
    </row>
    <row r="2358" spans="1:19" x14ac:dyDescent="0.25">
      <c r="A2358" s="10">
        <v>2017</v>
      </c>
      <c r="B2358" s="12" t="s">
        <v>18219</v>
      </c>
      <c r="C2358" s="10" t="s">
        <v>66</v>
      </c>
      <c r="D2358" s="12" t="s">
        <v>5</v>
      </c>
      <c r="E2358" s="12" t="s">
        <v>12559</v>
      </c>
      <c r="F2358" s="12" t="s">
        <v>12560</v>
      </c>
      <c r="G2358" s="12" t="s">
        <v>12561</v>
      </c>
      <c r="H2358" s="11" t="str">
        <f t="shared" si="36"/>
        <v xml:space="preserve">422 COURS DE LA REPUBLIQUE  </v>
      </c>
      <c r="I2358" s="12" t="s">
        <v>12562</v>
      </c>
      <c r="J2358" s="14"/>
      <c r="K2358" s="14"/>
      <c r="L2358" s="12" t="s">
        <v>12563</v>
      </c>
      <c r="M2358" s="12" t="s">
        <v>12564</v>
      </c>
      <c r="N2358" s="12" t="s">
        <v>54</v>
      </c>
      <c r="O2358" s="12" t="s">
        <v>33</v>
      </c>
      <c r="P2358" s="14"/>
      <c r="Q2358" s="10">
        <v>1</v>
      </c>
      <c r="R2358" s="10" t="s">
        <v>10</v>
      </c>
      <c r="S2358" s="12" t="s">
        <v>18220</v>
      </c>
    </row>
    <row r="2359" spans="1:19" x14ac:dyDescent="0.25">
      <c r="A2359" s="10">
        <v>2018</v>
      </c>
      <c r="B2359" s="11" t="s">
        <v>4</v>
      </c>
      <c r="C2359" s="12" t="s">
        <v>66</v>
      </c>
      <c r="D2359" s="12" t="s">
        <v>5</v>
      </c>
      <c r="E2359" s="12" t="s">
        <v>12565</v>
      </c>
      <c r="F2359" s="12" t="s">
        <v>12566</v>
      </c>
      <c r="G2359" s="12" t="s">
        <v>12567</v>
      </c>
      <c r="H2359" s="11" t="str">
        <f t="shared" si="36"/>
        <v xml:space="preserve"> ZONE ARTISANALE LE ROUSSET </v>
      </c>
      <c r="I2359" s="10"/>
      <c r="J2359" s="12" t="s">
        <v>12568</v>
      </c>
      <c r="K2359" s="12"/>
      <c r="L2359" s="12" t="s">
        <v>8831</v>
      </c>
      <c r="M2359" s="12" t="s">
        <v>12569</v>
      </c>
      <c r="N2359" s="12" t="s">
        <v>54</v>
      </c>
      <c r="O2359" s="12" t="s">
        <v>33</v>
      </c>
      <c r="P2359" s="13">
        <v>97169</v>
      </c>
      <c r="Q2359" s="10">
        <v>5</v>
      </c>
      <c r="R2359" s="10" t="s">
        <v>10</v>
      </c>
      <c r="S2359" s="12" t="s">
        <v>18209</v>
      </c>
    </row>
    <row r="2360" spans="1:19" x14ac:dyDescent="0.25">
      <c r="A2360" s="10">
        <v>2018</v>
      </c>
      <c r="B2360" s="11" t="s">
        <v>18213</v>
      </c>
      <c r="C2360" s="12" t="s">
        <v>66</v>
      </c>
      <c r="D2360" s="12" t="s">
        <v>5</v>
      </c>
      <c r="E2360" s="12" t="s">
        <v>18761</v>
      </c>
      <c r="F2360" s="12" t="s">
        <v>18760</v>
      </c>
      <c r="G2360" s="12" t="s">
        <v>18762</v>
      </c>
      <c r="H2360" s="11" t="str">
        <f t="shared" si="36"/>
        <v xml:space="preserve"> 140 ROUTE DE PARIS </v>
      </c>
      <c r="I2360" s="10"/>
      <c r="J2360" s="12" t="s">
        <v>18763</v>
      </c>
      <c r="K2360" s="10"/>
      <c r="L2360" s="12" t="s">
        <v>4001</v>
      </c>
      <c r="M2360" s="12" t="s">
        <v>4002</v>
      </c>
      <c r="N2360" s="12" t="s">
        <v>54</v>
      </c>
      <c r="O2360" s="12" t="s">
        <v>9</v>
      </c>
      <c r="P2360" s="13">
        <v>22118</v>
      </c>
      <c r="Q2360" s="10">
        <v>1</v>
      </c>
      <c r="R2360" s="10" t="s">
        <v>10</v>
      </c>
      <c r="S2360" s="12" t="s">
        <v>18211</v>
      </c>
    </row>
    <row r="2361" spans="1:19" x14ac:dyDescent="0.25">
      <c r="A2361" s="10">
        <v>2018</v>
      </c>
      <c r="B2361" s="11" t="s">
        <v>4</v>
      </c>
      <c r="C2361" s="12" t="s">
        <v>66</v>
      </c>
      <c r="D2361" s="12" t="s">
        <v>184</v>
      </c>
      <c r="E2361" s="12" t="s">
        <v>1688</v>
      </c>
      <c r="F2361" s="12" t="s">
        <v>12570</v>
      </c>
      <c r="G2361" s="12" t="s">
        <v>1689</v>
      </c>
      <c r="H2361" s="11" t="str">
        <f t="shared" si="36"/>
        <v xml:space="preserve">ZI NORD BRETELLE AUTOROUTE ZAC DES BATERSES </v>
      </c>
      <c r="I2361" s="10" t="s">
        <v>12571</v>
      </c>
      <c r="J2361" s="12" t="s">
        <v>12572</v>
      </c>
      <c r="K2361" s="12"/>
      <c r="L2361" s="12" t="s">
        <v>4412</v>
      </c>
      <c r="M2361" s="12" t="s">
        <v>12573</v>
      </c>
      <c r="N2361" s="12" t="s">
        <v>54</v>
      </c>
      <c r="O2361" s="12" t="s">
        <v>33</v>
      </c>
      <c r="P2361" s="13">
        <v>1775085</v>
      </c>
      <c r="Q2361" s="10">
        <v>52</v>
      </c>
      <c r="R2361" s="10" t="s">
        <v>18208</v>
      </c>
      <c r="S2361" s="12" t="s">
        <v>18209</v>
      </c>
    </row>
    <row r="2362" spans="1:19" x14ac:dyDescent="0.25">
      <c r="A2362" s="10">
        <v>2017</v>
      </c>
      <c r="B2362" s="12" t="s">
        <v>18219</v>
      </c>
      <c r="C2362" s="10" t="s">
        <v>66</v>
      </c>
      <c r="D2362" s="12" t="s">
        <v>448</v>
      </c>
      <c r="E2362" s="12" t="s">
        <v>12574</v>
      </c>
      <c r="F2362" s="12" t="s">
        <v>12575</v>
      </c>
      <c r="G2362" s="12" t="s">
        <v>12576</v>
      </c>
      <c r="H2362" s="11" t="str">
        <f t="shared" si="36"/>
        <v xml:space="preserve">696 AVENUE DES FOLLAZ ZONE INDUSTRIELLE DE BISSY </v>
      </c>
      <c r="I2362" s="12" t="s">
        <v>12577</v>
      </c>
      <c r="J2362" s="10" t="s">
        <v>4107</v>
      </c>
      <c r="K2362" s="14"/>
      <c r="L2362" s="12" t="s">
        <v>1582</v>
      </c>
      <c r="M2362" s="12" t="s">
        <v>1583</v>
      </c>
      <c r="N2362" s="12" t="s">
        <v>54</v>
      </c>
      <c r="O2362" s="12" t="s">
        <v>33</v>
      </c>
      <c r="P2362" s="14"/>
      <c r="Q2362" s="10">
        <v>5</v>
      </c>
      <c r="R2362" s="10" t="s">
        <v>10</v>
      </c>
      <c r="S2362" s="12" t="s">
        <v>18220</v>
      </c>
    </row>
    <row r="2363" spans="1:19" x14ac:dyDescent="0.25">
      <c r="A2363" s="10">
        <v>2018</v>
      </c>
      <c r="B2363" s="11" t="s">
        <v>18213</v>
      </c>
      <c r="C2363" s="12" t="s">
        <v>66</v>
      </c>
      <c r="D2363" s="12" t="s">
        <v>5</v>
      </c>
      <c r="E2363" s="12" t="s">
        <v>18765</v>
      </c>
      <c r="F2363" s="12" t="s">
        <v>18764</v>
      </c>
      <c r="G2363" s="12" t="s">
        <v>18766</v>
      </c>
      <c r="H2363" s="11" t="str">
        <f t="shared" si="36"/>
        <v xml:space="preserve">ZA DE LA GARE 24 B AVENUE ALBIN GILLES </v>
      </c>
      <c r="I2363" s="10" t="s">
        <v>18767</v>
      </c>
      <c r="J2363" s="12" t="s">
        <v>18768</v>
      </c>
      <c r="K2363" s="12"/>
      <c r="L2363" s="12" t="s">
        <v>18769</v>
      </c>
      <c r="M2363" s="12" t="s">
        <v>18770</v>
      </c>
      <c r="N2363" s="12" t="s">
        <v>172</v>
      </c>
      <c r="O2363" s="12" t="s">
        <v>33</v>
      </c>
      <c r="P2363" s="13">
        <v>77722</v>
      </c>
      <c r="Q2363" s="10">
        <v>4</v>
      </c>
      <c r="R2363" s="10" t="s">
        <v>10</v>
      </c>
      <c r="S2363" s="12" t="s">
        <v>18209</v>
      </c>
    </row>
    <row r="2364" spans="1:19" x14ac:dyDescent="0.25">
      <c r="A2364" s="10">
        <v>2018</v>
      </c>
      <c r="B2364" s="11" t="s">
        <v>4</v>
      </c>
      <c r="C2364" s="12" t="s">
        <v>66</v>
      </c>
      <c r="D2364" s="12" t="s">
        <v>5</v>
      </c>
      <c r="E2364" s="12" t="s">
        <v>12578</v>
      </c>
      <c r="F2364" s="12" t="s">
        <v>12579</v>
      </c>
      <c r="G2364" s="12" t="s">
        <v>12580</v>
      </c>
      <c r="H2364" s="11" t="str">
        <f t="shared" si="36"/>
        <v xml:space="preserve"> 121 RUE DU PARC </v>
      </c>
      <c r="I2364" s="10"/>
      <c r="J2364" s="12" t="s">
        <v>12581</v>
      </c>
      <c r="K2364" s="12"/>
      <c r="L2364" s="12" t="s">
        <v>3960</v>
      </c>
      <c r="M2364" s="12" t="s">
        <v>3961</v>
      </c>
      <c r="N2364" s="12" t="s">
        <v>54</v>
      </c>
      <c r="O2364" s="12" t="s">
        <v>33</v>
      </c>
      <c r="P2364" s="13">
        <v>426133</v>
      </c>
      <c r="Q2364" s="10">
        <v>9</v>
      </c>
      <c r="R2364" s="10" t="s">
        <v>10</v>
      </c>
      <c r="S2364" s="12" t="s">
        <v>18209</v>
      </c>
    </row>
    <row r="2365" spans="1:19" x14ac:dyDescent="0.25">
      <c r="A2365" s="10">
        <v>2018</v>
      </c>
      <c r="B2365" s="11" t="s">
        <v>4</v>
      </c>
      <c r="C2365" s="12" t="s">
        <v>66</v>
      </c>
      <c r="D2365" s="12" t="s">
        <v>5</v>
      </c>
      <c r="E2365" s="12" t="s">
        <v>4818</v>
      </c>
      <c r="F2365" s="12" t="s">
        <v>4819</v>
      </c>
      <c r="G2365" s="12" t="s">
        <v>4820</v>
      </c>
      <c r="H2365" s="11" t="str">
        <f t="shared" si="36"/>
        <v xml:space="preserve">ZA LES PLATTES 4 6 RUE DES MURIERS </v>
      </c>
      <c r="I2365" s="10" t="s">
        <v>4821</v>
      </c>
      <c r="J2365" s="12" t="s">
        <v>4822</v>
      </c>
      <c r="K2365" s="12"/>
      <c r="L2365" s="12" t="s">
        <v>4823</v>
      </c>
      <c r="M2365" s="12" t="s">
        <v>4824</v>
      </c>
      <c r="N2365" s="12" t="s">
        <v>200</v>
      </c>
      <c r="O2365" s="12" t="s">
        <v>33</v>
      </c>
      <c r="P2365" s="13">
        <v>101523</v>
      </c>
      <c r="Q2365" s="10">
        <v>3</v>
      </c>
      <c r="R2365" s="10" t="s">
        <v>10</v>
      </c>
      <c r="S2365" s="12" t="s">
        <v>18209</v>
      </c>
    </row>
    <row r="2366" spans="1:19" x14ac:dyDescent="0.25">
      <c r="A2366" s="10">
        <v>2018</v>
      </c>
      <c r="B2366" s="11" t="s">
        <v>18213</v>
      </c>
      <c r="C2366" s="12" t="s">
        <v>66</v>
      </c>
      <c r="D2366" s="12" t="s">
        <v>5</v>
      </c>
      <c r="E2366" s="12" t="s">
        <v>18772</v>
      </c>
      <c r="F2366" s="12" t="s">
        <v>18771</v>
      </c>
      <c r="G2366" s="12" t="s">
        <v>18773</v>
      </c>
      <c r="H2366" s="11" t="str">
        <f t="shared" si="36"/>
        <v xml:space="preserve"> 8 AVENUE CLEMENT ADER </v>
      </c>
      <c r="I2366" s="10"/>
      <c r="J2366" s="12" t="s">
        <v>9265</v>
      </c>
      <c r="K2366" s="12"/>
      <c r="L2366" s="12" t="s">
        <v>9266</v>
      </c>
      <c r="M2366" s="12" t="s">
        <v>9267</v>
      </c>
      <c r="N2366" s="12" t="s">
        <v>1605</v>
      </c>
      <c r="O2366" s="12" t="s">
        <v>33</v>
      </c>
      <c r="P2366" s="13">
        <v>20668</v>
      </c>
      <c r="Q2366" s="10">
        <v>1</v>
      </c>
      <c r="R2366" s="10" t="s">
        <v>10</v>
      </c>
      <c r="S2366" s="12" t="s">
        <v>18209</v>
      </c>
    </row>
    <row r="2367" spans="1:19" x14ac:dyDescent="0.25">
      <c r="A2367" s="10">
        <v>2018</v>
      </c>
      <c r="B2367" s="11" t="s">
        <v>18213</v>
      </c>
      <c r="C2367" s="12" t="s">
        <v>66</v>
      </c>
      <c r="D2367" s="12" t="s">
        <v>5</v>
      </c>
      <c r="E2367" s="12" t="s">
        <v>18775</v>
      </c>
      <c r="F2367" s="12" t="s">
        <v>18774</v>
      </c>
      <c r="G2367" s="12" t="s">
        <v>18776</v>
      </c>
      <c r="H2367" s="11" t="str">
        <f t="shared" si="36"/>
        <v xml:space="preserve"> 9 AVENUE DE LA DIVISION LECLERC </v>
      </c>
      <c r="I2367" s="10"/>
      <c r="J2367" s="12" t="s">
        <v>18777</v>
      </c>
      <c r="K2367" s="12"/>
      <c r="L2367" s="12" t="s">
        <v>18778</v>
      </c>
      <c r="M2367" s="12" t="s">
        <v>18779</v>
      </c>
      <c r="N2367" s="12" t="s">
        <v>200</v>
      </c>
      <c r="O2367" s="12" t="s">
        <v>33</v>
      </c>
      <c r="P2367" s="13">
        <v>125047</v>
      </c>
      <c r="Q2367" s="10">
        <v>4</v>
      </c>
      <c r="R2367" s="10" t="s">
        <v>10</v>
      </c>
      <c r="S2367" s="12" t="s">
        <v>18209</v>
      </c>
    </row>
    <row r="2368" spans="1:19" x14ac:dyDescent="0.25">
      <c r="A2368" s="10">
        <v>2018</v>
      </c>
      <c r="B2368" s="11" t="s">
        <v>4</v>
      </c>
      <c r="C2368" s="12" t="s">
        <v>66</v>
      </c>
      <c r="D2368" s="12" t="s">
        <v>279</v>
      </c>
      <c r="E2368" s="12" t="s">
        <v>12582</v>
      </c>
      <c r="F2368" s="12" t="s">
        <v>12583</v>
      </c>
      <c r="G2368" s="12" t="s">
        <v>12584</v>
      </c>
      <c r="H2368" s="11" t="str">
        <f t="shared" si="36"/>
        <v xml:space="preserve"> 16 RUE DES CLOUTERIES BP 24051</v>
      </c>
      <c r="I2368" s="10"/>
      <c r="J2368" s="12" t="s">
        <v>12585</v>
      </c>
      <c r="K2368" s="12" t="s">
        <v>12586</v>
      </c>
      <c r="L2368" s="12" t="s">
        <v>12587</v>
      </c>
      <c r="M2368" s="12" t="s">
        <v>12588</v>
      </c>
      <c r="N2368" s="12" t="s">
        <v>54</v>
      </c>
      <c r="O2368" s="12" t="s">
        <v>33</v>
      </c>
      <c r="P2368" s="13">
        <v>149436</v>
      </c>
      <c r="Q2368" s="10">
        <v>7</v>
      </c>
      <c r="R2368" s="10" t="s">
        <v>10</v>
      </c>
      <c r="S2368" s="12" t="s">
        <v>18209</v>
      </c>
    </row>
    <row r="2369" spans="1:19" x14ac:dyDescent="0.25">
      <c r="A2369" s="10">
        <v>2018</v>
      </c>
      <c r="B2369" s="11" t="s">
        <v>4</v>
      </c>
      <c r="C2369" s="12" t="s">
        <v>66</v>
      </c>
      <c r="D2369" s="12" t="s">
        <v>5</v>
      </c>
      <c r="E2369" s="12" t="s">
        <v>1691</v>
      </c>
      <c r="F2369" s="12" t="s">
        <v>12589</v>
      </c>
      <c r="G2369" s="12" t="s">
        <v>1692</v>
      </c>
      <c r="H2369" s="11" t="str">
        <f t="shared" si="36"/>
        <v xml:space="preserve"> 1 RUE IRENE JOLIOT CURIE </v>
      </c>
      <c r="I2369" s="10"/>
      <c r="J2369" s="12" t="s">
        <v>7207</v>
      </c>
      <c r="K2369" s="10"/>
      <c r="L2369" s="12" t="s">
        <v>2830</v>
      </c>
      <c r="M2369" s="12" t="s">
        <v>7208</v>
      </c>
      <c r="N2369" s="12" t="s">
        <v>54</v>
      </c>
      <c r="O2369" s="12" t="s">
        <v>9</v>
      </c>
      <c r="P2369" s="13">
        <v>48179</v>
      </c>
      <c r="Q2369" s="10">
        <v>2</v>
      </c>
      <c r="R2369" s="10" t="s">
        <v>10</v>
      </c>
      <c r="S2369" s="12" t="s">
        <v>18211</v>
      </c>
    </row>
    <row r="2370" spans="1:19" x14ac:dyDescent="0.25">
      <c r="A2370" s="10">
        <v>2018</v>
      </c>
      <c r="B2370" s="11" t="s">
        <v>18213</v>
      </c>
      <c r="C2370" s="12" t="s">
        <v>66</v>
      </c>
      <c r="D2370" s="12" t="s">
        <v>5</v>
      </c>
      <c r="E2370" s="12" t="s">
        <v>18781</v>
      </c>
      <c r="F2370" s="12" t="s">
        <v>18780</v>
      </c>
      <c r="G2370" s="12" t="s">
        <v>18782</v>
      </c>
      <c r="H2370" s="11" t="str">
        <f t="shared" si="36"/>
        <v xml:space="preserve">BEAUPREAU 2840 ZI EVRE ET LOIRE </v>
      </c>
      <c r="I2370" s="12" t="s">
        <v>18783</v>
      </c>
      <c r="J2370" s="12" t="s">
        <v>18784</v>
      </c>
      <c r="K2370" s="10"/>
      <c r="L2370" s="12" t="s">
        <v>5635</v>
      </c>
      <c r="M2370" s="12" t="s">
        <v>5636</v>
      </c>
      <c r="N2370" s="12" t="s">
        <v>54</v>
      </c>
      <c r="O2370" s="12" t="s">
        <v>9</v>
      </c>
      <c r="P2370" s="13">
        <v>291</v>
      </c>
      <c r="Q2370" s="10">
        <v>1</v>
      </c>
      <c r="R2370" s="10" t="s">
        <v>10</v>
      </c>
      <c r="S2370" s="12" t="s">
        <v>18211</v>
      </c>
    </row>
    <row r="2371" spans="1:19" x14ac:dyDescent="0.25">
      <c r="A2371" s="10">
        <v>2018</v>
      </c>
      <c r="B2371" s="11" t="s">
        <v>4</v>
      </c>
      <c r="C2371" s="12" t="s">
        <v>66</v>
      </c>
      <c r="D2371" s="12" t="s">
        <v>5</v>
      </c>
      <c r="E2371" s="12" t="s">
        <v>1693</v>
      </c>
      <c r="F2371" s="12" t="s">
        <v>16390</v>
      </c>
      <c r="G2371" s="12" t="s">
        <v>1694</v>
      </c>
      <c r="H2371" s="11" t="str">
        <f t="shared" ref="H2371:H2434" si="37">CONCATENATE(I2371," ",J2371," ",K2371)</f>
        <v xml:space="preserve"> 2 RUE RAYMOND PITET </v>
      </c>
      <c r="I2371" s="10"/>
      <c r="J2371" s="12" t="s">
        <v>1695</v>
      </c>
      <c r="K2371" s="12"/>
      <c r="L2371" s="12" t="s">
        <v>1499</v>
      </c>
      <c r="M2371" s="12" t="s">
        <v>1500</v>
      </c>
      <c r="N2371" s="12" t="s">
        <v>1605</v>
      </c>
      <c r="O2371" s="12" t="s">
        <v>33</v>
      </c>
      <c r="P2371" s="13">
        <v>128268</v>
      </c>
      <c r="Q2371" s="10">
        <v>7</v>
      </c>
      <c r="R2371" s="10" t="s">
        <v>10</v>
      </c>
      <c r="S2371" s="12" t="s">
        <v>18209</v>
      </c>
    </row>
    <row r="2372" spans="1:19" x14ac:dyDescent="0.25">
      <c r="A2372" s="10">
        <v>2018</v>
      </c>
      <c r="B2372" s="11" t="s">
        <v>4</v>
      </c>
      <c r="C2372" s="12" t="s">
        <v>66</v>
      </c>
      <c r="D2372" s="12" t="s">
        <v>5</v>
      </c>
      <c r="E2372" s="12" t="s">
        <v>12590</v>
      </c>
      <c r="F2372" s="12" t="s">
        <v>12591</v>
      </c>
      <c r="G2372" s="12" t="s">
        <v>12592</v>
      </c>
      <c r="H2372" s="11" t="str">
        <f t="shared" si="37"/>
        <v xml:space="preserve"> 18 PLACE DU MARCHE </v>
      </c>
      <c r="I2372" s="10"/>
      <c r="J2372" s="12" t="s">
        <v>12593</v>
      </c>
      <c r="K2372" s="10"/>
      <c r="L2372" s="12" t="s">
        <v>359</v>
      </c>
      <c r="M2372" s="12" t="s">
        <v>1884</v>
      </c>
      <c r="N2372" s="12" t="s">
        <v>54</v>
      </c>
      <c r="O2372" s="12" t="s">
        <v>9</v>
      </c>
      <c r="P2372" s="13">
        <v>119886</v>
      </c>
      <c r="Q2372" s="10">
        <v>3</v>
      </c>
      <c r="R2372" s="10" t="s">
        <v>10</v>
      </c>
      <c r="S2372" s="12" t="s">
        <v>18211</v>
      </c>
    </row>
    <row r="2373" spans="1:19" x14ac:dyDescent="0.25">
      <c r="A2373" s="10">
        <v>2018</v>
      </c>
      <c r="B2373" s="11" t="s">
        <v>4</v>
      </c>
      <c r="C2373" s="12" t="s">
        <v>66</v>
      </c>
      <c r="D2373" s="12" t="s">
        <v>5</v>
      </c>
      <c r="E2373" s="12" t="s">
        <v>12594</v>
      </c>
      <c r="F2373" s="12" t="s">
        <v>12595</v>
      </c>
      <c r="G2373" s="12" t="s">
        <v>12596</v>
      </c>
      <c r="H2373" s="11" t="str">
        <f t="shared" si="37"/>
        <v xml:space="preserve"> 1 AVENUE DE LA REPUBLIQUE </v>
      </c>
      <c r="I2373" s="10"/>
      <c r="J2373" s="12" t="s">
        <v>12597</v>
      </c>
      <c r="K2373" s="12"/>
      <c r="L2373" s="12" t="s">
        <v>7543</v>
      </c>
      <c r="M2373" s="12" t="s">
        <v>7544</v>
      </c>
      <c r="N2373" s="12" t="s">
        <v>54</v>
      </c>
      <c r="O2373" s="12" t="s">
        <v>33</v>
      </c>
      <c r="P2373" s="13">
        <v>127947</v>
      </c>
      <c r="Q2373" s="10">
        <v>6</v>
      </c>
      <c r="R2373" s="10" t="s">
        <v>10</v>
      </c>
      <c r="S2373" s="12" t="s">
        <v>18209</v>
      </c>
    </row>
    <row r="2374" spans="1:19" x14ac:dyDescent="0.25">
      <c r="A2374" s="10">
        <v>2018</v>
      </c>
      <c r="B2374" s="11" t="s">
        <v>4</v>
      </c>
      <c r="C2374" s="12" t="s">
        <v>66</v>
      </c>
      <c r="D2374" s="12" t="s">
        <v>5</v>
      </c>
      <c r="E2374" s="12" t="s">
        <v>12598</v>
      </c>
      <c r="F2374" s="12" t="s">
        <v>12599</v>
      </c>
      <c r="G2374" s="12" t="s">
        <v>12600</v>
      </c>
      <c r="H2374" s="11" t="str">
        <f t="shared" si="37"/>
        <v xml:space="preserve">ZA DES DEUX PINS 160 RUE DE LA PALINETTE </v>
      </c>
      <c r="I2374" s="10" t="s">
        <v>12601</v>
      </c>
      <c r="J2374" s="12" t="s">
        <v>12602</v>
      </c>
      <c r="K2374" s="12"/>
      <c r="L2374" s="12" t="s">
        <v>12603</v>
      </c>
      <c r="M2374" s="12" t="s">
        <v>12604</v>
      </c>
      <c r="N2374" s="12" t="s">
        <v>54</v>
      </c>
      <c r="O2374" s="12" t="s">
        <v>33</v>
      </c>
      <c r="P2374" s="13">
        <v>25693</v>
      </c>
      <c r="Q2374" s="10">
        <v>5</v>
      </c>
      <c r="R2374" s="10" t="s">
        <v>10</v>
      </c>
      <c r="S2374" s="12" t="s">
        <v>18209</v>
      </c>
    </row>
    <row r="2375" spans="1:19" x14ac:dyDescent="0.25">
      <c r="A2375" s="10">
        <v>2018</v>
      </c>
      <c r="B2375" s="11" t="s">
        <v>4</v>
      </c>
      <c r="C2375" s="12" t="s">
        <v>66</v>
      </c>
      <c r="D2375" s="12" t="s">
        <v>5</v>
      </c>
      <c r="E2375" s="12" t="s">
        <v>2238</v>
      </c>
      <c r="F2375" s="12" t="s">
        <v>16587</v>
      </c>
      <c r="G2375" s="12" t="s">
        <v>2239</v>
      </c>
      <c r="H2375" s="11" t="str">
        <f t="shared" si="37"/>
        <v xml:space="preserve"> 1205 CHEMIN DES ANDRANS </v>
      </c>
      <c r="I2375" s="10"/>
      <c r="J2375" s="12" t="s">
        <v>16588</v>
      </c>
      <c r="K2375" s="12"/>
      <c r="L2375" s="12" t="s">
        <v>16589</v>
      </c>
      <c r="M2375" s="12" t="s">
        <v>16590</v>
      </c>
      <c r="N2375" s="12" t="s">
        <v>2218</v>
      </c>
      <c r="O2375" s="12" t="s">
        <v>33</v>
      </c>
      <c r="P2375" s="13">
        <v>40905</v>
      </c>
      <c r="Q2375" s="10">
        <v>1</v>
      </c>
      <c r="R2375" s="10" t="s">
        <v>10</v>
      </c>
      <c r="S2375" s="12" t="s">
        <v>18209</v>
      </c>
    </row>
    <row r="2376" spans="1:19" x14ac:dyDescent="0.25">
      <c r="A2376" s="10">
        <v>2017</v>
      </c>
      <c r="B2376" s="12" t="s">
        <v>18219</v>
      </c>
      <c r="C2376" s="10" t="s">
        <v>66</v>
      </c>
      <c r="D2376" s="12" t="s">
        <v>5</v>
      </c>
      <c r="E2376" s="12" t="s">
        <v>12605</v>
      </c>
      <c r="F2376" s="12" t="s">
        <v>12606</v>
      </c>
      <c r="G2376" s="12" t="s">
        <v>12607</v>
      </c>
      <c r="H2376" s="11" t="str">
        <f t="shared" si="37"/>
        <v xml:space="preserve">52 RUE DE LA VICTOIRE  </v>
      </c>
      <c r="I2376" s="12" t="s">
        <v>12608</v>
      </c>
      <c r="J2376" s="14"/>
      <c r="K2376" s="14"/>
      <c r="L2376" s="12" t="s">
        <v>5145</v>
      </c>
      <c r="M2376" s="12" t="s">
        <v>183</v>
      </c>
      <c r="N2376" s="12" t="s">
        <v>54</v>
      </c>
      <c r="O2376" s="12" t="s">
        <v>33</v>
      </c>
      <c r="P2376" s="14"/>
      <c r="Q2376" s="10">
        <v>1</v>
      </c>
      <c r="R2376" s="10" t="s">
        <v>10</v>
      </c>
      <c r="S2376" s="12" t="s">
        <v>18220</v>
      </c>
    </row>
    <row r="2377" spans="1:19" x14ac:dyDescent="0.25">
      <c r="A2377" s="10">
        <v>2018</v>
      </c>
      <c r="B2377" s="11" t="s">
        <v>4</v>
      </c>
      <c r="C2377" s="12" t="s">
        <v>66</v>
      </c>
      <c r="D2377" s="12" t="s">
        <v>5</v>
      </c>
      <c r="E2377" s="12" t="s">
        <v>12609</v>
      </c>
      <c r="F2377" s="12" t="s">
        <v>12610</v>
      </c>
      <c r="G2377" s="12" t="s">
        <v>12611</v>
      </c>
      <c r="H2377" s="11" t="str">
        <f t="shared" si="37"/>
        <v xml:space="preserve"> 7 RUE GUTENBERG </v>
      </c>
      <c r="I2377" s="10"/>
      <c r="J2377" s="12" t="s">
        <v>12612</v>
      </c>
      <c r="K2377" s="12"/>
      <c r="L2377" s="12" t="s">
        <v>1030</v>
      </c>
      <c r="M2377" s="12" t="s">
        <v>1031</v>
      </c>
      <c r="N2377" s="12" t="s">
        <v>54</v>
      </c>
      <c r="O2377" s="12" t="s">
        <v>33</v>
      </c>
      <c r="P2377" s="13">
        <v>88691</v>
      </c>
      <c r="Q2377" s="10">
        <v>2</v>
      </c>
      <c r="R2377" s="10" t="s">
        <v>10</v>
      </c>
      <c r="S2377" s="12" t="s">
        <v>18209</v>
      </c>
    </row>
    <row r="2378" spans="1:19" x14ac:dyDescent="0.25">
      <c r="A2378" s="10">
        <v>2018</v>
      </c>
      <c r="B2378" s="11" t="s">
        <v>4</v>
      </c>
      <c r="C2378" s="12" t="s">
        <v>66</v>
      </c>
      <c r="D2378" s="12" t="s">
        <v>5</v>
      </c>
      <c r="E2378" s="12" t="s">
        <v>12613</v>
      </c>
      <c r="F2378" s="12" t="s">
        <v>12614</v>
      </c>
      <c r="G2378" s="12" t="s">
        <v>12615</v>
      </c>
      <c r="H2378" s="11" t="str">
        <f t="shared" si="37"/>
        <v xml:space="preserve"> QUARTIER LES COMBES </v>
      </c>
      <c r="I2378" s="10"/>
      <c r="J2378" s="12" t="s">
        <v>12616</v>
      </c>
      <c r="K2378" s="12"/>
      <c r="L2378" s="12" t="s">
        <v>9866</v>
      </c>
      <c r="M2378" s="12" t="s">
        <v>9867</v>
      </c>
      <c r="N2378" s="12" t="s">
        <v>54</v>
      </c>
      <c r="O2378" s="12" t="s">
        <v>33</v>
      </c>
      <c r="P2378" s="13">
        <v>119561</v>
      </c>
      <c r="Q2378" s="10">
        <v>4</v>
      </c>
      <c r="R2378" s="10" t="s">
        <v>10</v>
      </c>
      <c r="S2378" s="12" t="s">
        <v>18209</v>
      </c>
    </row>
    <row r="2379" spans="1:19" x14ac:dyDescent="0.25">
      <c r="A2379" s="10">
        <v>2018</v>
      </c>
      <c r="B2379" s="11" t="s">
        <v>4</v>
      </c>
      <c r="C2379" s="12" t="s">
        <v>66</v>
      </c>
      <c r="D2379" s="12" t="s">
        <v>1522</v>
      </c>
      <c r="E2379" s="12" t="s">
        <v>12617</v>
      </c>
      <c r="F2379" s="12" t="s">
        <v>12618</v>
      </c>
      <c r="G2379" s="12" t="s">
        <v>12619</v>
      </c>
      <c r="H2379" s="11" t="str">
        <f t="shared" si="37"/>
        <v xml:space="preserve"> 36 RUE DE L ABBE JERZY POPIELUSKO </v>
      </c>
      <c r="I2379" s="10"/>
      <c r="J2379" s="12" t="s">
        <v>11920</v>
      </c>
      <c r="K2379" s="12"/>
      <c r="L2379" s="12" t="s">
        <v>305</v>
      </c>
      <c r="M2379" s="12" t="s">
        <v>306</v>
      </c>
      <c r="N2379" s="12" t="s">
        <v>54</v>
      </c>
      <c r="O2379" s="12" t="s">
        <v>33</v>
      </c>
      <c r="P2379" s="13">
        <v>127725</v>
      </c>
      <c r="Q2379" s="10">
        <v>2</v>
      </c>
      <c r="R2379" s="10" t="s">
        <v>10</v>
      </c>
      <c r="S2379" s="12" t="s">
        <v>18209</v>
      </c>
    </row>
    <row r="2380" spans="1:19" x14ac:dyDescent="0.25">
      <c r="A2380" s="10">
        <v>2017</v>
      </c>
      <c r="B2380" s="12" t="s">
        <v>18219</v>
      </c>
      <c r="C2380" s="10" t="s">
        <v>66</v>
      </c>
      <c r="D2380" s="12" t="s">
        <v>5</v>
      </c>
      <c r="E2380" s="12" t="s">
        <v>5111</v>
      </c>
      <c r="F2380" s="12" t="s">
        <v>5112</v>
      </c>
      <c r="G2380" s="12" t="s">
        <v>5113</v>
      </c>
      <c r="H2380" s="11" t="str">
        <f t="shared" si="37"/>
        <v xml:space="preserve">33 RUE DE LA FONTAINE  </v>
      </c>
      <c r="I2380" s="12" t="s">
        <v>5114</v>
      </c>
      <c r="J2380" s="12"/>
      <c r="K2380" s="14"/>
      <c r="L2380" s="12" t="s">
        <v>5115</v>
      </c>
      <c r="M2380" s="12" t="s">
        <v>5116</v>
      </c>
      <c r="N2380" s="12" t="s">
        <v>54</v>
      </c>
      <c r="O2380" s="12" t="s">
        <v>33</v>
      </c>
      <c r="P2380" s="14"/>
      <c r="Q2380" s="10">
        <v>2</v>
      </c>
      <c r="R2380" s="10" t="s">
        <v>10</v>
      </c>
      <c r="S2380" s="12" t="s">
        <v>18220</v>
      </c>
    </row>
    <row r="2381" spans="1:19" x14ac:dyDescent="0.25">
      <c r="A2381" s="10">
        <v>2018</v>
      </c>
      <c r="B2381" s="11" t="s">
        <v>4</v>
      </c>
      <c r="C2381" s="12" t="s">
        <v>66</v>
      </c>
      <c r="D2381" s="12" t="s">
        <v>5</v>
      </c>
      <c r="E2381" s="12" t="s">
        <v>12625</v>
      </c>
      <c r="F2381" s="12" t="s">
        <v>12626</v>
      </c>
      <c r="G2381" s="12" t="s">
        <v>12627</v>
      </c>
      <c r="H2381" s="11" t="str">
        <f t="shared" si="37"/>
        <v xml:space="preserve">BATIMENT A ESPACE CORALIA 424 RUE DE LISBONNE </v>
      </c>
      <c r="I2381" s="10" t="s">
        <v>12628</v>
      </c>
      <c r="J2381" s="12" t="s">
        <v>12629</v>
      </c>
      <c r="K2381" s="12"/>
      <c r="L2381" s="12" t="s">
        <v>1319</v>
      </c>
      <c r="M2381" s="12" t="s">
        <v>1320</v>
      </c>
      <c r="N2381" s="12" t="s">
        <v>54</v>
      </c>
      <c r="O2381" s="12" t="s">
        <v>33</v>
      </c>
      <c r="P2381" s="13">
        <v>575073</v>
      </c>
      <c r="Q2381" s="10">
        <v>19</v>
      </c>
      <c r="R2381" s="10" t="s">
        <v>18208</v>
      </c>
      <c r="S2381" s="12" t="s">
        <v>18209</v>
      </c>
    </row>
    <row r="2382" spans="1:19" x14ac:dyDescent="0.25">
      <c r="A2382" s="10">
        <v>2018</v>
      </c>
      <c r="B2382" s="11" t="s">
        <v>4</v>
      </c>
      <c r="C2382" s="12" t="s">
        <v>66</v>
      </c>
      <c r="D2382" s="12" t="s">
        <v>5</v>
      </c>
      <c r="E2382" s="12" t="s">
        <v>1698</v>
      </c>
      <c r="F2382" s="12" t="s">
        <v>12630</v>
      </c>
      <c r="G2382" s="12" t="s">
        <v>1699</v>
      </c>
      <c r="H2382" s="11" t="str">
        <f t="shared" si="37"/>
        <v xml:space="preserve"> 81 ROUTE NATIONALE 10 </v>
      </c>
      <c r="I2382" s="10"/>
      <c r="J2382" s="12" t="s">
        <v>12631</v>
      </c>
      <c r="K2382" s="12"/>
      <c r="L2382" s="12" t="s">
        <v>668</v>
      </c>
      <c r="M2382" s="12" t="s">
        <v>669</v>
      </c>
      <c r="N2382" s="12" t="s">
        <v>54</v>
      </c>
      <c r="O2382" s="12" t="s">
        <v>33</v>
      </c>
      <c r="P2382" s="13">
        <v>211791</v>
      </c>
      <c r="Q2382" s="10">
        <v>7</v>
      </c>
      <c r="R2382" s="10" t="s">
        <v>10</v>
      </c>
      <c r="S2382" s="12" t="s">
        <v>18209</v>
      </c>
    </row>
    <row r="2383" spans="1:19" x14ac:dyDescent="0.25">
      <c r="A2383" s="10">
        <v>2018</v>
      </c>
      <c r="B2383" s="11" t="s">
        <v>4</v>
      </c>
      <c r="C2383" s="12" t="s">
        <v>66</v>
      </c>
      <c r="D2383" s="12" t="s">
        <v>13474</v>
      </c>
      <c r="E2383" s="12" t="s">
        <v>17667</v>
      </c>
      <c r="F2383" s="12" t="s">
        <v>17668</v>
      </c>
      <c r="G2383" s="12" t="s">
        <v>17669</v>
      </c>
      <c r="H2383" s="11" t="str">
        <f t="shared" si="37"/>
        <v xml:space="preserve">ZONNE INDUSTRIELLE DE LILLE TEMPLEMARS 8 RUE DE L EPINOY </v>
      </c>
      <c r="I2383" s="10" t="s">
        <v>17670</v>
      </c>
      <c r="J2383" s="12" t="s">
        <v>17671</v>
      </c>
      <c r="K2383" s="12"/>
      <c r="L2383" s="12" t="s">
        <v>17672</v>
      </c>
      <c r="M2383" s="12" t="s">
        <v>17673</v>
      </c>
      <c r="N2383" s="12" t="s">
        <v>2413</v>
      </c>
      <c r="O2383" s="12" t="s">
        <v>33</v>
      </c>
      <c r="P2383" s="13">
        <v>331036</v>
      </c>
      <c r="Q2383" s="10">
        <v>12</v>
      </c>
      <c r="R2383" s="10" t="s">
        <v>18208</v>
      </c>
      <c r="S2383" s="12" t="s">
        <v>18209</v>
      </c>
    </row>
    <row r="2384" spans="1:19" x14ac:dyDescent="0.25">
      <c r="A2384" s="10">
        <v>2018</v>
      </c>
      <c r="B2384" s="11" t="s">
        <v>4</v>
      </c>
      <c r="C2384" s="12" t="s">
        <v>66</v>
      </c>
      <c r="D2384" s="12" t="s">
        <v>5</v>
      </c>
      <c r="E2384" s="12" t="s">
        <v>12632</v>
      </c>
      <c r="F2384" s="12" t="s">
        <v>12633</v>
      </c>
      <c r="G2384" s="12" t="s">
        <v>12634</v>
      </c>
      <c r="H2384" s="11" t="str">
        <f t="shared" si="37"/>
        <v xml:space="preserve"> ROUTE DU MALZIEU </v>
      </c>
      <c r="I2384" s="10"/>
      <c r="J2384" s="12" t="s">
        <v>3409</v>
      </c>
      <c r="K2384" s="12"/>
      <c r="L2384" s="12" t="s">
        <v>2422</v>
      </c>
      <c r="M2384" s="12" t="s">
        <v>2423</v>
      </c>
      <c r="N2384" s="12" t="s">
        <v>54</v>
      </c>
      <c r="O2384" s="12" t="s">
        <v>33</v>
      </c>
      <c r="P2384" s="13">
        <v>61586</v>
      </c>
      <c r="Q2384" s="10">
        <v>2</v>
      </c>
      <c r="R2384" s="10" t="s">
        <v>10</v>
      </c>
      <c r="S2384" s="12" t="s">
        <v>18209</v>
      </c>
    </row>
    <row r="2385" spans="1:19" x14ac:dyDescent="0.25">
      <c r="A2385" s="10">
        <v>2018</v>
      </c>
      <c r="B2385" s="11" t="s">
        <v>4</v>
      </c>
      <c r="C2385" s="12" t="s">
        <v>66</v>
      </c>
      <c r="D2385" s="12" t="s">
        <v>5</v>
      </c>
      <c r="E2385" s="12" t="s">
        <v>1700</v>
      </c>
      <c r="F2385" s="12" t="s">
        <v>12635</v>
      </c>
      <c r="G2385" s="12" t="s">
        <v>1701</v>
      </c>
      <c r="H2385" s="11" t="str">
        <f t="shared" si="37"/>
        <v xml:space="preserve"> 11 RUE DE LA FENEUSE </v>
      </c>
      <c r="I2385" s="10"/>
      <c r="J2385" s="12" t="s">
        <v>12636</v>
      </c>
      <c r="K2385" s="12"/>
      <c r="L2385" s="12" t="s">
        <v>5053</v>
      </c>
      <c r="M2385" s="12" t="s">
        <v>12637</v>
      </c>
      <c r="N2385" s="12" t="s">
        <v>54</v>
      </c>
      <c r="O2385" s="12" t="s">
        <v>33</v>
      </c>
      <c r="P2385" s="13">
        <v>424909</v>
      </c>
      <c r="Q2385" s="10">
        <v>9</v>
      </c>
      <c r="R2385" s="10" t="s">
        <v>10</v>
      </c>
      <c r="S2385" s="12" t="s">
        <v>18209</v>
      </c>
    </row>
    <row r="2386" spans="1:19" x14ac:dyDescent="0.25">
      <c r="A2386" s="10">
        <v>2018</v>
      </c>
      <c r="B2386" s="11" t="s">
        <v>4</v>
      </c>
      <c r="C2386" s="12" t="s">
        <v>66</v>
      </c>
      <c r="D2386" s="12" t="s">
        <v>5</v>
      </c>
      <c r="E2386" s="12" t="s">
        <v>1702</v>
      </c>
      <c r="F2386" s="12" t="s">
        <v>12638</v>
      </c>
      <c r="G2386" s="12" t="s">
        <v>1703</v>
      </c>
      <c r="H2386" s="11" t="str">
        <f t="shared" si="37"/>
        <v xml:space="preserve"> RTE NATIONALE 193 </v>
      </c>
      <c r="I2386" s="10"/>
      <c r="J2386" s="12" t="s">
        <v>11070</v>
      </c>
      <c r="K2386" s="10"/>
      <c r="L2386" s="12" t="s">
        <v>1705</v>
      </c>
      <c r="M2386" s="12" t="s">
        <v>1706</v>
      </c>
      <c r="N2386" s="12" t="s">
        <v>54</v>
      </c>
      <c r="O2386" s="12" t="s">
        <v>9</v>
      </c>
      <c r="P2386" s="13">
        <v>190005</v>
      </c>
      <c r="Q2386" s="10">
        <v>1</v>
      </c>
      <c r="R2386" s="10" t="s">
        <v>10</v>
      </c>
      <c r="S2386" s="12" t="s">
        <v>18211</v>
      </c>
    </row>
    <row r="2387" spans="1:19" x14ac:dyDescent="0.25">
      <c r="A2387" s="10">
        <v>2018</v>
      </c>
      <c r="B2387" s="11" t="s">
        <v>4</v>
      </c>
      <c r="C2387" s="12" t="s">
        <v>66</v>
      </c>
      <c r="D2387" s="12" t="s">
        <v>5</v>
      </c>
      <c r="E2387" s="12" t="s">
        <v>3711</v>
      </c>
      <c r="F2387" s="12" t="s">
        <v>3712</v>
      </c>
      <c r="G2387" s="12" t="s">
        <v>3713</v>
      </c>
      <c r="H2387" s="11" t="str">
        <f t="shared" si="37"/>
        <v xml:space="preserve"> 53 ROUTE DE BRUMATH </v>
      </c>
      <c r="I2387" s="10"/>
      <c r="J2387" s="12" t="s">
        <v>3714</v>
      </c>
      <c r="K2387" s="12"/>
      <c r="L2387" s="12" t="s">
        <v>1614</v>
      </c>
      <c r="M2387" s="12" t="s">
        <v>3715</v>
      </c>
      <c r="N2387" s="12" t="s">
        <v>54</v>
      </c>
      <c r="O2387" s="12" t="s">
        <v>33</v>
      </c>
      <c r="P2387" s="13">
        <v>224155</v>
      </c>
      <c r="Q2387" s="10">
        <v>12</v>
      </c>
      <c r="R2387" s="10" t="s">
        <v>18208</v>
      </c>
      <c r="S2387" s="12" t="s">
        <v>18209</v>
      </c>
    </row>
    <row r="2388" spans="1:19" x14ac:dyDescent="0.25">
      <c r="A2388" s="10">
        <v>2018</v>
      </c>
      <c r="B2388" s="11" t="s">
        <v>4</v>
      </c>
      <c r="C2388" s="12" t="s">
        <v>66</v>
      </c>
      <c r="D2388" s="12" t="s">
        <v>5471</v>
      </c>
      <c r="E2388" s="12" t="s">
        <v>5472</v>
      </c>
      <c r="F2388" s="12" t="s">
        <v>5473</v>
      </c>
      <c r="G2388" s="12" t="s">
        <v>5474</v>
      </c>
      <c r="H2388" s="11" t="str">
        <f t="shared" si="37"/>
        <v xml:space="preserve"> 27 AVENUE DE SAINT MANDE </v>
      </c>
      <c r="I2388" s="10"/>
      <c r="J2388" s="12" t="s">
        <v>5475</v>
      </c>
      <c r="K2388" s="12"/>
      <c r="L2388" s="12" t="s">
        <v>207</v>
      </c>
      <c r="M2388" s="12" t="s">
        <v>183</v>
      </c>
      <c r="N2388" s="12" t="s">
        <v>322</v>
      </c>
      <c r="O2388" s="12" t="s">
        <v>33</v>
      </c>
      <c r="P2388" s="13">
        <v>1158920</v>
      </c>
      <c r="Q2388" s="10">
        <v>26</v>
      </c>
      <c r="R2388" s="10" t="s">
        <v>18208</v>
      </c>
      <c r="S2388" s="12" t="s">
        <v>18209</v>
      </c>
    </row>
    <row r="2389" spans="1:19" x14ac:dyDescent="0.25">
      <c r="A2389" s="10">
        <v>2018</v>
      </c>
      <c r="B2389" s="12" t="s">
        <v>18210</v>
      </c>
      <c r="C2389" s="12" t="s">
        <v>66</v>
      </c>
      <c r="D2389" s="12" t="s">
        <v>5</v>
      </c>
      <c r="E2389" s="12" t="s">
        <v>18155</v>
      </c>
      <c r="F2389" s="12" t="s">
        <v>18156</v>
      </c>
      <c r="G2389" s="12" t="s">
        <v>18157</v>
      </c>
      <c r="H2389" s="11" t="str">
        <f t="shared" si="37"/>
        <v xml:space="preserve">14 B RUE CHASLES  </v>
      </c>
      <c r="I2389" s="12" t="s">
        <v>18158</v>
      </c>
      <c r="J2389" s="12"/>
      <c r="K2389" s="14"/>
      <c r="L2389" s="12" t="s">
        <v>250</v>
      </c>
      <c r="M2389" s="12" t="s">
        <v>251</v>
      </c>
      <c r="N2389" s="12" t="s">
        <v>172</v>
      </c>
      <c r="O2389" s="12" t="s">
        <v>33</v>
      </c>
      <c r="P2389" s="13">
        <v>43526</v>
      </c>
      <c r="Q2389" s="10">
        <v>3</v>
      </c>
      <c r="R2389" s="10" t="s">
        <v>10</v>
      </c>
      <c r="S2389" s="12" t="s">
        <v>18209</v>
      </c>
    </row>
    <row r="2390" spans="1:19" x14ac:dyDescent="0.25">
      <c r="A2390" s="10">
        <v>2018</v>
      </c>
      <c r="B2390" s="11" t="s">
        <v>4</v>
      </c>
      <c r="C2390" s="12" t="s">
        <v>66</v>
      </c>
      <c r="D2390" s="12" t="s">
        <v>184</v>
      </c>
      <c r="E2390" s="12" t="s">
        <v>1707</v>
      </c>
      <c r="F2390" s="12" t="s">
        <v>16950</v>
      </c>
      <c r="G2390" s="12" t="s">
        <v>1708</v>
      </c>
      <c r="H2390" s="11" t="str">
        <f t="shared" si="37"/>
        <v xml:space="preserve"> 35 RUE DE LA PETITE VITESSE </v>
      </c>
      <c r="I2390" s="10"/>
      <c r="J2390" s="12" t="s">
        <v>18785</v>
      </c>
      <c r="K2390" s="12"/>
      <c r="L2390" s="12" t="s">
        <v>1709</v>
      </c>
      <c r="M2390" s="12" t="s">
        <v>1710</v>
      </c>
      <c r="N2390" s="12" t="s">
        <v>172</v>
      </c>
      <c r="O2390" s="12" t="s">
        <v>33</v>
      </c>
      <c r="P2390" s="13">
        <v>117079</v>
      </c>
      <c r="Q2390" s="10">
        <v>5</v>
      </c>
      <c r="R2390" s="10" t="s">
        <v>10</v>
      </c>
      <c r="S2390" s="12" t="s">
        <v>18209</v>
      </c>
    </row>
    <row r="2391" spans="1:19" x14ac:dyDescent="0.25">
      <c r="A2391" s="10">
        <v>2017</v>
      </c>
      <c r="B2391" s="12" t="s">
        <v>18219</v>
      </c>
      <c r="C2391" s="10" t="s">
        <v>66</v>
      </c>
      <c r="D2391" s="12" t="s">
        <v>5</v>
      </c>
      <c r="E2391" s="12" t="s">
        <v>17868</v>
      </c>
      <c r="F2391" s="12" t="s">
        <v>17869</v>
      </c>
      <c r="G2391" s="12" t="s">
        <v>17870</v>
      </c>
      <c r="H2391" s="11" t="str">
        <f t="shared" si="37"/>
        <v xml:space="preserve">14 RUE ALPHONSE COCHE  </v>
      </c>
      <c r="I2391" s="12" t="s">
        <v>17871</v>
      </c>
      <c r="J2391" s="12"/>
      <c r="K2391" s="14"/>
      <c r="L2391" s="12" t="s">
        <v>11019</v>
      </c>
      <c r="M2391" s="12" t="s">
        <v>12154</v>
      </c>
      <c r="N2391" s="12" t="s">
        <v>2577</v>
      </c>
      <c r="O2391" s="12" t="s">
        <v>33</v>
      </c>
      <c r="P2391" s="14"/>
      <c r="Q2391" s="10">
        <v>1</v>
      </c>
      <c r="R2391" s="10" t="s">
        <v>10</v>
      </c>
      <c r="S2391" s="12" t="s">
        <v>18220</v>
      </c>
    </row>
    <row r="2392" spans="1:19" x14ac:dyDescent="0.25">
      <c r="A2392" s="10">
        <v>2018</v>
      </c>
      <c r="B2392" s="11" t="s">
        <v>4</v>
      </c>
      <c r="C2392" s="12" t="s">
        <v>66</v>
      </c>
      <c r="D2392" s="12" t="s">
        <v>5</v>
      </c>
      <c r="E2392" s="12" t="s">
        <v>12645</v>
      </c>
      <c r="F2392" s="12" t="s">
        <v>12646</v>
      </c>
      <c r="G2392" s="12" t="s">
        <v>12647</v>
      </c>
      <c r="H2392" s="11" t="str">
        <f t="shared" si="37"/>
        <v xml:space="preserve"> ZAC BOIS ROUX </v>
      </c>
      <c r="I2392" s="10"/>
      <c r="J2392" s="12" t="s">
        <v>12648</v>
      </c>
      <c r="K2392" s="10"/>
      <c r="L2392" s="12" t="s">
        <v>1713</v>
      </c>
      <c r="M2392" s="12" t="s">
        <v>12649</v>
      </c>
      <c r="N2392" s="12" t="s">
        <v>54</v>
      </c>
      <c r="O2392" s="12" t="s">
        <v>9</v>
      </c>
      <c r="P2392" s="13">
        <v>84932</v>
      </c>
      <c r="Q2392" s="10">
        <v>3</v>
      </c>
      <c r="R2392" s="10" t="s">
        <v>10</v>
      </c>
      <c r="S2392" s="12" t="s">
        <v>18211</v>
      </c>
    </row>
    <row r="2393" spans="1:19" x14ac:dyDescent="0.25">
      <c r="A2393" s="10">
        <v>2018</v>
      </c>
      <c r="B2393" s="11" t="s">
        <v>4</v>
      </c>
      <c r="C2393" s="12" t="s">
        <v>66</v>
      </c>
      <c r="D2393" s="12" t="s">
        <v>5</v>
      </c>
      <c r="E2393" s="12" t="s">
        <v>16951</v>
      </c>
      <c r="F2393" s="12" t="s">
        <v>16952</v>
      </c>
      <c r="G2393" s="12" t="s">
        <v>16953</v>
      </c>
      <c r="H2393" s="11" t="str">
        <f t="shared" si="37"/>
        <v xml:space="preserve">ZONE INDUSTRIELLE EST 6 RUE DES SARCELLES </v>
      </c>
      <c r="I2393" s="10" t="s">
        <v>281</v>
      </c>
      <c r="J2393" s="12" t="s">
        <v>16954</v>
      </c>
      <c r="K2393" s="12"/>
      <c r="L2393" s="12" t="s">
        <v>1774</v>
      </c>
      <c r="M2393" s="12" t="s">
        <v>1775</v>
      </c>
      <c r="N2393" s="12" t="s">
        <v>172</v>
      </c>
      <c r="O2393" s="12" t="s">
        <v>33</v>
      </c>
      <c r="P2393" s="13">
        <v>26589</v>
      </c>
      <c r="Q2393" s="10">
        <v>1</v>
      </c>
      <c r="R2393" s="10" t="s">
        <v>10</v>
      </c>
      <c r="S2393" s="12" t="s">
        <v>18209</v>
      </c>
    </row>
    <row r="2394" spans="1:19" x14ac:dyDescent="0.25">
      <c r="A2394" s="10">
        <v>2017</v>
      </c>
      <c r="B2394" s="12" t="s">
        <v>18219</v>
      </c>
      <c r="C2394" s="10" t="s">
        <v>66</v>
      </c>
      <c r="D2394" s="12" t="s">
        <v>5</v>
      </c>
      <c r="E2394" s="12" t="s">
        <v>1711</v>
      </c>
      <c r="F2394" s="12" t="s">
        <v>12650</v>
      </c>
      <c r="G2394" s="12" t="s">
        <v>1712</v>
      </c>
      <c r="H2394" s="11" t="str">
        <f t="shared" si="37"/>
        <v xml:space="preserve">7 ALLEE DE LA MALTIERE BP 90052 </v>
      </c>
      <c r="I2394" s="12" t="s">
        <v>12651</v>
      </c>
      <c r="J2394" s="12" t="s">
        <v>12652</v>
      </c>
      <c r="K2394" s="14"/>
      <c r="L2394" s="12" t="s">
        <v>12653</v>
      </c>
      <c r="M2394" s="12" t="s">
        <v>3332</v>
      </c>
      <c r="N2394" s="12" t="s">
        <v>54</v>
      </c>
      <c r="O2394" s="12" t="s">
        <v>33</v>
      </c>
      <c r="P2394" s="14"/>
      <c r="Q2394" s="10">
        <v>1</v>
      </c>
      <c r="R2394" s="10" t="s">
        <v>10</v>
      </c>
      <c r="S2394" s="12" t="s">
        <v>18220</v>
      </c>
    </row>
    <row r="2395" spans="1:19" x14ac:dyDescent="0.25">
      <c r="A2395" s="10">
        <v>2018</v>
      </c>
      <c r="B2395" s="11" t="s">
        <v>4</v>
      </c>
      <c r="C2395" s="12" t="s">
        <v>66</v>
      </c>
      <c r="D2395" s="12" t="s">
        <v>5</v>
      </c>
      <c r="E2395" s="12" t="s">
        <v>12654</v>
      </c>
      <c r="F2395" s="12" t="s">
        <v>12655</v>
      </c>
      <c r="G2395" s="12" t="s">
        <v>12656</v>
      </c>
      <c r="H2395" s="11" t="str">
        <f t="shared" si="37"/>
        <v xml:space="preserve"> 12 ALLEE DES MIMOSAS </v>
      </c>
      <c r="I2395" s="10"/>
      <c r="J2395" s="12" t="s">
        <v>12657</v>
      </c>
      <c r="K2395" s="10"/>
      <c r="L2395" s="12" t="s">
        <v>3042</v>
      </c>
      <c r="M2395" s="12" t="s">
        <v>12658</v>
      </c>
      <c r="N2395" s="12" t="s">
        <v>54</v>
      </c>
      <c r="O2395" s="12" t="s">
        <v>9</v>
      </c>
      <c r="P2395" s="13">
        <v>18497</v>
      </c>
      <c r="Q2395" s="10">
        <v>1</v>
      </c>
      <c r="R2395" s="10" t="s">
        <v>10</v>
      </c>
      <c r="S2395" s="12" t="s">
        <v>18211</v>
      </c>
    </row>
    <row r="2396" spans="1:19" x14ac:dyDescent="0.25">
      <c r="A2396" s="10">
        <v>2018</v>
      </c>
      <c r="B2396" s="11" t="s">
        <v>4</v>
      </c>
      <c r="C2396" s="12" t="s">
        <v>66</v>
      </c>
      <c r="D2396" s="12" t="s">
        <v>5</v>
      </c>
      <c r="E2396" s="12" t="s">
        <v>16591</v>
      </c>
      <c r="F2396" s="12" t="s">
        <v>16592</v>
      </c>
      <c r="G2396" s="12" t="s">
        <v>16593</v>
      </c>
      <c r="H2396" s="11" t="str">
        <f t="shared" si="37"/>
        <v xml:space="preserve">QUARTIER GUIGONNET ALLEE DES JONCS </v>
      </c>
      <c r="I2396" s="10" t="s">
        <v>16594</v>
      </c>
      <c r="J2396" s="12" t="s">
        <v>16595</v>
      </c>
      <c r="K2396" s="12"/>
      <c r="L2396" s="12" t="s">
        <v>5621</v>
      </c>
      <c r="M2396" s="12" t="s">
        <v>5622</v>
      </c>
      <c r="N2396" s="12" t="s">
        <v>2218</v>
      </c>
      <c r="O2396" s="12" t="s">
        <v>33</v>
      </c>
      <c r="P2396" s="13">
        <v>93199</v>
      </c>
      <c r="Q2396" s="10">
        <v>4</v>
      </c>
      <c r="R2396" s="10" t="s">
        <v>10</v>
      </c>
      <c r="S2396" s="12" t="s">
        <v>18209</v>
      </c>
    </row>
    <row r="2397" spans="1:19" x14ac:dyDescent="0.25">
      <c r="A2397" s="10">
        <v>2017</v>
      </c>
      <c r="B2397" s="12" t="s">
        <v>18219</v>
      </c>
      <c r="C2397" s="10" t="s">
        <v>66</v>
      </c>
      <c r="D2397" s="12" t="s">
        <v>5</v>
      </c>
      <c r="E2397" s="12" t="s">
        <v>1715</v>
      </c>
      <c r="F2397" s="12" t="s">
        <v>12659</v>
      </c>
      <c r="G2397" s="12" t="s">
        <v>1716</v>
      </c>
      <c r="H2397" s="11" t="str">
        <f t="shared" si="37"/>
        <v xml:space="preserve">16 AVENUE DE LA LIBERATION  </v>
      </c>
      <c r="I2397" s="12" t="s">
        <v>12660</v>
      </c>
      <c r="J2397" s="12"/>
      <c r="K2397" s="14"/>
      <c r="L2397" s="12" t="s">
        <v>478</v>
      </c>
      <c r="M2397" s="12" t="s">
        <v>479</v>
      </c>
      <c r="N2397" s="12" t="s">
        <v>54</v>
      </c>
      <c r="O2397" s="12" t="s">
        <v>9</v>
      </c>
      <c r="P2397" s="14"/>
      <c r="Q2397" s="10">
        <v>4</v>
      </c>
      <c r="R2397" s="10" t="s">
        <v>10</v>
      </c>
      <c r="S2397" s="12" t="s">
        <v>18220</v>
      </c>
    </row>
    <row r="2398" spans="1:19" x14ac:dyDescent="0.25">
      <c r="A2398" s="10">
        <v>2018</v>
      </c>
      <c r="B2398" s="11" t="s">
        <v>4</v>
      </c>
      <c r="C2398" s="12" t="s">
        <v>66</v>
      </c>
      <c r="D2398" s="12" t="s">
        <v>5</v>
      </c>
      <c r="E2398" s="12" t="s">
        <v>16955</v>
      </c>
      <c r="F2398" s="12" t="s">
        <v>16956</v>
      </c>
      <c r="G2398" s="12" t="s">
        <v>16957</v>
      </c>
      <c r="H2398" s="11" t="str">
        <f t="shared" si="37"/>
        <v xml:space="preserve">ZI DE LA KRUYSTRAETE CHE DEP 947 828 ROUTE D HERZEELE </v>
      </c>
      <c r="I2398" s="10" t="s">
        <v>16958</v>
      </c>
      <c r="J2398" s="12" t="s">
        <v>16959</v>
      </c>
      <c r="K2398" s="12"/>
      <c r="L2398" s="12" t="s">
        <v>13802</v>
      </c>
      <c r="M2398" s="12" t="s">
        <v>13803</v>
      </c>
      <c r="N2398" s="12" t="s">
        <v>172</v>
      </c>
      <c r="O2398" s="12" t="s">
        <v>33</v>
      </c>
      <c r="P2398" s="13">
        <v>214184</v>
      </c>
      <c r="Q2398" s="10">
        <v>9</v>
      </c>
      <c r="R2398" s="10" t="s">
        <v>10</v>
      </c>
      <c r="S2398" s="12" t="s">
        <v>18209</v>
      </c>
    </row>
    <row r="2399" spans="1:19" x14ac:dyDescent="0.25">
      <c r="A2399" s="10">
        <v>2018</v>
      </c>
      <c r="B2399" s="11" t="s">
        <v>18212</v>
      </c>
      <c r="C2399" s="12" t="s">
        <v>66</v>
      </c>
      <c r="D2399" s="12" t="s">
        <v>5</v>
      </c>
      <c r="E2399" s="12" t="s">
        <v>137</v>
      </c>
      <c r="F2399" s="12" t="s">
        <v>12661</v>
      </c>
      <c r="G2399" s="12" t="s">
        <v>138</v>
      </c>
      <c r="H2399" s="11" t="str">
        <f t="shared" si="37"/>
        <v xml:space="preserve"> ZONE INDUSTRIELLE DE LA VALLIERE </v>
      </c>
      <c r="I2399" s="10"/>
      <c r="J2399" s="12" t="s">
        <v>8902</v>
      </c>
      <c r="K2399" s="12"/>
      <c r="L2399" s="12" t="s">
        <v>8903</v>
      </c>
      <c r="M2399" s="12" t="s">
        <v>8904</v>
      </c>
      <c r="N2399" s="12" t="s">
        <v>54</v>
      </c>
      <c r="O2399" s="12" t="s">
        <v>33</v>
      </c>
      <c r="P2399" s="13">
        <v>24344</v>
      </c>
      <c r="Q2399" s="10">
        <v>1</v>
      </c>
      <c r="R2399" s="10" t="s">
        <v>10</v>
      </c>
      <c r="S2399" s="12" t="s">
        <v>18209</v>
      </c>
    </row>
    <row r="2400" spans="1:19" x14ac:dyDescent="0.25">
      <c r="A2400" s="10">
        <v>2018</v>
      </c>
      <c r="B2400" s="11" t="s">
        <v>4</v>
      </c>
      <c r="C2400" s="12" t="s">
        <v>66</v>
      </c>
      <c r="D2400" s="12" t="s">
        <v>5</v>
      </c>
      <c r="E2400" s="12" t="s">
        <v>1719</v>
      </c>
      <c r="F2400" s="12" t="s">
        <v>1720</v>
      </c>
      <c r="G2400" s="12" t="s">
        <v>1721</v>
      </c>
      <c r="H2400" s="11" t="str">
        <f t="shared" si="37"/>
        <v xml:space="preserve"> RUE MOULINS DE LA ROUSSELIERE </v>
      </c>
      <c r="I2400" s="10"/>
      <c r="J2400" s="12" t="s">
        <v>1722</v>
      </c>
      <c r="K2400" s="12"/>
      <c r="L2400" s="12" t="s">
        <v>178</v>
      </c>
      <c r="M2400" s="12" t="s">
        <v>179</v>
      </c>
      <c r="N2400" s="12" t="s">
        <v>1605</v>
      </c>
      <c r="O2400" s="12" t="s">
        <v>33</v>
      </c>
      <c r="P2400" s="13">
        <v>148955</v>
      </c>
      <c r="Q2400" s="10">
        <v>6</v>
      </c>
      <c r="R2400" s="10" t="s">
        <v>10</v>
      </c>
      <c r="S2400" s="12" t="s">
        <v>18209</v>
      </c>
    </row>
    <row r="2401" spans="1:19" x14ac:dyDescent="0.25">
      <c r="A2401" s="10">
        <v>2018</v>
      </c>
      <c r="B2401" s="11" t="s">
        <v>4</v>
      </c>
      <c r="C2401" s="12" t="s">
        <v>66</v>
      </c>
      <c r="D2401" s="12" t="s">
        <v>381</v>
      </c>
      <c r="E2401" s="12" t="s">
        <v>13483</v>
      </c>
      <c r="F2401" s="12" t="s">
        <v>13484</v>
      </c>
      <c r="G2401" s="12" t="s">
        <v>13485</v>
      </c>
      <c r="H2401" s="11" t="str">
        <f t="shared" si="37"/>
        <v xml:space="preserve"> 6 RUE DES TUILERIES </v>
      </c>
      <c r="I2401" s="10"/>
      <c r="J2401" s="12" t="s">
        <v>13486</v>
      </c>
      <c r="K2401" s="12"/>
      <c r="L2401" s="12" t="s">
        <v>13487</v>
      </c>
      <c r="M2401" s="12" t="s">
        <v>13488</v>
      </c>
      <c r="N2401" s="12" t="s">
        <v>54</v>
      </c>
      <c r="O2401" s="12" t="s">
        <v>33</v>
      </c>
      <c r="P2401" s="13">
        <v>338222</v>
      </c>
      <c r="Q2401" s="10">
        <v>10</v>
      </c>
      <c r="R2401" s="10" t="s">
        <v>10</v>
      </c>
      <c r="S2401" s="12" t="s">
        <v>18209</v>
      </c>
    </row>
    <row r="2402" spans="1:19" x14ac:dyDescent="0.25">
      <c r="A2402" s="10">
        <v>2017</v>
      </c>
      <c r="B2402" s="12" t="s">
        <v>18219</v>
      </c>
      <c r="C2402" s="10" t="s">
        <v>66</v>
      </c>
      <c r="D2402" s="12" t="s">
        <v>5</v>
      </c>
      <c r="E2402" s="12" t="s">
        <v>12665</v>
      </c>
      <c r="F2402" s="12" t="s">
        <v>12666</v>
      </c>
      <c r="G2402" s="12" t="s">
        <v>12667</v>
      </c>
      <c r="H2402" s="11" t="str">
        <f t="shared" si="37"/>
        <v xml:space="preserve">LIEU DIT LAMERIQUE  </v>
      </c>
      <c r="I2402" s="12" t="s">
        <v>12668</v>
      </c>
      <c r="J2402" s="12"/>
      <c r="K2402" s="14"/>
      <c r="L2402" s="12" t="s">
        <v>5590</v>
      </c>
      <c r="M2402" s="12" t="s">
        <v>12669</v>
      </c>
      <c r="N2402" s="12" t="s">
        <v>54</v>
      </c>
      <c r="O2402" s="12" t="s">
        <v>33</v>
      </c>
      <c r="P2402" s="14"/>
      <c r="Q2402" s="10">
        <v>1</v>
      </c>
      <c r="R2402" s="10" t="s">
        <v>10</v>
      </c>
      <c r="S2402" s="12" t="s">
        <v>18220</v>
      </c>
    </row>
    <row r="2403" spans="1:19" x14ac:dyDescent="0.25">
      <c r="A2403" s="10">
        <v>2018</v>
      </c>
      <c r="B2403" s="11" t="s">
        <v>4</v>
      </c>
      <c r="C2403" s="12" t="s">
        <v>66</v>
      </c>
      <c r="D2403" s="12" t="s">
        <v>5</v>
      </c>
      <c r="E2403" s="12" t="s">
        <v>12670</v>
      </c>
      <c r="F2403" s="12" t="s">
        <v>12671</v>
      </c>
      <c r="G2403" s="12" t="s">
        <v>12672</v>
      </c>
      <c r="H2403" s="11" t="str">
        <f t="shared" si="37"/>
        <v xml:space="preserve"> LA FUSELIERE </v>
      </c>
      <c r="I2403" s="10"/>
      <c r="J2403" s="12" t="s">
        <v>12673</v>
      </c>
      <c r="K2403" s="10"/>
      <c r="L2403" s="12" t="s">
        <v>12674</v>
      </c>
      <c r="M2403" s="12" t="s">
        <v>12675</v>
      </c>
      <c r="N2403" s="12" t="s">
        <v>54</v>
      </c>
      <c r="O2403" s="12" t="s">
        <v>9</v>
      </c>
      <c r="P2403" s="13">
        <v>6000</v>
      </c>
      <c r="Q2403" s="10">
        <v>1</v>
      </c>
      <c r="R2403" s="10" t="s">
        <v>10</v>
      </c>
      <c r="S2403" s="12" t="s">
        <v>18211</v>
      </c>
    </row>
    <row r="2404" spans="1:19" x14ac:dyDescent="0.25">
      <c r="A2404" s="10">
        <v>2018</v>
      </c>
      <c r="B2404" s="11" t="s">
        <v>4</v>
      </c>
      <c r="C2404" s="12" t="s">
        <v>66</v>
      </c>
      <c r="D2404" s="12" t="s">
        <v>5</v>
      </c>
      <c r="E2404" s="12" t="s">
        <v>12676</v>
      </c>
      <c r="F2404" s="12" t="s">
        <v>12677</v>
      </c>
      <c r="G2404" s="12" t="s">
        <v>12678</v>
      </c>
      <c r="H2404" s="11" t="str">
        <f t="shared" si="37"/>
        <v xml:space="preserve"> RUE MOLLARD FAQUETTI BRAMANS</v>
      </c>
      <c r="I2404" s="10"/>
      <c r="J2404" s="12" t="s">
        <v>12679</v>
      </c>
      <c r="K2404" s="12" t="s">
        <v>12680</v>
      </c>
      <c r="L2404" s="12" t="s">
        <v>345</v>
      </c>
      <c r="M2404" s="12" t="s">
        <v>12681</v>
      </c>
      <c r="N2404" s="12" t="s">
        <v>54</v>
      </c>
      <c r="O2404" s="12" t="s">
        <v>33</v>
      </c>
      <c r="P2404" s="13">
        <v>105496</v>
      </c>
      <c r="Q2404" s="10">
        <v>2</v>
      </c>
      <c r="R2404" s="10" t="s">
        <v>10</v>
      </c>
      <c r="S2404" s="12" t="s">
        <v>18209</v>
      </c>
    </row>
    <row r="2405" spans="1:19" x14ac:dyDescent="0.25">
      <c r="A2405" s="10">
        <v>2018</v>
      </c>
      <c r="B2405" s="11" t="s">
        <v>4</v>
      </c>
      <c r="C2405" s="12" t="s">
        <v>66</v>
      </c>
      <c r="D2405" s="12" t="s">
        <v>513</v>
      </c>
      <c r="E2405" s="12" t="s">
        <v>16596</v>
      </c>
      <c r="F2405" s="12" t="s">
        <v>16597</v>
      </c>
      <c r="G2405" s="12" t="s">
        <v>16598</v>
      </c>
      <c r="H2405" s="11" t="str">
        <f t="shared" si="37"/>
        <v xml:space="preserve"> 19 AVENUE LOUIS LUMIERE </v>
      </c>
      <c r="I2405" s="10"/>
      <c r="J2405" s="12" t="s">
        <v>16599</v>
      </c>
      <c r="K2405" s="12"/>
      <c r="L2405" s="12" t="s">
        <v>1608</v>
      </c>
      <c r="M2405" s="12" t="s">
        <v>1609</v>
      </c>
      <c r="N2405" s="12" t="s">
        <v>2218</v>
      </c>
      <c r="O2405" s="12" t="s">
        <v>33</v>
      </c>
      <c r="P2405" s="13">
        <v>976667</v>
      </c>
      <c r="Q2405" s="10">
        <v>26</v>
      </c>
      <c r="R2405" s="10" t="s">
        <v>18208</v>
      </c>
      <c r="S2405" s="12" t="s">
        <v>18209</v>
      </c>
    </row>
    <row r="2406" spans="1:19" x14ac:dyDescent="0.25">
      <c r="A2406" s="10">
        <v>2018</v>
      </c>
      <c r="B2406" s="11" t="s">
        <v>239</v>
      </c>
      <c r="C2406" s="12" t="s">
        <v>66</v>
      </c>
      <c r="D2406" s="12" t="s">
        <v>5</v>
      </c>
      <c r="E2406" s="12" t="s">
        <v>12682</v>
      </c>
      <c r="F2406" s="12" t="s">
        <v>12683</v>
      </c>
      <c r="G2406" s="12" t="s">
        <v>12684</v>
      </c>
      <c r="H2406" s="11" t="str">
        <f t="shared" si="37"/>
        <v xml:space="preserve">ZA LES DIDRIS RUE DES DIDRIS </v>
      </c>
      <c r="I2406" s="10" t="s">
        <v>12685</v>
      </c>
      <c r="J2406" s="12" t="s">
        <v>12686</v>
      </c>
      <c r="K2406" s="12"/>
      <c r="L2406" s="12" t="s">
        <v>12687</v>
      </c>
      <c r="M2406" s="12" t="s">
        <v>12688</v>
      </c>
      <c r="N2406" s="12" t="s">
        <v>54</v>
      </c>
      <c r="O2406" s="12" t="s">
        <v>33</v>
      </c>
      <c r="P2406" s="13">
        <v>6744</v>
      </c>
      <c r="Q2406" s="10">
        <v>1</v>
      </c>
      <c r="R2406" s="10" t="s">
        <v>10</v>
      </c>
      <c r="S2406" s="12" t="s">
        <v>18209</v>
      </c>
    </row>
    <row r="2407" spans="1:19" x14ac:dyDescent="0.25">
      <c r="A2407" s="10">
        <v>2018</v>
      </c>
      <c r="B2407" s="11" t="s">
        <v>4</v>
      </c>
      <c r="C2407" s="12" t="s">
        <v>66</v>
      </c>
      <c r="D2407" s="12" t="s">
        <v>5</v>
      </c>
      <c r="E2407" s="12" t="s">
        <v>12689</v>
      </c>
      <c r="F2407" s="12" t="s">
        <v>12690</v>
      </c>
      <c r="G2407" s="12" t="s">
        <v>12691</v>
      </c>
      <c r="H2407" s="11" t="str">
        <f t="shared" si="37"/>
        <v xml:space="preserve"> 218 CHEMIN DE LA VIERGE </v>
      </c>
      <c r="I2407" s="10"/>
      <c r="J2407" s="12" t="s">
        <v>12692</v>
      </c>
      <c r="K2407" s="12"/>
      <c r="L2407" s="12" t="s">
        <v>3101</v>
      </c>
      <c r="M2407" s="12" t="s">
        <v>3612</v>
      </c>
      <c r="N2407" s="12" t="s">
        <v>54</v>
      </c>
      <c r="O2407" s="12" t="s">
        <v>33</v>
      </c>
      <c r="P2407" s="13">
        <v>211824</v>
      </c>
      <c r="Q2407" s="10">
        <v>10</v>
      </c>
      <c r="R2407" s="10" t="s">
        <v>10</v>
      </c>
      <c r="S2407" s="12" t="s">
        <v>18209</v>
      </c>
    </row>
    <row r="2408" spans="1:19" x14ac:dyDescent="0.25">
      <c r="A2408" s="10">
        <v>2018</v>
      </c>
      <c r="B2408" s="11" t="s">
        <v>4</v>
      </c>
      <c r="C2408" s="12" t="s">
        <v>66</v>
      </c>
      <c r="D2408" s="12" t="s">
        <v>5</v>
      </c>
      <c r="E2408" s="12" t="s">
        <v>12693</v>
      </c>
      <c r="F2408" s="12" t="s">
        <v>12694</v>
      </c>
      <c r="G2408" s="12" t="s">
        <v>12695</v>
      </c>
      <c r="H2408" s="11" t="str">
        <f t="shared" si="37"/>
        <v xml:space="preserve"> 1 AVENUE DE STALINGRAD </v>
      </c>
      <c r="I2408" s="10"/>
      <c r="J2408" s="12" t="s">
        <v>12696</v>
      </c>
      <c r="K2408" s="12"/>
      <c r="L2408" s="12" t="s">
        <v>12697</v>
      </c>
      <c r="M2408" s="12" t="s">
        <v>12698</v>
      </c>
      <c r="N2408" s="12" t="s">
        <v>54</v>
      </c>
      <c r="O2408" s="12" t="s">
        <v>33</v>
      </c>
      <c r="P2408" s="13">
        <v>52020</v>
      </c>
      <c r="Q2408" s="10">
        <v>2</v>
      </c>
      <c r="R2408" s="10" t="s">
        <v>10</v>
      </c>
      <c r="S2408" s="12" t="s">
        <v>18209</v>
      </c>
    </row>
    <row r="2409" spans="1:19" x14ac:dyDescent="0.25">
      <c r="A2409" s="10">
        <v>2018</v>
      </c>
      <c r="B2409" s="11" t="s">
        <v>4</v>
      </c>
      <c r="C2409" s="12" t="s">
        <v>66</v>
      </c>
      <c r="D2409" s="12" t="s">
        <v>5</v>
      </c>
      <c r="E2409" s="12" t="s">
        <v>12699</v>
      </c>
      <c r="F2409" s="12" t="s">
        <v>12700</v>
      </c>
      <c r="G2409" s="12" t="s">
        <v>12701</v>
      </c>
      <c r="H2409" s="11" t="str">
        <f t="shared" si="37"/>
        <v xml:space="preserve"> SAINT JULIEN D EMPARE </v>
      </c>
      <c r="I2409" s="10"/>
      <c r="J2409" s="12" t="s">
        <v>12702</v>
      </c>
      <c r="K2409" s="12"/>
      <c r="L2409" s="12" t="s">
        <v>12703</v>
      </c>
      <c r="M2409" s="12" t="s">
        <v>12704</v>
      </c>
      <c r="N2409" s="12" t="s">
        <v>54</v>
      </c>
      <c r="O2409" s="12" t="s">
        <v>33</v>
      </c>
      <c r="P2409" s="13">
        <v>38257</v>
      </c>
      <c r="Q2409" s="10">
        <v>2</v>
      </c>
      <c r="R2409" s="10" t="s">
        <v>10</v>
      </c>
      <c r="S2409" s="12" t="s">
        <v>18209</v>
      </c>
    </row>
    <row r="2410" spans="1:19" x14ac:dyDescent="0.25">
      <c r="A2410" s="10">
        <v>2018</v>
      </c>
      <c r="B2410" s="11" t="s">
        <v>4</v>
      </c>
      <c r="C2410" s="12" t="s">
        <v>66</v>
      </c>
      <c r="D2410" s="12" t="s">
        <v>28</v>
      </c>
      <c r="E2410" s="12" t="s">
        <v>16600</v>
      </c>
      <c r="F2410" s="12" t="s">
        <v>16601</v>
      </c>
      <c r="G2410" s="12" t="s">
        <v>16602</v>
      </c>
      <c r="H2410" s="11" t="str">
        <f t="shared" si="37"/>
        <v xml:space="preserve"> 5 PLACE BARBIER BP 1</v>
      </c>
      <c r="I2410" s="10"/>
      <c r="J2410" s="12" t="s">
        <v>16603</v>
      </c>
      <c r="K2410" s="12" t="s">
        <v>756</v>
      </c>
      <c r="L2410" s="12" t="s">
        <v>3830</v>
      </c>
      <c r="M2410" s="12" t="s">
        <v>3831</v>
      </c>
      <c r="N2410" s="12" t="s">
        <v>2218</v>
      </c>
      <c r="O2410" s="12" t="s">
        <v>33</v>
      </c>
      <c r="P2410" s="13">
        <v>1159835</v>
      </c>
      <c r="Q2410" s="10">
        <v>27</v>
      </c>
      <c r="R2410" s="10" t="s">
        <v>18208</v>
      </c>
      <c r="S2410" s="12" t="s">
        <v>18209</v>
      </c>
    </row>
    <row r="2411" spans="1:19" x14ac:dyDescent="0.25">
      <c r="A2411" s="10">
        <v>2018</v>
      </c>
      <c r="B2411" s="11" t="s">
        <v>4</v>
      </c>
      <c r="C2411" s="12" t="s">
        <v>66</v>
      </c>
      <c r="D2411" s="12" t="s">
        <v>259</v>
      </c>
      <c r="E2411" s="12" t="s">
        <v>12705</v>
      </c>
      <c r="F2411" s="12" t="s">
        <v>12706</v>
      </c>
      <c r="G2411" s="12" t="s">
        <v>12707</v>
      </c>
      <c r="H2411" s="11" t="str">
        <f t="shared" si="37"/>
        <v xml:space="preserve"> 103 RUE LOUIS DESHAYES </v>
      </c>
      <c r="I2411" s="10"/>
      <c r="J2411" s="12" t="s">
        <v>12708</v>
      </c>
      <c r="K2411" s="12"/>
      <c r="L2411" s="12" t="s">
        <v>12709</v>
      </c>
      <c r="M2411" s="12" t="s">
        <v>12710</v>
      </c>
      <c r="N2411" s="12" t="s">
        <v>54</v>
      </c>
      <c r="O2411" s="12" t="s">
        <v>33</v>
      </c>
      <c r="P2411" s="13">
        <v>422940</v>
      </c>
      <c r="Q2411" s="10">
        <v>14</v>
      </c>
      <c r="R2411" s="10" t="s">
        <v>18208</v>
      </c>
      <c r="S2411" s="12" t="s">
        <v>18209</v>
      </c>
    </row>
    <row r="2412" spans="1:19" x14ac:dyDescent="0.25">
      <c r="A2412" s="10">
        <v>2018</v>
      </c>
      <c r="B2412" s="11" t="s">
        <v>4</v>
      </c>
      <c r="C2412" s="12" t="s">
        <v>66</v>
      </c>
      <c r="D2412" s="12" t="s">
        <v>259</v>
      </c>
      <c r="E2412" s="12" t="s">
        <v>1723</v>
      </c>
      <c r="F2412" s="12" t="s">
        <v>12711</v>
      </c>
      <c r="G2412" s="12" t="s">
        <v>1724</v>
      </c>
      <c r="H2412" s="11" t="str">
        <f t="shared" si="37"/>
        <v xml:space="preserve"> RUE DES VINEUX BP 8</v>
      </c>
      <c r="I2412" s="10"/>
      <c r="J2412" s="12" t="s">
        <v>12712</v>
      </c>
      <c r="K2412" s="12" t="s">
        <v>2367</v>
      </c>
      <c r="L2412" s="12" t="s">
        <v>12713</v>
      </c>
      <c r="M2412" s="12" t="s">
        <v>12714</v>
      </c>
      <c r="N2412" s="12" t="s">
        <v>54</v>
      </c>
      <c r="O2412" s="12" t="s">
        <v>33</v>
      </c>
      <c r="P2412" s="13">
        <v>1237948</v>
      </c>
      <c r="Q2412" s="10">
        <v>45</v>
      </c>
      <c r="R2412" s="10" t="s">
        <v>18208</v>
      </c>
      <c r="S2412" s="12" t="s">
        <v>18209</v>
      </c>
    </row>
    <row r="2413" spans="1:19" x14ac:dyDescent="0.25">
      <c r="A2413" s="10">
        <v>2018</v>
      </c>
      <c r="B2413" s="11" t="s">
        <v>4</v>
      </c>
      <c r="C2413" s="12" t="s">
        <v>66</v>
      </c>
      <c r="D2413" s="12" t="s">
        <v>5</v>
      </c>
      <c r="E2413" s="12" t="s">
        <v>12715</v>
      </c>
      <c r="F2413" s="12" t="s">
        <v>12716</v>
      </c>
      <c r="G2413" s="12" t="s">
        <v>12717</v>
      </c>
      <c r="H2413" s="11" t="str">
        <f t="shared" si="37"/>
        <v xml:space="preserve"> 59 RUE DE LA MARNE </v>
      </c>
      <c r="I2413" s="10"/>
      <c r="J2413" s="12" t="s">
        <v>12718</v>
      </c>
      <c r="K2413" s="10"/>
      <c r="L2413" s="12" t="s">
        <v>1308</v>
      </c>
      <c r="M2413" s="12" t="s">
        <v>1309</v>
      </c>
      <c r="N2413" s="12" t="s">
        <v>54</v>
      </c>
      <c r="O2413" s="12" t="s">
        <v>9</v>
      </c>
      <c r="P2413" s="13">
        <v>57072</v>
      </c>
      <c r="Q2413" s="10">
        <v>3</v>
      </c>
      <c r="R2413" s="10" t="s">
        <v>10</v>
      </c>
      <c r="S2413" s="12" t="s">
        <v>18211</v>
      </c>
    </row>
    <row r="2414" spans="1:19" x14ac:dyDescent="0.25">
      <c r="A2414" s="10">
        <v>2018</v>
      </c>
      <c r="B2414" s="11" t="s">
        <v>4</v>
      </c>
      <c r="C2414" s="12" t="s">
        <v>66</v>
      </c>
      <c r="D2414" s="12" t="s">
        <v>5</v>
      </c>
      <c r="E2414" s="12" t="s">
        <v>13166</v>
      </c>
      <c r="F2414" s="12" t="s">
        <v>13272</v>
      </c>
      <c r="G2414" s="12" t="s">
        <v>13167</v>
      </c>
      <c r="H2414" s="11" t="str">
        <f t="shared" si="37"/>
        <v xml:space="preserve"> 5 RUE DE LA MODER </v>
      </c>
      <c r="I2414" s="10"/>
      <c r="J2414" s="12" t="s">
        <v>13273</v>
      </c>
      <c r="K2414" s="12"/>
      <c r="L2414" s="12" t="s">
        <v>2222</v>
      </c>
      <c r="M2414" s="12" t="s">
        <v>2223</v>
      </c>
      <c r="N2414" s="12" t="s">
        <v>13168</v>
      </c>
      <c r="O2414" s="12" t="s">
        <v>33</v>
      </c>
      <c r="P2414" s="13">
        <v>245894</v>
      </c>
      <c r="Q2414" s="10">
        <v>3</v>
      </c>
      <c r="R2414" s="10" t="s">
        <v>10</v>
      </c>
      <c r="S2414" s="12" t="s">
        <v>18209</v>
      </c>
    </row>
    <row r="2415" spans="1:19" x14ac:dyDescent="0.25">
      <c r="A2415" s="10">
        <v>2018</v>
      </c>
      <c r="B2415" s="11" t="s">
        <v>4</v>
      </c>
      <c r="C2415" s="12" t="s">
        <v>66</v>
      </c>
      <c r="D2415" s="12" t="s">
        <v>5</v>
      </c>
      <c r="E2415" s="12" t="s">
        <v>46</v>
      </c>
      <c r="F2415" s="12" t="s">
        <v>12719</v>
      </c>
      <c r="G2415" s="12" t="s">
        <v>47</v>
      </c>
      <c r="H2415" s="11" t="str">
        <f t="shared" si="37"/>
        <v xml:space="preserve"> 14 ROUTE DE SAINT ETIENNE </v>
      </c>
      <c r="I2415" s="10"/>
      <c r="J2415" s="12" t="s">
        <v>12720</v>
      </c>
      <c r="K2415" s="10"/>
      <c r="L2415" s="12" t="s">
        <v>7198</v>
      </c>
      <c r="M2415" s="12" t="s">
        <v>12721</v>
      </c>
      <c r="N2415" s="12" t="s">
        <v>54</v>
      </c>
      <c r="O2415" s="12" t="s">
        <v>9</v>
      </c>
      <c r="P2415" s="13">
        <v>60505</v>
      </c>
      <c r="Q2415" s="10">
        <v>3</v>
      </c>
      <c r="R2415" s="10" t="s">
        <v>10</v>
      </c>
      <c r="S2415" s="12" t="s">
        <v>18211</v>
      </c>
    </row>
    <row r="2416" spans="1:19" x14ac:dyDescent="0.25">
      <c r="A2416" s="10">
        <v>2018</v>
      </c>
      <c r="B2416" s="11" t="s">
        <v>4</v>
      </c>
      <c r="C2416" s="12" t="s">
        <v>66</v>
      </c>
      <c r="D2416" s="12" t="s">
        <v>5</v>
      </c>
      <c r="E2416" s="12" t="s">
        <v>1725</v>
      </c>
      <c r="F2416" s="12" t="s">
        <v>12722</v>
      </c>
      <c r="G2416" s="12" t="s">
        <v>1726</v>
      </c>
      <c r="H2416" s="11" t="str">
        <f t="shared" si="37"/>
        <v xml:space="preserve"> 23 ROUTE DE MARCHAUX </v>
      </c>
      <c r="I2416" s="10"/>
      <c r="J2416" s="12" t="s">
        <v>12723</v>
      </c>
      <c r="K2416" s="12"/>
      <c r="L2416" s="12" t="s">
        <v>88</v>
      </c>
      <c r="M2416" s="12" t="s">
        <v>1948</v>
      </c>
      <c r="N2416" s="12" t="s">
        <v>54</v>
      </c>
      <c r="O2416" s="12" t="s">
        <v>33</v>
      </c>
      <c r="P2416" s="13">
        <v>78676</v>
      </c>
      <c r="Q2416" s="10">
        <v>2</v>
      </c>
      <c r="R2416" s="10" t="s">
        <v>10</v>
      </c>
      <c r="S2416" s="12" t="s">
        <v>18209</v>
      </c>
    </row>
    <row r="2417" spans="1:19" x14ac:dyDescent="0.25">
      <c r="A2417" s="10">
        <v>2018</v>
      </c>
      <c r="B2417" s="11" t="s">
        <v>4</v>
      </c>
      <c r="C2417" s="12" t="s">
        <v>66</v>
      </c>
      <c r="D2417" s="12" t="s">
        <v>5</v>
      </c>
      <c r="E2417" s="12" t="s">
        <v>12724</v>
      </c>
      <c r="F2417" s="12" t="s">
        <v>12725</v>
      </c>
      <c r="G2417" s="12" t="s">
        <v>12726</v>
      </c>
      <c r="H2417" s="11" t="str">
        <f t="shared" si="37"/>
        <v xml:space="preserve">ZONE DES PAITUOTES 173 RUE DE LA GARE </v>
      </c>
      <c r="I2417" s="10" t="s">
        <v>12727</v>
      </c>
      <c r="J2417" s="12" t="s">
        <v>12728</v>
      </c>
      <c r="K2417" s="12"/>
      <c r="L2417" s="12" t="s">
        <v>1563</v>
      </c>
      <c r="M2417" s="12" t="s">
        <v>1564</v>
      </c>
      <c r="N2417" s="12" t="s">
        <v>16695</v>
      </c>
      <c r="O2417" s="12" t="s">
        <v>33</v>
      </c>
      <c r="P2417" s="13">
        <v>362078</v>
      </c>
      <c r="Q2417" s="10">
        <v>12</v>
      </c>
      <c r="R2417" s="10" t="s">
        <v>18208</v>
      </c>
      <c r="S2417" s="12" t="s">
        <v>18209</v>
      </c>
    </row>
    <row r="2418" spans="1:19" x14ac:dyDescent="0.25">
      <c r="A2418" s="10">
        <v>2018</v>
      </c>
      <c r="B2418" s="11" t="s">
        <v>4</v>
      </c>
      <c r="C2418" s="12" t="s">
        <v>66</v>
      </c>
      <c r="D2418" s="12" t="s">
        <v>5</v>
      </c>
      <c r="E2418" s="12" t="s">
        <v>12729</v>
      </c>
      <c r="F2418" s="12" t="s">
        <v>12730</v>
      </c>
      <c r="G2418" s="12" t="s">
        <v>12731</v>
      </c>
      <c r="H2418" s="11" t="str">
        <f t="shared" si="37"/>
        <v xml:space="preserve">RTE NATIONALE 194 PANCHETTA </v>
      </c>
      <c r="I2418" s="10" t="s">
        <v>12732</v>
      </c>
      <c r="J2418" s="12" t="s">
        <v>12733</v>
      </c>
      <c r="K2418" s="12"/>
      <c r="L2418" s="12" t="s">
        <v>4503</v>
      </c>
      <c r="M2418" s="12" t="s">
        <v>10568</v>
      </c>
      <c r="N2418" s="12" t="s">
        <v>54</v>
      </c>
      <c r="O2418" s="12" t="s">
        <v>33</v>
      </c>
      <c r="P2418" s="13">
        <v>151743</v>
      </c>
      <c r="Q2418" s="10">
        <v>6</v>
      </c>
      <c r="R2418" s="10" t="s">
        <v>10</v>
      </c>
      <c r="S2418" s="12" t="s">
        <v>18209</v>
      </c>
    </row>
    <row r="2419" spans="1:19" x14ac:dyDescent="0.25">
      <c r="A2419" s="10">
        <v>2018</v>
      </c>
      <c r="B2419" s="11" t="s">
        <v>4</v>
      </c>
      <c r="C2419" s="12" t="s">
        <v>66</v>
      </c>
      <c r="D2419" s="12" t="s">
        <v>5</v>
      </c>
      <c r="E2419" s="12" t="s">
        <v>12734</v>
      </c>
      <c r="F2419" s="12" t="s">
        <v>12735</v>
      </c>
      <c r="G2419" s="12" t="s">
        <v>12736</v>
      </c>
      <c r="H2419" s="11" t="str">
        <f t="shared" si="37"/>
        <v xml:space="preserve"> LE BOURG </v>
      </c>
      <c r="I2419" s="10"/>
      <c r="J2419" s="12" t="s">
        <v>8776</v>
      </c>
      <c r="K2419" s="12"/>
      <c r="L2419" s="12" t="s">
        <v>672</v>
      </c>
      <c r="M2419" s="12" t="s">
        <v>12737</v>
      </c>
      <c r="N2419" s="12" t="s">
        <v>54</v>
      </c>
      <c r="O2419" s="12" t="s">
        <v>33</v>
      </c>
      <c r="P2419" s="13">
        <v>10316</v>
      </c>
      <c r="Q2419" s="10">
        <v>1</v>
      </c>
      <c r="R2419" s="10" t="s">
        <v>10</v>
      </c>
      <c r="S2419" s="12" t="s">
        <v>18209</v>
      </c>
    </row>
    <row r="2420" spans="1:19" x14ac:dyDescent="0.25">
      <c r="A2420" s="10">
        <v>2018</v>
      </c>
      <c r="B2420" s="11" t="s">
        <v>4</v>
      </c>
      <c r="C2420" s="12" t="s">
        <v>66</v>
      </c>
      <c r="D2420" s="12" t="s">
        <v>5</v>
      </c>
      <c r="E2420" s="12" t="s">
        <v>12738</v>
      </c>
      <c r="F2420" s="12" t="s">
        <v>12739</v>
      </c>
      <c r="G2420" s="12" t="s">
        <v>12740</v>
      </c>
      <c r="H2420" s="11" t="str">
        <f t="shared" si="37"/>
        <v xml:space="preserve"> 8 AVENUE DU PRE CLOSET ANNECY LE VIEUX</v>
      </c>
      <c r="I2420" s="10"/>
      <c r="J2420" s="12" t="s">
        <v>12741</v>
      </c>
      <c r="K2420" s="12" t="s">
        <v>12742</v>
      </c>
      <c r="L2420" s="12" t="s">
        <v>12743</v>
      </c>
      <c r="M2420" s="12" t="s">
        <v>2766</v>
      </c>
      <c r="N2420" s="12" t="s">
        <v>54</v>
      </c>
      <c r="O2420" s="12" t="s">
        <v>33</v>
      </c>
      <c r="P2420" s="13">
        <v>99363</v>
      </c>
      <c r="Q2420" s="10">
        <v>2</v>
      </c>
      <c r="R2420" s="10" t="s">
        <v>10</v>
      </c>
      <c r="S2420" s="12" t="s">
        <v>18209</v>
      </c>
    </row>
    <row r="2421" spans="1:19" x14ac:dyDescent="0.25">
      <c r="A2421" s="10">
        <v>2018</v>
      </c>
      <c r="B2421" s="11" t="s">
        <v>4</v>
      </c>
      <c r="C2421" s="12" t="s">
        <v>66</v>
      </c>
      <c r="D2421" s="12" t="s">
        <v>5</v>
      </c>
      <c r="E2421" s="12" t="s">
        <v>16766</v>
      </c>
      <c r="F2421" s="12" t="s">
        <v>16767</v>
      </c>
      <c r="G2421" s="12" t="s">
        <v>16768</v>
      </c>
      <c r="H2421" s="11" t="str">
        <f t="shared" si="37"/>
        <v xml:space="preserve"> ZONE LIGERVAL </v>
      </c>
      <c r="I2421" s="10"/>
      <c r="J2421" s="12" t="s">
        <v>16769</v>
      </c>
      <c r="K2421" s="12"/>
      <c r="L2421" s="12" t="s">
        <v>16770</v>
      </c>
      <c r="M2421" s="12" t="s">
        <v>16771</v>
      </c>
      <c r="N2421" s="12" t="s">
        <v>1429</v>
      </c>
      <c r="O2421" s="12" t="s">
        <v>33</v>
      </c>
      <c r="P2421" s="13">
        <v>73500</v>
      </c>
      <c r="Q2421" s="10">
        <v>2</v>
      </c>
      <c r="R2421" s="10" t="s">
        <v>10</v>
      </c>
      <c r="S2421" s="12" t="s">
        <v>18209</v>
      </c>
    </row>
    <row r="2422" spans="1:19" x14ac:dyDescent="0.25">
      <c r="A2422" s="10">
        <v>2018</v>
      </c>
      <c r="B2422" s="11" t="s">
        <v>4</v>
      </c>
      <c r="C2422" s="12" t="s">
        <v>66</v>
      </c>
      <c r="D2422" s="12" t="s">
        <v>5</v>
      </c>
      <c r="E2422" s="12" t="s">
        <v>12744</v>
      </c>
      <c r="F2422" s="12" t="s">
        <v>12745</v>
      </c>
      <c r="G2422" s="12" t="s">
        <v>12746</v>
      </c>
      <c r="H2422" s="11" t="str">
        <f t="shared" si="37"/>
        <v xml:space="preserve"> 23 CHEMIN DE LA SABLIERE </v>
      </c>
      <c r="I2422" s="10"/>
      <c r="J2422" s="12" t="s">
        <v>12747</v>
      </c>
      <c r="K2422" s="12"/>
      <c r="L2422" s="12" t="s">
        <v>3468</v>
      </c>
      <c r="M2422" s="12" t="s">
        <v>4083</v>
      </c>
      <c r="N2422" s="12" t="s">
        <v>54</v>
      </c>
      <c r="O2422" s="12" t="s">
        <v>33</v>
      </c>
      <c r="P2422" s="13">
        <v>280825</v>
      </c>
      <c r="Q2422" s="10">
        <v>10</v>
      </c>
      <c r="R2422" s="10" t="s">
        <v>10</v>
      </c>
      <c r="S2422" s="12" t="s">
        <v>18209</v>
      </c>
    </row>
    <row r="2423" spans="1:19" x14ac:dyDescent="0.25">
      <c r="A2423" s="10">
        <v>2018</v>
      </c>
      <c r="B2423" s="11" t="s">
        <v>4</v>
      </c>
      <c r="C2423" s="12" t="s">
        <v>66</v>
      </c>
      <c r="D2423" s="12" t="s">
        <v>5</v>
      </c>
      <c r="E2423" s="12" t="s">
        <v>327</v>
      </c>
      <c r="F2423" s="12" t="s">
        <v>5520</v>
      </c>
      <c r="G2423" s="12" t="s">
        <v>328</v>
      </c>
      <c r="H2423" s="11" t="str">
        <f t="shared" si="37"/>
        <v xml:space="preserve">ZAE VIA EUROPA 6 AVENUE DE ROME </v>
      </c>
      <c r="I2423" s="10" t="s">
        <v>5521</v>
      </c>
      <c r="J2423" s="12" t="s">
        <v>5522</v>
      </c>
      <c r="K2423" s="12"/>
      <c r="L2423" s="12" t="s">
        <v>1165</v>
      </c>
      <c r="M2423" s="12" t="s">
        <v>1166</v>
      </c>
      <c r="N2423" s="12" t="s">
        <v>326</v>
      </c>
      <c r="O2423" s="12" t="s">
        <v>33</v>
      </c>
      <c r="P2423" s="13">
        <v>37536</v>
      </c>
      <c r="Q2423" s="10">
        <v>2</v>
      </c>
      <c r="R2423" s="10" t="s">
        <v>10</v>
      </c>
      <c r="S2423" s="12" t="s">
        <v>18209</v>
      </c>
    </row>
    <row r="2424" spans="1:19" x14ac:dyDescent="0.25">
      <c r="A2424" s="10">
        <v>2018</v>
      </c>
      <c r="B2424" s="11" t="s">
        <v>4</v>
      </c>
      <c r="C2424" s="12" t="s">
        <v>66</v>
      </c>
      <c r="D2424" s="12" t="s">
        <v>5</v>
      </c>
      <c r="E2424" s="12" t="s">
        <v>12748</v>
      </c>
      <c r="F2424" s="12" t="s">
        <v>12749</v>
      </c>
      <c r="G2424" s="12" t="s">
        <v>12750</v>
      </c>
      <c r="H2424" s="11" t="str">
        <f t="shared" si="37"/>
        <v xml:space="preserve"> 13 B AVENUE DESCARTES </v>
      </c>
      <c r="I2424" s="10"/>
      <c r="J2424" s="12" t="s">
        <v>12751</v>
      </c>
      <c r="K2424" s="12"/>
      <c r="L2424" s="12" t="s">
        <v>2493</v>
      </c>
      <c r="M2424" s="12" t="s">
        <v>2494</v>
      </c>
      <c r="N2424" s="12" t="s">
        <v>54</v>
      </c>
      <c r="O2424" s="12" t="s">
        <v>33</v>
      </c>
      <c r="P2424" s="13">
        <v>24000</v>
      </c>
      <c r="Q2424" s="10">
        <v>1</v>
      </c>
      <c r="R2424" s="10" t="s">
        <v>10</v>
      </c>
      <c r="S2424" s="12" t="s">
        <v>18209</v>
      </c>
    </row>
    <row r="2425" spans="1:19" x14ac:dyDescent="0.25">
      <c r="A2425" s="10">
        <v>2018</v>
      </c>
      <c r="B2425" s="11" t="s">
        <v>4</v>
      </c>
      <c r="C2425" s="12" t="s">
        <v>66</v>
      </c>
      <c r="D2425" s="12" t="s">
        <v>5</v>
      </c>
      <c r="E2425" s="12" t="s">
        <v>12752</v>
      </c>
      <c r="F2425" s="12" t="s">
        <v>12753</v>
      </c>
      <c r="G2425" s="12" t="s">
        <v>12754</v>
      </c>
      <c r="H2425" s="11" t="str">
        <f t="shared" si="37"/>
        <v xml:space="preserve"> 7 AV LOUIS JOLLY </v>
      </c>
      <c r="I2425" s="10"/>
      <c r="J2425" s="12" t="s">
        <v>12755</v>
      </c>
      <c r="K2425" s="12"/>
      <c r="L2425" s="12" t="s">
        <v>12756</v>
      </c>
      <c r="M2425" s="12" t="s">
        <v>12757</v>
      </c>
      <c r="N2425" s="12" t="s">
        <v>54</v>
      </c>
      <c r="O2425" s="12" t="s">
        <v>33</v>
      </c>
      <c r="P2425" s="13">
        <v>124342</v>
      </c>
      <c r="Q2425" s="10">
        <v>6</v>
      </c>
      <c r="R2425" s="10" t="s">
        <v>10</v>
      </c>
      <c r="S2425" s="12" t="s">
        <v>18209</v>
      </c>
    </row>
    <row r="2426" spans="1:19" x14ac:dyDescent="0.25">
      <c r="A2426" s="10">
        <v>2018</v>
      </c>
      <c r="B2426" s="11" t="s">
        <v>239</v>
      </c>
      <c r="C2426" s="12" t="s">
        <v>66</v>
      </c>
      <c r="D2426" s="12" t="s">
        <v>5</v>
      </c>
      <c r="E2426" s="12" t="s">
        <v>12758</v>
      </c>
      <c r="F2426" s="12" t="s">
        <v>12759</v>
      </c>
      <c r="G2426" s="12" t="s">
        <v>12760</v>
      </c>
      <c r="H2426" s="11" t="str">
        <f t="shared" si="37"/>
        <v xml:space="preserve">ZA FIEF DU ROY RUE PIERRE LATECOERE </v>
      </c>
      <c r="I2426" s="10" t="s">
        <v>12761</v>
      </c>
      <c r="J2426" s="12" t="s">
        <v>12762</v>
      </c>
      <c r="K2426" s="12"/>
      <c r="L2426" s="12" t="s">
        <v>3744</v>
      </c>
      <c r="M2426" s="12" t="s">
        <v>3745</v>
      </c>
      <c r="N2426" s="12" t="s">
        <v>54</v>
      </c>
      <c r="O2426" s="12" t="s">
        <v>33</v>
      </c>
      <c r="P2426" s="13">
        <v>92427</v>
      </c>
      <c r="Q2426" s="10">
        <v>3</v>
      </c>
      <c r="R2426" s="10" t="s">
        <v>10</v>
      </c>
      <c r="S2426" s="12" t="s">
        <v>18209</v>
      </c>
    </row>
    <row r="2427" spans="1:19" x14ac:dyDescent="0.25">
      <c r="A2427" s="10">
        <v>2018</v>
      </c>
      <c r="B2427" s="11" t="s">
        <v>4</v>
      </c>
      <c r="C2427" s="12" t="s">
        <v>66</v>
      </c>
      <c r="D2427" s="12" t="s">
        <v>5</v>
      </c>
      <c r="E2427" s="12" t="s">
        <v>12763</v>
      </c>
      <c r="F2427" s="12" t="s">
        <v>12764</v>
      </c>
      <c r="G2427" s="12" t="s">
        <v>12765</v>
      </c>
      <c r="H2427" s="11" t="str">
        <f t="shared" si="37"/>
        <v xml:space="preserve"> 29 BOULEVARD DU GENERAL LECLERC </v>
      </c>
      <c r="I2427" s="10"/>
      <c r="J2427" s="12" t="s">
        <v>12766</v>
      </c>
      <c r="K2427" s="12"/>
      <c r="L2427" s="12" t="s">
        <v>1584</v>
      </c>
      <c r="M2427" s="12" t="s">
        <v>1585</v>
      </c>
      <c r="N2427" s="12" t="s">
        <v>54</v>
      </c>
      <c r="O2427" s="12" t="s">
        <v>33</v>
      </c>
      <c r="P2427" s="13">
        <v>235395</v>
      </c>
      <c r="Q2427" s="10">
        <v>4</v>
      </c>
      <c r="R2427" s="10" t="s">
        <v>10</v>
      </c>
      <c r="S2427" s="12" t="s">
        <v>18209</v>
      </c>
    </row>
    <row r="2428" spans="1:19" x14ac:dyDescent="0.25">
      <c r="A2428" s="10">
        <v>2017</v>
      </c>
      <c r="B2428" s="12" t="s">
        <v>18219</v>
      </c>
      <c r="C2428" s="10" t="s">
        <v>66</v>
      </c>
      <c r="D2428" s="12" t="s">
        <v>5</v>
      </c>
      <c r="E2428" s="12" t="s">
        <v>1134</v>
      </c>
      <c r="F2428" s="12" t="s">
        <v>1135</v>
      </c>
      <c r="G2428" s="12" t="s">
        <v>1136</v>
      </c>
      <c r="H2428" s="11" t="str">
        <f t="shared" si="37"/>
        <v xml:space="preserve">UTZ FRANCIS 27 RUE DU CIEL </v>
      </c>
      <c r="I2428" s="10" t="s">
        <v>1137</v>
      </c>
      <c r="J2428" s="12" t="s">
        <v>1138</v>
      </c>
      <c r="K2428" s="14"/>
      <c r="L2428" s="12" t="s">
        <v>1139</v>
      </c>
      <c r="M2428" s="12" t="s">
        <v>1140</v>
      </c>
      <c r="N2428" s="12" t="s">
        <v>54</v>
      </c>
      <c r="O2428" s="12" t="s">
        <v>33</v>
      </c>
      <c r="P2428" s="14"/>
      <c r="Q2428" s="10">
        <v>2</v>
      </c>
      <c r="R2428" s="10" t="s">
        <v>10</v>
      </c>
      <c r="S2428" s="12" t="s">
        <v>18220</v>
      </c>
    </row>
    <row r="2429" spans="1:19" x14ac:dyDescent="0.25">
      <c r="A2429" s="10">
        <v>2018</v>
      </c>
      <c r="B2429" s="11" t="s">
        <v>4</v>
      </c>
      <c r="C2429" s="12" t="s">
        <v>66</v>
      </c>
      <c r="D2429" s="12" t="s">
        <v>5</v>
      </c>
      <c r="E2429" s="12" t="s">
        <v>10074</v>
      </c>
      <c r="F2429" s="12" t="s">
        <v>12767</v>
      </c>
      <c r="G2429" s="12" t="s">
        <v>10075</v>
      </c>
      <c r="H2429" s="11" t="str">
        <f t="shared" si="37"/>
        <v xml:space="preserve">LE CONFLUENT 6 RUE DE BRETAGNE </v>
      </c>
      <c r="I2429" s="10" t="s">
        <v>12768</v>
      </c>
      <c r="J2429" s="12" t="s">
        <v>12769</v>
      </c>
      <c r="K2429" s="12"/>
      <c r="L2429" s="12" t="s">
        <v>2996</v>
      </c>
      <c r="M2429" s="12" t="s">
        <v>12434</v>
      </c>
      <c r="N2429" s="12" t="s">
        <v>54</v>
      </c>
      <c r="O2429" s="12" t="s">
        <v>33</v>
      </c>
      <c r="P2429" s="13">
        <v>272699</v>
      </c>
      <c r="Q2429" s="10">
        <v>8</v>
      </c>
      <c r="R2429" s="10" t="s">
        <v>10</v>
      </c>
      <c r="S2429" s="12" t="s">
        <v>18209</v>
      </c>
    </row>
    <row r="2430" spans="1:19" x14ac:dyDescent="0.25">
      <c r="A2430" s="10">
        <v>2018</v>
      </c>
      <c r="B2430" s="11" t="s">
        <v>4</v>
      </c>
      <c r="C2430" s="12" t="s">
        <v>66</v>
      </c>
      <c r="D2430" s="12" t="s">
        <v>279</v>
      </c>
      <c r="E2430" s="12" t="s">
        <v>280</v>
      </c>
      <c r="F2430" s="12" t="s">
        <v>5209</v>
      </c>
      <c r="G2430" s="12" t="s">
        <v>279</v>
      </c>
      <c r="H2430" s="11" t="str">
        <f t="shared" si="37"/>
        <v xml:space="preserve"> 87 RUE DU MOLINEL </v>
      </c>
      <c r="I2430" s="10"/>
      <c r="J2430" s="12" t="s">
        <v>5210</v>
      </c>
      <c r="K2430" s="12"/>
      <c r="L2430" s="12" t="s">
        <v>2507</v>
      </c>
      <c r="M2430" s="12" t="s">
        <v>2508</v>
      </c>
      <c r="N2430" s="12" t="s">
        <v>269</v>
      </c>
      <c r="O2430" s="12" t="s">
        <v>33</v>
      </c>
      <c r="P2430" s="13">
        <v>95841</v>
      </c>
      <c r="Q2430" s="10">
        <v>3</v>
      </c>
      <c r="R2430" s="10" t="s">
        <v>10</v>
      </c>
      <c r="S2430" s="12" t="s">
        <v>18209</v>
      </c>
    </row>
    <row r="2431" spans="1:19" x14ac:dyDescent="0.25">
      <c r="A2431" s="10">
        <v>2018</v>
      </c>
      <c r="B2431" s="11" t="s">
        <v>4</v>
      </c>
      <c r="C2431" s="12" t="s">
        <v>66</v>
      </c>
      <c r="D2431" s="12" t="s">
        <v>5</v>
      </c>
      <c r="E2431" s="12" t="s">
        <v>12770</v>
      </c>
      <c r="F2431" s="12" t="s">
        <v>12771</v>
      </c>
      <c r="G2431" s="12" t="s">
        <v>12772</v>
      </c>
      <c r="H2431" s="11" t="str">
        <f t="shared" si="37"/>
        <v xml:space="preserve"> 142 RUE DE CHAMPIGNY </v>
      </c>
      <c r="I2431" s="10"/>
      <c r="J2431" s="12" t="s">
        <v>12773</v>
      </c>
      <c r="K2431" s="12"/>
      <c r="L2431" s="12" t="s">
        <v>2832</v>
      </c>
      <c r="M2431" s="12" t="s">
        <v>2833</v>
      </c>
      <c r="N2431" s="12" t="s">
        <v>54</v>
      </c>
      <c r="O2431" s="12" t="s">
        <v>33</v>
      </c>
      <c r="P2431" s="13">
        <v>22450</v>
      </c>
      <c r="Q2431" s="10">
        <v>1</v>
      </c>
      <c r="R2431" s="10" t="s">
        <v>10</v>
      </c>
      <c r="S2431" s="12" t="s">
        <v>18209</v>
      </c>
    </row>
    <row r="2432" spans="1:19" x14ac:dyDescent="0.25">
      <c r="A2432" s="10">
        <v>2018</v>
      </c>
      <c r="B2432" s="11" t="s">
        <v>4</v>
      </c>
      <c r="C2432" s="12" t="s">
        <v>66</v>
      </c>
      <c r="D2432" s="12" t="s">
        <v>5</v>
      </c>
      <c r="E2432" s="12" t="s">
        <v>12774</v>
      </c>
      <c r="F2432" s="12" t="s">
        <v>12775</v>
      </c>
      <c r="G2432" s="12" t="s">
        <v>12776</v>
      </c>
      <c r="H2432" s="11" t="str">
        <f t="shared" si="37"/>
        <v>ZAE CHIEZAS ATUR ROUTE DE CHIEZAS ATUR</v>
      </c>
      <c r="I2432" s="10" t="s">
        <v>12777</v>
      </c>
      <c r="J2432" s="12" t="s">
        <v>12778</v>
      </c>
      <c r="K2432" s="12" t="s">
        <v>12779</v>
      </c>
      <c r="L2432" s="12" t="s">
        <v>3341</v>
      </c>
      <c r="M2432" s="12" t="s">
        <v>12780</v>
      </c>
      <c r="N2432" s="12" t="s">
        <v>54</v>
      </c>
      <c r="O2432" s="12" t="s">
        <v>33</v>
      </c>
      <c r="P2432" s="13">
        <v>111207</v>
      </c>
      <c r="Q2432" s="10">
        <v>5</v>
      </c>
      <c r="R2432" s="10" t="s">
        <v>10</v>
      </c>
      <c r="S2432" s="12" t="s">
        <v>18209</v>
      </c>
    </row>
    <row r="2433" spans="1:19" x14ac:dyDescent="0.25">
      <c r="A2433" s="10">
        <v>2018</v>
      </c>
      <c r="B2433" s="11" t="s">
        <v>4</v>
      </c>
      <c r="C2433" s="12" t="s">
        <v>66</v>
      </c>
      <c r="D2433" s="12" t="s">
        <v>5</v>
      </c>
      <c r="E2433" s="12" t="s">
        <v>12781</v>
      </c>
      <c r="F2433" s="12" t="s">
        <v>12782</v>
      </c>
      <c r="G2433" s="12" t="s">
        <v>12783</v>
      </c>
      <c r="H2433" s="11" t="str">
        <f t="shared" si="37"/>
        <v xml:space="preserve">ZONE INDUSTRIELLE DE JALDAY 150 RUE BELHARRA </v>
      </c>
      <c r="I2433" s="12" t="s">
        <v>12784</v>
      </c>
      <c r="J2433" s="12" t="s">
        <v>12785</v>
      </c>
      <c r="K2433" s="10"/>
      <c r="L2433" s="12" t="s">
        <v>2544</v>
      </c>
      <c r="M2433" s="12" t="s">
        <v>4097</v>
      </c>
      <c r="N2433" s="12" t="s">
        <v>54</v>
      </c>
      <c r="O2433" s="12" t="s">
        <v>9</v>
      </c>
      <c r="P2433" s="13">
        <v>149717</v>
      </c>
      <c r="Q2433" s="10">
        <v>4</v>
      </c>
      <c r="R2433" s="10" t="s">
        <v>10</v>
      </c>
      <c r="S2433" s="12" t="s">
        <v>18211</v>
      </c>
    </row>
    <row r="2434" spans="1:19" x14ac:dyDescent="0.25">
      <c r="A2434" s="10">
        <v>2018</v>
      </c>
      <c r="B2434" s="11" t="s">
        <v>4</v>
      </c>
      <c r="C2434" s="12" t="s">
        <v>66</v>
      </c>
      <c r="D2434" s="12" t="s">
        <v>1727</v>
      </c>
      <c r="E2434" s="12" t="s">
        <v>1728</v>
      </c>
      <c r="F2434" s="12" t="s">
        <v>12786</v>
      </c>
      <c r="G2434" s="12" t="s">
        <v>1727</v>
      </c>
      <c r="H2434" s="11" t="str">
        <f t="shared" si="37"/>
        <v>CENTRE COMMERCIAL HEXAGONE 60 RUE DE FENOUILLET BP35140</v>
      </c>
      <c r="I2434" s="10" t="s">
        <v>6620</v>
      </c>
      <c r="J2434" s="12" t="s">
        <v>2432</v>
      </c>
      <c r="K2434" s="12" t="s">
        <v>12787</v>
      </c>
      <c r="L2434" s="12" t="s">
        <v>12788</v>
      </c>
      <c r="M2434" s="12" t="s">
        <v>12789</v>
      </c>
      <c r="N2434" s="12" t="s">
        <v>54</v>
      </c>
      <c r="O2434" s="12" t="s">
        <v>33</v>
      </c>
      <c r="P2434" s="13">
        <v>99389653</v>
      </c>
      <c r="Q2434" s="10">
        <v>3821</v>
      </c>
      <c r="R2434" s="10" t="s">
        <v>18208</v>
      </c>
      <c r="S2434" s="12" t="s">
        <v>18209</v>
      </c>
    </row>
    <row r="2435" spans="1:19" x14ac:dyDescent="0.25">
      <c r="A2435" s="10">
        <v>2018</v>
      </c>
      <c r="B2435" s="11" t="s">
        <v>4</v>
      </c>
      <c r="C2435" s="12" t="s">
        <v>66</v>
      </c>
      <c r="D2435" s="12" t="s">
        <v>2148</v>
      </c>
      <c r="E2435" s="12" t="s">
        <v>2467</v>
      </c>
      <c r="F2435" s="12" t="s">
        <v>16391</v>
      </c>
      <c r="G2435" s="12" t="s">
        <v>2468</v>
      </c>
      <c r="H2435" s="11" t="str">
        <f t="shared" ref="H2435:H2498" si="38">CONCATENATE(I2435," ",J2435," ",K2435)</f>
        <v xml:space="preserve"> 8 RUE DE LA CROISEE </v>
      </c>
      <c r="I2435" s="10"/>
      <c r="J2435" s="12" t="s">
        <v>16392</v>
      </c>
      <c r="K2435" s="12"/>
      <c r="L2435" s="12" t="s">
        <v>640</v>
      </c>
      <c r="M2435" s="12" t="s">
        <v>16056</v>
      </c>
      <c r="N2435" s="12" t="s">
        <v>1605</v>
      </c>
      <c r="O2435" s="12" t="s">
        <v>33</v>
      </c>
      <c r="P2435" s="13">
        <v>396093</v>
      </c>
      <c r="Q2435" s="10">
        <v>12</v>
      </c>
      <c r="R2435" s="10" t="s">
        <v>18208</v>
      </c>
      <c r="S2435" s="12" t="s">
        <v>18209</v>
      </c>
    </row>
    <row r="2436" spans="1:19" x14ac:dyDescent="0.25">
      <c r="A2436" s="10">
        <v>2018</v>
      </c>
      <c r="B2436" s="11" t="s">
        <v>4</v>
      </c>
      <c r="C2436" s="12" t="s">
        <v>66</v>
      </c>
      <c r="D2436" s="12" t="s">
        <v>5</v>
      </c>
      <c r="E2436" s="12" t="s">
        <v>12797</v>
      </c>
      <c r="F2436" s="12" t="s">
        <v>12798</v>
      </c>
      <c r="G2436" s="12" t="s">
        <v>12799</v>
      </c>
      <c r="H2436" s="11" t="str">
        <f t="shared" si="38"/>
        <v xml:space="preserve"> 1 PLACE ROBERT JEANNIN </v>
      </c>
      <c r="I2436" s="10"/>
      <c r="J2436" s="12" t="s">
        <v>12800</v>
      </c>
      <c r="K2436" s="10"/>
      <c r="L2436" s="12" t="s">
        <v>215</v>
      </c>
      <c r="M2436" s="12" t="s">
        <v>101</v>
      </c>
      <c r="N2436" s="12" t="s">
        <v>54</v>
      </c>
      <c r="O2436" s="12" t="s">
        <v>9</v>
      </c>
      <c r="P2436" s="13">
        <v>26251</v>
      </c>
      <c r="Q2436" s="10">
        <v>1</v>
      </c>
      <c r="R2436" s="10" t="s">
        <v>10</v>
      </c>
      <c r="S2436" s="12" t="s">
        <v>18211</v>
      </c>
    </row>
    <row r="2437" spans="1:19" x14ac:dyDescent="0.25">
      <c r="A2437" s="10">
        <v>2017</v>
      </c>
      <c r="B2437" s="12" t="s">
        <v>18219</v>
      </c>
      <c r="C2437" s="10" t="s">
        <v>66</v>
      </c>
      <c r="D2437" s="12" t="s">
        <v>5</v>
      </c>
      <c r="E2437" s="12" t="s">
        <v>12801</v>
      </c>
      <c r="F2437" s="12" t="s">
        <v>12802</v>
      </c>
      <c r="G2437" s="12" t="s">
        <v>12803</v>
      </c>
      <c r="H2437" s="11" t="str">
        <f t="shared" si="38"/>
        <v xml:space="preserve">50 AVENUE DES CHATAIGNIERS  </v>
      </c>
      <c r="I2437" s="12" t="s">
        <v>12804</v>
      </c>
      <c r="J2437" s="12"/>
      <c r="K2437" s="14"/>
      <c r="L2437" s="12" t="s">
        <v>3836</v>
      </c>
      <c r="M2437" s="12" t="s">
        <v>3837</v>
      </c>
      <c r="N2437" s="12" t="s">
        <v>54</v>
      </c>
      <c r="O2437" s="12" t="s">
        <v>33</v>
      </c>
      <c r="P2437" s="14"/>
      <c r="Q2437" s="10">
        <v>5</v>
      </c>
      <c r="R2437" s="10" t="s">
        <v>10</v>
      </c>
      <c r="S2437" s="12" t="s">
        <v>18220</v>
      </c>
    </row>
    <row r="2438" spans="1:19" x14ac:dyDescent="0.25">
      <c r="A2438" s="10">
        <v>2017</v>
      </c>
      <c r="B2438" s="12" t="s">
        <v>18219</v>
      </c>
      <c r="C2438" s="10" t="s">
        <v>66</v>
      </c>
      <c r="D2438" s="12" t="s">
        <v>5</v>
      </c>
      <c r="E2438" s="12" t="s">
        <v>5320</v>
      </c>
      <c r="F2438" s="12" t="s">
        <v>5321</v>
      </c>
      <c r="G2438" s="12" t="s">
        <v>5322</v>
      </c>
      <c r="H2438" s="11" t="str">
        <f t="shared" si="38"/>
        <v xml:space="preserve">AVENUE DU PHARE DE LA BALUE ZAC DE CAP MALO </v>
      </c>
      <c r="I2438" s="12" t="s">
        <v>5324</v>
      </c>
      <c r="J2438" s="10" t="s">
        <v>5323</v>
      </c>
      <c r="K2438" s="14"/>
      <c r="L2438" s="12" t="s">
        <v>3052</v>
      </c>
      <c r="M2438" s="12" t="s">
        <v>5325</v>
      </c>
      <c r="N2438" s="12" t="s">
        <v>5319</v>
      </c>
      <c r="O2438" s="12" t="s">
        <v>33</v>
      </c>
      <c r="P2438" s="14"/>
      <c r="Q2438" s="10">
        <v>3</v>
      </c>
      <c r="R2438" s="10" t="s">
        <v>10</v>
      </c>
      <c r="S2438" s="12" t="s">
        <v>18220</v>
      </c>
    </row>
    <row r="2439" spans="1:19" x14ac:dyDescent="0.25">
      <c r="A2439" s="10">
        <v>2018</v>
      </c>
      <c r="B2439" s="11" t="s">
        <v>4</v>
      </c>
      <c r="C2439" s="12" t="s">
        <v>66</v>
      </c>
      <c r="D2439" s="12" t="s">
        <v>12805</v>
      </c>
      <c r="E2439" s="12" t="s">
        <v>12806</v>
      </c>
      <c r="F2439" s="12" t="s">
        <v>12807</v>
      </c>
      <c r="G2439" s="12" t="s">
        <v>18786</v>
      </c>
      <c r="H2439" s="11" t="str">
        <f t="shared" si="38"/>
        <v xml:space="preserve">ZONE BELLOC ROUTE DE GIMONT </v>
      </c>
      <c r="I2439" s="10" t="s">
        <v>12808</v>
      </c>
      <c r="J2439" s="12" t="s">
        <v>12809</v>
      </c>
      <c r="K2439" s="12"/>
      <c r="L2439" s="12" t="s">
        <v>6351</v>
      </c>
      <c r="M2439" s="12" t="s">
        <v>6352</v>
      </c>
      <c r="N2439" s="12" t="s">
        <v>54</v>
      </c>
      <c r="O2439" s="12" t="s">
        <v>33</v>
      </c>
      <c r="P2439" s="13">
        <v>833543</v>
      </c>
      <c r="Q2439" s="10">
        <v>47</v>
      </c>
      <c r="R2439" s="10" t="s">
        <v>18208</v>
      </c>
      <c r="S2439" s="12" t="s">
        <v>18209</v>
      </c>
    </row>
    <row r="2440" spans="1:19" x14ac:dyDescent="0.25">
      <c r="A2440" s="10">
        <v>2018</v>
      </c>
      <c r="B2440" s="11" t="s">
        <v>4</v>
      </c>
      <c r="C2440" s="12" t="s">
        <v>66</v>
      </c>
      <c r="D2440" s="12" t="s">
        <v>2205</v>
      </c>
      <c r="E2440" s="12" t="s">
        <v>2206</v>
      </c>
      <c r="F2440" s="12" t="s">
        <v>16393</v>
      </c>
      <c r="G2440" s="12" t="s">
        <v>2207</v>
      </c>
      <c r="H2440" s="11" t="str">
        <f t="shared" si="38"/>
        <v xml:space="preserve"> 43 CHEMIN DES PRESSES </v>
      </c>
      <c r="I2440" s="10"/>
      <c r="J2440" s="12" t="s">
        <v>2208</v>
      </c>
      <c r="K2440" s="12"/>
      <c r="L2440" s="12" t="s">
        <v>1949</v>
      </c>
      <c r="M2440" s="12" t="s">
        <v>1950</v>
      </c>
      <c r="N2440" s="12" t="s">
        <v>1605</v>
      </c>
      <c r="O2440" s="12" t="s">
        <v>33</v>
      </c>
      <c r="P2440" s="13">
        <v>171864</v>
      </c>
      <c r="Q2440" s="10">
        <v>5</v>
      </c>
      <c r="R2440" s="10" t="s">
        <v>10</v>
      </c>
      <c r="S2440" s="12" t="s">
        <v>18209</v>
      </c>
    </row>
    <row r="2441" spans="1:19" x14ac:dyDescent="0.25">
      <c r="A2441" s="10">
        <v>2018</v>
      </c>
      <c r="B2441" s="11" t="s">
        <v>4</v>
      </c>
      <c r="C2441" s="12" t="s">
        <v>66</v>
      </c>
      <c r="D2441" s="12" t="s">
        <v>5</v>
      </c>
      <c r="E2441" s="12" t="s">
        <v>12810</v>
      </c>
      <c r="F2441" s="12" t="s">
        <v>12811</v>
      </c>
      <c r="G2441" s="12" t="s">
        <v>12812</v>
      </c>
      <c r="H2441" s="11" t="str">
        <f t="shared" si="38"/>
        <v xml:space="preserve">LOCQUELTA 5 RUE PIERRE ET MARIE CURIE </v>
      </c>
      <c r="I2441" s="12" t="s">
        <v>12813</v>
      </c>
      <c r="J2441" s="12" t="s">
        <v>12814</v>
      </c>
      <c r="K2441" s="10"/>
      <c r="L2441" s="12" t="s">
        <v>12815</v>
      </c>
      <c r="M2441" s="12" t="s">
        <v>12816</v>
      </c>
      <c r="N2441" s="12" t="s">
        <v>54</v>
      </c>
      <c r="O2441" s="12" t="s">
        <v>9</v>
      </c>
      <c r="P2441" s="13">
        <v>26480</v>
      </c>
      <c r="Q2441" s="10">
        <v>2</v>
      </c>
      <c r="R2441" s="10" t="s">
        <v>10</v>
      </c>
      <c r="S2441" s="12" t="s">
        <v>18211</v>
      </c>
    </row>
    <row r="2442" spans="1:19" x14ac:dyDescent="0.25">
      <c r="A2442" s="10">
        <v>2018</v>
      </c>
      <c r="B2442" s="11" t="s">
        <v>4</v>
      </c>
      <c r="C2442" s="12" t="s">
        <v>66</v>
      </c>
      <c r="D2442" s="12" t="s">
        <v>102</v>
      </c>
      <c r="E2442" s="12" t="s">
        <v>2569</v>
      </c>
      <c r="F2442" s="12" t="s">
        <v>17791</v>
      </c>
      <c r="G2442" s="12" t="s">
        <v>2570</v>
      </c>
      <c r="H2442" s="11" t="str">
        <f t="shared" si="38"/>
        <v xml:space="preserve"> 13 RUE GERMAINE TAILLEFERRE </v>
      </c>
      <c r="I2442" s="10"/>
      <c r="J2442" s="12" t="s">
        <v>2999</v>
      </c>
      <c r="K2442" s="12"/>
      <c r="L2442" s="12" t="s">
        <v>1581</v>
      </c>
      <c r="M2442" s="12" t="s">
        <v>183</v>
      </c>
      <c r="N2442" s="12" t="s">
        <v>2568</v>
      </c>
      <c r="O2442" s="12" t="s">
        <v>33</v>
      </c>
      <c r="P2442" s="13">
        <v>2433698</v>
      </c>
      <c r="Q2442" s="10">
        <v>73</v>
      </c>
      <c r="R2442" s="10" t="s">
        <v>18208</v>
      </c>
      <c r="S2442" s="12" t="s">
        <v>18209</v>
      </c>
    </row>
    <row r="2443" spans="1:19" x14ac:dyDescent="0.25">
      <c r="A2443" s="10">
        <v>2018</v>
      </c>
      <c r="B2443" s="11" t="s">
        <v>4</v>
      </c>
      <c r="C2443" s="12" t="s">
        <v>66</v>
      </c>
      <c r="D2443" s="12" t="s">
        <v>5</v>
      </c>
      <c r="E2443" s="12" t="s">
        <v>12817</v>
      </c>
      <c r="F2443" s="12" t="s">
        <v>12818</v>
      </c>
      <c r="G2443" s="12" t="s">
        <v>12819</v>
      </c>
      <c r="H2443" s="11" t="str">
        <f t="shared" si="38"/>
        <v xml:space="preserve"> 76 AVENUE DES AUREATS </v>
      </c>
      <c r="I2443" s="10"/>
      <c r="J2443" s="12" t="s">
        <v>12820</v>
      </c>
      <c r="K2443" s="12"/>
      <c r="L2443" s="12" t="s">
        <v>62</v>
      </c>
      <c r="M2443" s="12" t="s">
        <v>63</v>
      </c>
      <c r="N2443" s="12" t="s">
        <v>54</v>
      </c>
      <c r="O2443" s="12" t="s">
        <v>33</v>
      </c>
      <c r="P2443" s="13">
        <v>140773</v>
      </c>
      <c r="Q2443" s="10">
        <v>8</v>
      </c>
      <c r="R2443" s="10" t="s">
        <v>10</v>
      </c>
      <c r="S2443" s="12" t="s">
        <v>18209</v>
      </c>
    </row>
    <row r="2444" spans="1:19" x14ac:dyDescent="0.25">
      <c r="A2444" s="10">
        <v>2018</v>
      </c>
      <c r="B2444" s="11" t="s">
        <v>4</v>
      </c>
      <c r="C2444" s="12" t="s">
        <v>66</v>
      </c>
      <c r="D2444" s="12" t="s">
        <v>5</v>
      </c>
      <c r="E2444" s="12" t="s">
        <v>12821</v>
      </c>
      <c r="F2444" s="12" t="s">
        <v>12822</v>
      </c>
      <c r="G2444" s="12" t="s">
        <v>12823</v>
      </c>
      <c r="H2444" s="11" t="str">
        <f t="shared" si="38"/>
        <v xml:space="preserve"> 96 ROUTE DE RENFEUGERES </v>
      </c>
      <c r="I2444" s="10"/>
      <c r="J2444" s="12" t="s">
        <v>12824</v>
      </c>
      <c r="K2444" s="10"/>
      <c r="L2444" s="12" t="s">
        <v>12825</v>
      </c>
      <c r="M2444" s="12" t="s">
        <v>12826</v>
      </c>
      <c r="N2444" s="12" t="s">
        <v>54</v>
      </c>
      <c r="O2444" s="12" t="s">
        <v>9</v>
      </c>
      <c r="P2444" s="13">
        <v>168138</v>
      </c>
      <c r="Q2444" s="10">
        <v>5</v>
      </c>
      <c r="R2444" s="10" t="s">
        <v>10</v>
      </c>
      <c r="S2444" s="12" t="s">
        <v>18211</v>
      </c>
    </row>
    <row r="2445" spans="1:19" x14ac:dyDescent="0.25">
      <c r="A2445" s="10">
        <v>2018</v>
      </c>
      <c r="B2445" s="11" t="s">
        <v>4</v>
      </c>
      <c r="C2445" s="12" t="s">
        <v>66</v>
      </c>
      <c r="D2445" s="12" t="s">
        <v>5</v>
      </c>
      <c r="E2445" s="12" t="s">
        <v>12827</v>
      </c>
      <c r="F2445" s="12" t="s">
        <v>12828</v>
      </c>
      <c r="G2445" s="12" t="s">
        <v>12829</v>
      </c>
      <c r="H2445" s="11" t="str">
        <f t="shared" si="38"/>
        <v xml:space="preserve"> IMPASSE DU MOULIN GARNIER </v>
      </c>
      <c r="I2445" s="10"/>
      <c r="J2445" s="12" t="s">
        <v>12830</v>
      </c>
      <c r="K2445" s="10"/>
      <c r="L2445" s="12" t="s">
        <v>12831</v>
      </c>
      <c r="M2445" s="12" t="s">
        <v>12832</v>
      </c>
      <c r="N2445" s="12" t="s">
        <v>54</v>
      </c>
      <c r="O2445" s="12" t="s">
        <v>9</v>
      </c>
      <c r="P2445" s="13">
        <v>20950</v>
      </c>
      <c r="Q2445" s="10">
        <v>1</v>
      </c>
      <c r="R2445" s="10" t="s">
        <v>10</v>
      </c>
      <c r="S2445" s="12" t="s">
        <v>18211</v>
      </c>
    </row>
    <row r="2446" spans="1:19" x14ac:dyDescent="0.25">
      <c r="A2446" s="10">
        <v>2018</v>
      </c>
      <c r="B2446" s="11" t="s">
        <v>239</v>
      </c>
      <c r="C2446" s="12" t="s">
        <v>66</v>
      </c>
      <c r="D2446" s="12" t="s">
        <v>5</v>
      </c>
      <c r="E2446" s="12" t="s">
        <v>12833</v>
      </c>
      <c r="F2446" s="12" t="s">
        <v>12834</v>
      </c>
      <c r="G2446" s="12" t="s">
        <v>12835</v>
      </c>
      <c r="H2446" s="11" t="str">
        <f t="shared" si="38"/>
        <v xml:space="preserve"> 400 AVENUE DE CHAMBERY </v>
      </c>
      <c r="I2446" s="10"/>
      <c r="J2446" s="12" t="s">
        <v>12836</v>
      </c>
      <c r="K2446" s="12"/>
      <c r="L2446" s="12" t="s">
        <v>12837</v>
      </c>
      <c r="M2446" s="12" t="s">
        <v>12838</v>
      </c>
      <c r="N2446" s="12" t="s">
        <v>54</v>
      </c>
      <c r="O2446" s="12" t="s">
        <v>33</v>
      </c>
      <c r="P2446" s="13">
        <v>89822</v>
      </c>
      <c r="Q2446" s="10">
        <v>2</v>
      </c>
      <c r="R2446" s="10" t="s">
        <v>10</v>
      </c>
      <c r="S2446" s="12" t="s">
        <v>18209</v>
      </c>
    </row>
    <row r="2447" spans="1:19" x14ac:dyDescent="0.25">
      <c r="A2447" s="10">
        <v>2018</v>
      </c>
      <c r="B2447" s="11" t="s">
        <v>4</v>
      </c>
      <c r="C2447" s="12" t="s">
        <v>66</v>
      </c>
      <c r="D2447" s="12" t="s">
        <v>5</v>
      </c>
      <c r="E2447" s="12" t="s">
        <v>12839</v>
      </c>
      <c r="F2447" s="12" t="s">
        <v>12840</v>
      </c>
      <c r="G2447" s="12" t="s">
        <v>12841</v>
      </c>
      <c r="H2447" s="11" t="str">
        <f t="shared" si="38"/>
        <v xml:space="preserve"> LE SAUSSEY GUILBERVILLE</v>
      </c>
      <c r="I2447" s="10"/>
      <c r="J2447" s="12" t="s">
        <v>12842</v>
      </c>
      <c r="K2447" s="12" t="s">
        <v>12843</v>
      </c>
      <c r="L2447" s="12" t="s">
        <v>3144</v>
      </c>
      <c r="M2447" s="12" t="s">
        <v>12844</v>
      </c>
      <c r="N2447" s="12" t="s">
        <v>54</v>
      </c>
      <c r="O2447" s="12" t="s">
        <v>33</v>
      </c>
      <c r="P2447" s="13">
        <v>26846</v>
      </c>
      <c r="Q2447" s="10">
        <v>2</v>
      </c>
      <c r="R2447" s="10" t="s">
        <v>10</v>
      </c>
      <c r="S2447" s="12" t="s">
        <v>18209</v>
      </c>
    </row>
    <row r="2448" spans="1:19" x14ac:dyDescent="0.25">
      <c r="A2448" s="10">
        <v>2018</v>
      </c>
      <c r="B2448" s="11" t="s">
        <v>4</v>
      </c>
      <c r="C2448" s="12" t="s">
        <v>66</v>
      </c>
      <c r="D2448" s="12" t="s">
        <v>5</v>
      </c>
      <c r="E2448" s="12" t="s">
        <v>12845</v>
      </c>
      <c r="F2448" s="12" t="s">
        <v>12846</v>
      </c>
      <c r="G2448" s="12" t="s">
        <v>12847</v>
      </c>
      <c r="H2448" s="11" t="str">
        <f t="shared" si="38"/>
        <v xml:space="preserve">ZAC DE MAIGNON 4 RUE LEONCE GARNIER </v>
      </c>
      <c r="I2448" s="10" t="s">
        <v>4296</v>
      </c>
      <c r="J2448" s="12" t="s">
        <v>12848</v>
      </c>
      <c r="K2448" s="12"/>
      <c r="L2448" s="12" t="s">
        <v>224</v>
      </c>
      <c r="M2448" s="12" t="s">
        <v>225</v>
      </c>
      <c r="N2448" s="12" t="s">
        <v>54</v>
      </c>
      <c r="O2448" s="12" t="s">
        <v>33</v>
      </c>
      <c r="P2448" s="13">
        <v>22810</v>
      </c>
      <c r="Q2448" s="10">
        <v>1</v>
      </c>
      <c r="R2448" s="10" t="s">
        <v>10</v>
      </c>
      <c r="S2448" s="12" t="s">
        <v>18209</v>
      </c>
    </row>
    <row r="2449" spans="1:19" x14ac:dyDescent="0.25">
      <c r="A2449" s="10">
        <v>2018</v>
      </c>
      <c r="B2449" s="11" t="s">
        <v>4</v>
      </c>
      <c r="C2449" s="12" t="s">
        <v>66</v>
      </c>
      <c r="D2449" s="12" t="s">
        <v>5</v>
      </c>
      <c r="E2449" s="12" t="s">
        <v>16394</v>
      </c>
      <c r="F2449" s="12" t="s">
        <v>16395</v>
      </c>
      <c r="G2449" s="12" t="s">
        <v>16396</v>
      </c>
      <c r="H2449" s="11" t="str">
        <f t="shared" si="38"/>
        <v xml:space="preserve"> 4 RUE CROZATIER </v>
      </c>
      <c r="I2449" s="10"/>
      <c r="J2449" s="12" t="s">
        <v>16397</v>
      </c>
      <c r="K2449" s="12"/>
      <c r="L2449" s="12" t="s">
        <v>397</v>
      </c>
      <c r="M2449" s="12" t="s">
        <v>14681</v>
      </c>
      <c r="N2449" s="12" t="s">
        <v>1605</v>
      </c>
      <c r="O2449" s="12" t="s">
        <v>33</v>
      </c>
      <c r="P2449" s="13">
        <v>14006</v>
      </c>
      <c r="Q2449" s="10">
        <v>1</v>
      </c>
      <c r="R2449" s="10" t="s">
        <v>10</v>
      </c>
      <c r="S2449" s="12" t="s">
        <v>18209</v>
      </c>
    </row>
    <row r="2450" spans="1:19" x14ac:dyDescent="0.25">
      <c r="A2450" s="10">
        <v>2018</v>
      </c>
      <c r="B2450" s="11" t="s">
        <v>4</v>
      </c>
      <c r="C2450" s="12" t="s">
        <v>66</v>
      </c>
      <c r="D2450" s="12" t="s">
        <v>5</v>
      </c>
      <c r="E2450" s="12" t="s">
        <v>12849</v>
      </c>
      <c r="F2450" s="12" t="s">
        <v>12850</v>
      </c>
      <c r="G2450" s="12" t="s">
        <v>12851</v>
      </c>
      <c r="H2450" s="11" t="str">
        <f t="shared" si="38"/>
        <v xml:space="preserve"> 2 AVENUE DU MOUSTIER </v>
      </c>
      <c r="I2450" s="10"/>
      <c r="J2450" s="12" t="s">
        <v>12852</v>
      </c>
      <c r="K2450" s="12"/>
      <c r="L2450" s="12" t="s">
        <v>12853</v>
      </c>
      <c r="M2450" s="12" t="s">
        <v>12854</v>
      </c>
      <c r="N2450" s="12" t="s">
        <v>54</v>
      </c>
      <c r="O2450" s="12" t="s">
        <v>33</v>
      </c>
      <c r="P2450" s="13">
        <v>14231</v>
      </c>
      <c r="Q2450" s="10">
        <v>1</v>
      </c>
      <c r="R2450" s="10" t="s">
        <v>10</v>
      </c>
      <c r="S2450" s="12" t="s">
        <v>18209</v>
      </c>
    </row>
    <row r="2451" spans="1:19" x14ac:dyDescent="0.25">
      <c r="A2451" s="10">
        <v>2018</v>
      </c>
      <c r="B2451" s="11" t="s">
        <v>4</v>
      </c>
      <c r="C2451" s="12" t="s">
        <v>66</v>
      </c>
      <c r="D2451" s="12" t="s">
        <v>5</v>
      </c>
      <c r="E2451" s="12" t="s">
        <v>12855</v>
      </c>
      <c r="F2451" s="12" t="s">
        <v>12856</v>
      </c>
      <c r="G2451" s="12" t="s">
        <v>12857</v>
      </c>
      <c r="H2451" s="11" t="str">
        <f t="shared" si="38"/>
        <v xml:space="preserve">PARC AKTILAND 2 8 B RUE DE LOMBARDIE </v>
      </c>
      <c r="I2451" s="10" t="s">
        <v>12858</v>
      </c>
      <c r="J2451" s="12" t="s">
        <v>5251</v>
      </c>
      <c r="K2451" s="12"/>
      <c r="L2451" s="12" t="s">
        <v>1589</v>
      </c>
      <c r="M2451" s="12" t="s">
        <v>2865</v>
      </c>
      <c r="N2451" s="12" t="s">
        <v>54</v>
      </c>
      <c r="O2451" s="12" t="s">
        <v>33</v>
      </c>
      <c r="P2451" s="13">
        <v>170282</v>
      </c>
      <c r="Q2451" s="10">
        <v>3</v>
      </c>
      <c r="R2451" s="10" t="s">
        <v>10</v>
      </c>
      <c r="S2451" s="12" t="s">
        <v>18209</v>
      </c>
    </row>
    <row r="2452" spans="1:19" x14ac:dyDescent="0.25">
      <c r="A2452" s="10">
        <v>2018</v>
      </c>
      <c r="B2452" s="11" t="s">
        <v>4</v>
      </c>
      <c r="C2452" s="12" t="s">
        <v>66</v>
      </c>
      <c r="D2452" s="12" t="s">
        <v>5</v>
      </c>
      <c r="E2452" s="12" t="s">
        <v>12859</v>
      </c>
      <c r="F2452" s="12" t="s">
        <v>12860</v>
      </c>
      <c r="G2452" s="12" t="s">
        <v>12861</v>
      </c>
      <c r="H2452" s="11" t="str">
        <f t="shared" si="38"/>
        <v xml:space="preserve"> 1251 AVENUE DES PYRENEES </v>
      </c>
      <c r="I2452" s="10"/>
      <c r="J2452" s="12" t="s">
        <v>12862</v>
      </c>
      <c r="K2452" s="10"/>
      <c r="L2452" s="12" t="s">
        <v>12863</v>
      </c>
      <c r="M2452" s="12" t="s">
        <v>12864</v>
      </c>
      <c r="N2452" s="12" t="s">
        <v>54</v>
      </c>
      <c r="O2452" s="12" t="s">
        <v>9</v>
      </c>
      <c r="P2452" s="13">
        <v>98675</v>
      </c>
      <c r="Q2452" s="10">
        <v>6</v>
      </c>
      <c r="R2452" s="10" t="s">
        <v>10</v>
      </c>
      <c r="S2452" s="12" t="s">
        <v>18211</v>
      </c>
    </row>
    <row r="2453" spans="1:19" x14ac:dyDescent="0.25">
      <c r="A2453" s="10">
        <v>2018</v>
      </c>
      <c r="B2453" s="11" t="s">
        <v>4</v>
      </c>
      <c r="C2453" s="12" t="s">
        <v>66</v>
      </c>
      <c r="D2453" s="12" t="s">
        <v>5</v>
      </c>
      <c r="E2453" s="12" t="s">
        <v>12865</v>
      </c>
      <c r="F2453" s="12" t="s">
        <v>12866</v>
      </c>
      <c r="G2453" s="12" t="s">
        <v>12867</v>
      </c>
      <c r="H2453" s="11" t="str">
        <f t="shared" si="38"/>
        <v xml:space="preserve"> RUE LAVEISSIERE </v>
      </c>
      <c r="I2453" s="10"/>
      <c r="J2453" s="12" t="s">
        <v>12868</v>
      </c>
      <c r="K2453" s="12"/>
      <c r="L2453" s="12" t="s">
        <v>12869</v>
      </c>
      <c r="M2453" s="12" t="s">
        <v>12870</v>
      </c>
      <c r="N2453" s="12" t="s">
        <v>54</v>
      </c>
      <c r="O2453" s="12" t="s">
        <v>33</v>
      </c>
      <c r="P2453" s="13">
        <v>247298</v>
      </c>
      <c r="Q2453" s="10">
        <v>7</v>
      </c>
      <c r="R2453" s="10" t="s">
        <v>10</v>
      </c>
      <c r="S2453" s="12" t="s">
        <v>18209</v>
      </c>
    </row>
    <row r="2454" spans="1:19" x14ac:dyDescent="0.25">
      <c r="A2454" s="10">
        <v>2018</v>
      </c>
      <c r="B2454" s="11" t="s">
        <v>4</v>
      </c>
      <c r="C2454" s="12" t="s">
        <v>66</v>
      </c>
      <c r="D2454" s="12" t="s">
        <v>5</v>
      </c>
      <c r="E2454" s="12" t="s">
        <v>12871</v>
      </c>
      <c r="F2454" s="12" t="s">
        <v>12872</v>
      </c>
      <c r="G2454" s="12" t="s">
        <v>12873</v>
      </c>
      <c r="H2454" s="11" t="str">
        <f t="shared" si="38"/>
        <v xml:space="preserve"> LIEU DIT CROIX DE LA HAZEE </v>
      </c>
      <c r="I2454" s="10"/>
      <c r="J2454" s="12" t="s">
        <v>12874</v>
      </c>
      <c r="K2454" s="12"/>
      <c r="L2454" s="12" t="s">
        <v>7855</v>
      </c>
      <c r="M2454" s="12" t="s">
        <v>7856</v>
      </c>
      <c r="N2454" s="12" t="s">
        <v>54</v>
      </c>
      <c r="O2454" s="12" t="s">
        <v>33</v>
      </c>
      <c r="P2454" s="13">
        <v>65491</v>
      </c>
      <c r="Q2454" s="10">
        <v>3</v>
      </c>
      <c r="R2454" s="10" t="s">
        <v>10</v>
      </c>
      <c r="S2454" s="12" t="s">
        <v>18209</v>
      </c>
    </row>
    <row r="2455" spans="1:19" x14ac:dyDescent="0.25">
      <c r="A2455" s="10">
        <v>2018</v>
      </c>
      <c r="B2455" s="11" t="s">
        <v>4</v>
      </c>
      <c r="C2455" s="12" t="s">
        <v>66</v>
      </c>
      <c r="D2455" s="12" t="s">
        <v>5</v>
      </c>
      <c r="E2455" s="12" t="s">
        <v>5391</v>
      </c>
      <c r="F2455" s="12" t="s">
        <v>5392</v>
      </c>
      <c r="G2455" s="12" t="s">
        <v>5393</v>
      </c>
      <c r="H2455" s="11" t="str">
        <f t="shared" si="38"/>
        <v xml:space="preserve">ZONE INDUSTRIELLE LA TREINTAINE 52 RUE DE LA BELLE ILE </v>
      </c>
      <c r="I2455" s="10" t="s">
        <v>5394</v>
      </c>
      <c r="J2455" s="12" t="s">
        <v>5395</v>
      </c>
      <c r="K2455" s="12"/>
      <c r="L2455" s="12" t="s">
        <v>3973</v>
      </c>
      <c r="M2455" s="12" t="s">
        <v>3974</v>
      </c>
      <c r="N2455" s="12" t="s">
        <v>307</v>
      </c>
      <c r="O2455" s="12" t="s">
        <v>33</v>
      </c>
      <c r="P2455" s="13">
        <v>220022</v>
      </c>
      <c r="Q2455" s="10">
        <v>7</v>
      </c>
      <c r="R2455" s="10" t="s">
        <v>10</v>
      </c>
      <c r="S2455" s="12" t="s">
        <v>18209</v>
      </c>
    </row>
    <row r="2456" spans="1:19" x14ac:dyDescent="0.25">
      <c r="A2456" s="10">
        <v>2018</v>
      </c>
      <c r="B2456" s="11" t="s">
        <v>239</v>
      </c>
      <c r="C2456" s="12" t="s">
        <v>66</v>
      </c>
      <c r="D2456" s="12" t="s">
        <v>5</v>
      </c>
      <c r="E2456" s="12" t="s">
        <v>17904</v>
      </c>
      <c r="F2456" s="12" t="s">
        <v>17905</v>
      </c>
      <c r="G2456" s="12" t="s">
        <v>17906</v>
      </c>
      <c r="H2456" s="11" t="str">
        <f t="shared" si="38"/>
        <v xml:space="preserve"> 14 CHEMIN DES HIRONDELLES </v>
      </c>
      <c r="I2456" s="10"/>
      <c r="J2456" s="12" t="s">
        <v>17907</v>
      </c>
      <c r="K2456" s="12"/>
      <c r="L2456" s="12" t="s">
        <v>17271</v>
      </c>
      <c r="M2456" s="12" t="s">
        <v>17272</v>
      </c>
      <c r="N2456" s="12" t="s">
        <v>2609</v>
      </c>
      <c r="O2456" s="12" t="s">
        <v>33</v>
      </c>
      <c r="P2456" s="13">
        <v>172346</v>
      </c>
      <c r="Q2456" s="10">
        <v>6</v>
      </c>
      <c r="R2456" s="10" t="s">
        <v>10</v>
      </c>
      <c r="S2456" s="12" t="s">
        <v>18209</v>
      </c>
    </row>
    <row r="2457" spans="1:19" x14ac:dyDescent="0.25">
      <c r="A2457" s="10">
        <v>2018</v>
      </c>
      <c r="B2457" s="11" t="s">
        <v>4</v>
      </c>
      <c r="C2457" s="12" t="s">
        <v>66</v>
      </c>
      <c r="D2457" s="12" t="s">
        <v>5</v>
      </c>
      <c r="E2457" s="12" t="s">
        <v>17514</v>
      </c>
      <c r="F2457" s="12" t="s">
        <v>17515</v>
      </c>
      <c r="G2457" s="12" t="s">
        <v>17516</v>
      </c>
      <c r="H2457" s="11" t="str">
        <f t="shared" si="38"/>
        <v xml:space="preserve">ZA LE BAS DE LA CHAUX 6 RUE DES DOLINES </v>
      </c>
      <c r="I2457" s="12" t="s">
        <v>2838</v>
      </c>
      <c r="J2457" s="12" t="s">
        <v>17517</v>
      </c>
      <c r="K2457" s="10"/>
      <c r="L2457" s="12" t="s">
        <v>2839</v>
      </c>
      <c r="M2457" s="12" t="s">
        <v>2840</v>
      </c>
      <c r="N2457" s="12" t="s">
        <v>2368</v>
      </c>
      <c r="O2457" s="12" t="s">
        <v>9</v>
      </c>
      <c r="P2457" s="13">
        <v>594977</v>
      </c>
      <c r="Q2457" s="10">
        <v>13</v>
      </c>
      <c r="R2457" s="10" t="s">
        <v>18208</v>
      </c>
      <c r="S2457" s="12" t="s">
        <v>18211</v>
      </c>
    </row>
    <row r="2458" spans="1:19" x14ac:dyDescent="0.25">
      <c r="A2458" s="10">
        <v>2018</v>
      </c>
      <c r="B2458" s="11" t="s">
        <v>4</v>
      </c>
      <c r="C2458" s="12" t="s">
        <v>66</v>
      </c>
      <c r="D2458" s="12" t="s">
        <v>5</v>
      </c>
      <c r="E2458" s="12" t="s">
        <v>12875</v>
      </c>
      <c r="F2458" s="12" t="s">
        <v>12876</v>
      </c>
      <c r="G2458" s="12" t="s">
        <v>12877</v>
      </c>
      <c r="H2458" s="11" t="str">
        <f t="shared" si="38"/>
        <v xml:space="preserve"> 65 RUE DE METZ </v>
      </c>
      <c r="I2458" s="10"/>
      <c r="J2458" s="12" t="s">
        <v>12878</v>
      </c>
      <c r="K2458" s="10"/>
      <c r="L2458" s="12" t="s">
        <v>12879</v>
      </c>
      <c r="M2458" s="12" t="s">
        <v>12880</v>
      </c>
      <c r="N2458" s="12" t="s">
        <v>54</v>
      </c>
      <c r="O2458" s="12" t="s">
        <v>9</v>
      </c>
      <c r="P2458" s="13">
        <v>31057</v>
      </c>
      <c r="Q2458" s="10">
        <v>2</v>
      </c>
      <c r="R2458" s="10" t="s">
        <v>10</v>
      </c>
      <c r="S2458" s="12" t="s">
        <v>18211</v>
      </c>
    </row>
    <row r="2459" spans="1:19" x14ac:dyDescent="0.25">
      <c r="A2459" s="10">
        <v>2018</v>
      </c>
      <c r="B2459" s="12" t="s">
        <v>18210</v>
      </c>
      <c r="C2459" s="12" t="s">
        <v>66</v>
      </c>
      <c r="D2459" s="12" t="s">
        <v>5</v>
      </c>
      <c r="E2459" s="12" t="s">
        <v>17971</v>
      </c>
      <c r="F2459" s="12" t="s">
        <v>18125</v>
      </c>
      <c r="G2459" s="12" t="s">
        <v>17972</v>
      </c>
      <c r="H2459" s="11" t="str">
        <f t="shared" si="38"/>
        <v xml:space="preserve">22 RUE DE THANN  </v>
      </c>
      <c r="I2459" s="12" t="s">
        <v>18126</v>
      </c>
      <c r="J2459" s="12"/>
      <c r="K2459" s="14"/>
      <c r="L2459" s="12" t="s">
        <v>6020</v>
      </c>
      <c r="M2459" s="12" t="s">
        <v>6021</v>
      </c>
      <c r="N2459" s="12" t="s">
        <v>54</v>
      </c>
      <c r="O2459" s="12" t="s">
        <v>33</v>
      </c>
      <c r="P2459" s="13">
        <v>234784</v>
      </c>
      <c r="Q2459" s="10">
        <v>17</v>
      </c>
      <c r="R2459" s="10" t="s">
        <v>18208</v>
      </c>
      <c r="S2459" s="12" t="s">
        <v>18209</v>
      </c>
    </row>
    <row r="2460" spans="1:19" x14ac:dyDescent="0.25">
      <c r="A2460" s="10">
        <v>2018</v>
      </c>
      <c r="B2460" s="11" t="s">
        <v>4</v>
      </c>
      <c r="C2460" s="12" t="s">
        <v>66</v>
      </c>
      <c r="D2460" s="12" t="s">
        <v>5</v>
      </c>
      <c r="E2460" s="12" t="s">
        <v>284</v>
      </c>
      <c r="F2460" s="12" t="s">
        <v>5211</v>
      </c>
      <c r="G2460" s="12" t="s">
        <v>18787</v>
      </c>
      <c r="H2460" s="11" t="str">
        <f t="shared" si="38"/>
        <v xml:space="preserve">LA KAROTHEQUE LA FEIGNE DE CLAINGOUTTE </v>
      </c>
      <c r="I2460" s="10" t="s">
        <v>5212</v>
      </c>
      <c r="J2460" s="12" t="s">
        <v>5213</v>
      </c>
      <c r="K2460" s="12"/>
      <c r="L2460" s="12" t="s">
        <v>4984</v>
      </c>
      <c r="M2460" s="12" t="s">
        <v>4933</v>
      </c>
      <c r="N2460" s="12" t="s">
        <v>269</v>
      </c>
      <c r="O2460" s="12" t="s">
        <v>33</v>
      </c>
      <c r="P2460" s="13">
        <v>119041</v>
      </c>
      <c r="Q2460" s="10">
        <v>5</v>
      </c>
      <c r="R2460" s="10" t="s">
        <v>10</v>
      </c>
      <c r="S2460" s="12" t="s">
        <v>18209</v>
      </c>
    </row>
    <row r="2461" spans="1:19" x14ac:dyDescent="0.25">
      <c r="A2461" s="10">
        <v>2018</v>
      </c>
      <c r="B2461" s="11" t="s">
        <v>4</v>
      </c>
      <c r="C2461" s="12" t="s">
        <v>66</v>
      </c>
      <c r="D2461" s="12" t="s">
        <v>5</v>
      </c>
      <c r="E2461" s="12" t="s">
        <v>12881</v>
      </c>
      <c r="F2461" s="12" t="s">
        <v>12882</v>
      </c>
      <c r="G2461" s="12" t="s">
        <v>12883</v>
      </c>
      <c r="H2461" s="11" t="str">
        <f t="shared" si="38"/>
        <v xml:space="preserve"> 110 RUE EDOUARD VAILLANT </v>
      </c>
      <c r="I2461" s="10"/>
      <c r="J2461" s="12" t="s">
        <v>12884</v>
      </c>
      <c r="K2461" s="12"/>
      <c r="L2461" s="12" t="s">
        <v>1230</v>
      </c>
      <c r="M2461" s="12" t="s">
        <v>1231</v>
      </c>
      <c r="N2461" s="12" t="s">
        <v>54</v>
      </c>
      <c r="O2461" s="12" t="s">
        <v>33</v>
      </c>
      <c r="P2461" s="13">
        <v>122497</v>
      </c>
      <c r="Q2461" s="10">
        <v>4</v>
      </c>
      <c r="R2461" s="10" t="s">
        <v>10</v>
      </c>
      <c r="S2461" s="12" t="s">
        <v>18209</v>
      </c>
    </row>
    <row r="2462" spans="1:19" x14ac:dyDescent="0.25">
      <c r="A2462" s="10">
        <v>2018</v>
      </c>
      <c r="B2462" s="11" t="s">
        <v>18213</v>
      </c>
      <c r="C2462" s="12" t="s">
        <v>66</v>
      </c>
      <c r="D2462" s="12" t="s">
        <v>5</v>
      </c>
      <c r="E2462" s="12" t="s">
        <v>18789</v>
      </c>
      <c r="F2462" s="12" t="s">
        <v>18788</v>
      </c>
      <c r="G2462" s="12" t="s">
        <v>18790</v>
      </c>
      <c r="H2462" s="11" t="str">
        <f t="shared" si="38"/>
        <v xml:space="preserve">LES GRENADIERS 5 RUE MARIUS JOUVEAU </v>
      </c>
      <c r="I2462" s="10" t="s">
        <v>18791</v>
      </c>
      <c r="J2462" s="12" t="s">
        <v>18792</v>
      </c>
      <c r="K2462" s="12"/>
      <c r="L2462" s="12" t="s">
        <v>5595</v>
      </c>
      <c r="M2462" s="12" t="s">
        <v>5596</v>
      </c>
      <c r="N2462" s="12" t="s">
        <v>54</v>
      </c>
      <c r="O2462" s="12" t="s">
        <v>33</v>
      </c>
      <c r="P2462" s="13">
        <v>8111</v>
      </c>
      <c r="Q2462" s="10">
        <v>1</v>
      </c>
      <c r="R2462" s="10" t="s">
        <v>10</v>
      </c>
      <c r="S2462" s="12" t="s">
        <v>18209</v>
      </c>
    </row>
    <row r="2463" spans="1:19" x14ac:dyDescent="0.25">
      <c r="A2463" s="10">
        <v>2018</v>
      </c>
      <c r="B2463" s="11" t="s">
        <v>18213</v>
      </c>
      <c r="C2463" s="12" t="s">
        <v>66</v>
      </c>
      <c r="D2463" s="12" t="s">
        <v>5</v>
      </c>
      <c r="E2463" s="12" t="s">
        <v>18794</v>
      </c>
      <c r="F2463" s="12" t="s">
        <v>18793</v>
      </c>
      <c r="G2463" s="12" t="s">
        <v>18795</v>
      </c>
      <c r="H2463" s="11" t="str">
        <f t="shared" si="38"/>
        <v xml:space="preserve"> 46 B RUE MAL JOFFRE </v>
      </c>
      <c r="I2463" s="10"/>
      <c r="J2463" s="12" t="s">
        <v>18796</v>
      </c>
      <c r="K2463" s="12"/>
      <c r="L2463" s="12" t="s">
        <v>18797</v>
      </c>
      <c r="M2463" s="12" t="s">
        <v>18798</v>
      </c>
      <c r="N2463" s="12" t="s">
        <v>2368</v>
      </c>
      <c r="O2463" s="12" t="s">
        <v>33</v>
      </c>
      <c r="P2463" s="13">
        <v>233281</v>
      </c>
      <c r="Q2463" s="10">
        <v>6</v>
      </c>
      <c r="R2463" s="10" t="s">
        <v>10</v>
      </c>
      <c r="S2463" s="12" t="s">
        <v>18209</v>
      </c>
    </row>
    <row r="2464" spans="1:19" x14ac:dyDescent="0.25">
      <c r="A2464" s="10">
        <v>2017</v>
      </c>
      <c r="B2464" s="12" t="s">
        <v>18219</v>
      </c>
      <c r="C2464" s="10" t="s">
        <v>66</v>
      </c>
      <c r="D2464" s="12" t="s">
        <v>5</v>
      </c>
      <c r="E2464" s="12" t="s">
        <v>16604</v>
      </c>
      <c r="F2464" s="12" t="s">
        <v>16605</v>
      </c>
      <c r="G2464" s="12" t="s">
        <v>16606</v>
      </c>
      <c r="H2464" s="11" t="str">
        <f t="shared" si="38"/>
        <v xml:space="preserve">L OSSEDAT  </v>
      </c>
      <c r="I2464" s="12" t="s">
        <v>16607</v>
      </c>
      <c r="J2464" s="12"/>
      <c r="K2464" s="14"/>
      <c r="L2464" s="12" t="s">
        <v>16608</v>
      </c>
      <c r="M2464" s="12" t="s">
        <v>16609</v>
      </c>
      <c r="N2464" s="12" t="s">
        <v>2218</v>
      </c>
      <c r="O2464" s="12" t="s">
        <v>33</v>
      </c>
      <c r="P2464" s="14"/>
      <c r="Q2464" s="10">
        <v>1</v>
      </c>
      <c r="R2464" s="10" t="s">
        <v>10</v>
      </c>
      <c r="S2464" s="12" t="s">
        <v>18220</v>
      </c>
    </row>
    <row r="2465" spans="1:19" x14ac:dyDescent="0.25">
      <c r="A2465" s="10">
        <v>2017</v>
      </c>
      <c r="B2465" s="12" t="s">
        <v>18219</v>
      </c>
      <c r="C2465" s="10" t="s">
        <v>66</v>
      </c>
      <c r="D2465" s="12" t="s">
        <v>5</v>
      </c>
      <c r="E2465" s="12" t="s">
        <v>16960</v>
      </c>
      <c r="F2465" s="12" t="s">
        <v>16961</v>
      </c>
      <c r="G2465" s="12" t="s">
        <v>16962</v>
      </c>
      <c r="H2465" s="11" t="str">
        <f t="shared" si="38"/>
        <v xml:space="preserve">86 BOULEVARD CARNOT  </v>
      </c>
      <c r="I2465" s="12" t="s">
        <v>16963</v>
      </c>
      <c r="J2465" s="14"/>
      <c r="K2465" s="14"/>
      <c r="L2465" s="12" t="s">
        <v>1067</v>
      </c>
      <c r="M2465" s="12" t="s">
        <v>980</v>
      </c>
      <c r="N2465" s="12" t="s">
        <v>172</v>
      </c>
      <c r="O2465" s="12" t="s">
        <v>33</v>
      </c>
      <c r="P2465" s="14"/>
      <c r="Q2465" s="10">
        <v>2</v>
      </c>
      <c r="R2465" s="10" t="s">
        <v>10</v>
      </c>
      <c r="S2465" s="12" t="s">
        <v>18220</v>
      </c>
    </row>
    <row r="2466" spans="1:19" x14ac:dyDescent="0.25">
      <c r="A2466" s="10">
        <v>2017</v>
      </c>
      <c r="B2466" s="12" t="s">
        <v>18219</v>
      </c>
      <c r="C2466" s="10" t="s">
        <v>66</v>
      </c>
      <c r="D2466" s="12" t="s">
        <v>5</v>
      </c>
      <c r="E2466" s="12" t="s">
        <v>12885</v>
      </c>
      <c r="F2466" s="12" t="s">
        <v>12886</v>
      </c>
      <c r="G2466" s="12" t="s">
        <v>12887</v>
      </c>
      <c r="H2466" s="11" t="str">
        <f t="shared" si="38"/>
        <v xml:space="preserve">ZONE D ACTIVITE DE COATIVORIC  </v>
      </c>
      <c r="I2466" s="12" t="s">
        <v>12888</v>
      </c>
      <c r="J2466" s="12"/>
      <c r="K2466" s="14"/>
      <c r="L2466" s="12" t="s">
        <v>12889</v>
      </c>
      <c r="M2466" s="12" t="s">
        <v>12890</v>
      </c>
      <c r="N2466" s="12" t="s">
        <v>54</v>
      </c>
      <c r="O2466" s="12" t="s">
        <v>33</v>
      </c>
      <c r="P2466" s="14"/>
      <c r="Q2466" s="10">
        <v>2</v>
      </c>
      <c r="R2466" s="10" t="s">
        <v>10</v>
      </c>
      <c r="S2466" s="12" t="s">
        <v>18220</v>
      </c>
    </row>
    <row r="2467" spans="1:19" x14ac:dyDescent="0.25">
      <c r="A2467" s="10">
        <v>2018</v>
      </c>
      <c r="B2467" s="11" t="s">
        <v>18213</v>
      </c>
      <c r="C2467" s="12" t="s">
        <v>66</v>
      </c>
      <c r="D2467" s="12" t="s">
        <v>448</v>
      </c>
      <c r="E2467" s="12" t="s">
        <v>18800</v>
      </c>
      <c r="F2467" s="12" t="s">
        <v>18799</v>
      </c>
      <c r="G2467" s="12" t="s">
        <v>18801</v>
      </c>
      <c r="H2467" s="11" t="str">
        <f t="shared" si="38"/>
        <v xml:space="preserve"> 10 RUE DU NICKEL </v>
      </c>
      <c r="I2467" s="10"/>
      <c r="J2467" s="12" t="s">
        <v>18802</v>
      </c>
      <c r="K2467" s="12"/>
      <c r="L2467" s="12" t="s">
        <v>18803</v>
      </c>
      <c r="M2467" s="12" t="s">
        <v>18804</v>
      </c>
      <c r="N2467" s="12" t="s">
        <v>54</v>
      </c>
      <c r="O2467" s="12" t="s">
        <v>33</v>
      </c>
      <c r="P2467" s="13">
        <v>1027393</v>
      </c>
      <c r="Q2467" s="10">
        <v>25</v>
      </c>
      <c r="R2467" s="10" t="s">
        <v>18208</v>
      </c>
      <c r="S2467" s="12" t="s">
        <v>18209</v>
      </c>
    </row>
    <row r="2468" spans="1:19" x14ac:dyDescent="0.25">
      <c r="A2468" s="10">
        <v>2018</v>
      </c>
      <c r="B2468" s="11" t="s">
        <v>4</v>
      </c>
      <c r="C2468" s="12" t="s">
        <v>66</v>
      </c>
      <c r="D2468" s="12" t="s">
        <v>5</v>
      </c>
      <c r="E2468" s="12" t="s">
        <v>12891</v>
      </c>
      <c r="F2468" s="12" t="s">
        <v>12892</v>
      </c>
      <c r="G2468" s="12" t="s">
        <v>12893</v>
      </c>
      <c r="H2468" s="11" t="str">
        <f t="shared" si="38"/>
        <v xml:space="preserve"> 42 RUE DU BOUCHET </v>
      </c>
      <c r="I2468" s="10"/>
      <c r="J2468" s="12" t="s">
        <v>12894</v>
      </c>
      <c r="K2468" s="10"/>
      <c r="L2468" s="12" t="s">
        <v>321</v>
      </c>
      <c r="M2468" s="12" t="s">
        <v>12895</v>
      </c>
      <c r="N2468" s="12" t="s">
        <v>54</v>
      </c>
      <c r="O2468" s="12" t="s">
        <v>9</v>
      </c>
      <c r="P2468" s="13">
        <v>99771</v>
      </c>
      <c r="Q2468" s="10">
        <v>6</v>
      </c>
      <c r="R2468" s="10" t="s">
        <v>10</v>
      </c>
      <c r="S2468" s="12" t="s">
        <v>18211</v>
      </c>
    </row>
    <row r="2469" spans="1:19" x14ac:dyDescent="0.25">
      <c r="A2469" s="10">
        <v>2018</v>
      </c>
      <c r="B2469" s="11" t="s">
        <v>4</v>
      </c>
      <c r="C2469" s="12" t="s">
        <v>66</v>
      </c>
      <c r="D2469" s="12" t="s">
        <v>5</v>
      </c>
      <c r="E2469" s="12" t="s">
        <v>12896</v>
      </c>
      <c r="F2469" s="12" t="s">
        <v>12897</v>
      </c>
      <c r="G2469" s="12" t="s">
        <v>12898</v>
      </c>
      <c r="H2469" s="11" t="str">
        <f t="shared" si="38"/>
        <v xml:space="preserve"> 23 COURS EDOUARD VAILLANT </v>
      </c>
      <c r="I2469" s="10"/>
      <c r="J2469" s="12" t="s">
        <v>12899</v>
      </c>
      <c r="K2469" s="12"/>
      <c r="L2469" s="12" t="s">
        <v>2497</v>
      </c>
      <c r="M2469" s="12" t="s">
        <v>891</v>
      </c>
      <c r="N2469" s="12" t="s">
        <v>54</v>
      </c>
      <c r="O2469" s="12" t="s">
        <v>33</v>
      </c>
      <c r="P2469" s="13">
        <v>24397</v>
      </c>
      <c r="Q2469" s="10">
        <v>2</v>
      </c>
      <c r="R2469" s="10" t="s">
        <v>10</v>
      </c>
      <c r="S2469" s="12" t="s">
        <v>18209</v>
      </c>
    </row>
    <row r="2470" spans="1:19" x14ac:dyDescent="0.25">
      <c r="A2470" s="10">
        <v>2018</v>
      </c>
      <c r="B2470" s="11" t="s">
        <v>4</v>
      </c>
      <c r="C2470" s="12" t="s">
        <v>66</v>
      </c>
      <c r="D2470" s="12" t="s">
        <v>226</v>
      </c>
      <c r="E2470" s="12" t="s">
        <v>1729</v>
      </c>
      <c r="F2470" s="12" t="s">
        <v>16398</v>
      </c>
      <c r="G2470" s="12" t="s">
        <v>1730</v>
      </c>
      <c r="H2470" s="11" t="str">
        <f t="shared" si="38"/>
        <v xml:space="preserve"> 118 AVENUE DE ROSNY </v>
      </c>
      <c r="I2470" s="10"/>
      <c r="J2470" s="12" t="s">
        <v>16399</v>
      </c>
      <c r="K2470" s="12"/>
      <c r="L2470" s="12" t="s">
        <v>3960</v>
      </c>
      <c r="M2470" s="12" t="s">
        <v>3961</v>
      </c>
      <c r="N2470" s="12" t="s">
        <v>1605</v>
      </c>
      <c r="O2470" s="12" t="s">
        <v>33</v>
      </c>
      <c r="P2470" s="13">
        <v>112318</v>
      </c>
      <c r="Q2470" s="10">
        <v>5</v>
      </c>
      <c r="R2470" s="10" t="s">
        <v>10</v>
      </c>
      <c r="S2470" s="12" t="s">
        <v>18209</v>
      </c>
    </row>
    <row r="2471" spans="1:19" x14ac:dyDescent="0.25">
      <c r="A2471" s="10">
        <v>2018</v>
      </c>
      <c r="B2471" s="11" t="s">
        <v>4</v>
      </c>
      <c r="C2471" s="12" t="s">
        <v>66</v>
      </c>
      <c r="D2471" s="12" t="s">
        <v>5</v>
      </c>
      <c r="E2471" s="12" t="s">
        <v>4239</v>
      </c>
      <c r="F2471" s="12" t="s">
        <v>4240</v>
      </c>
      <c r="G2471" s="12" t="s">
        <v>4241</v>
      </c>
      <c r="H2471" s="11" t="str">
        <f t="shared" si="38"/>
        <v xml:space="preserve"> 3 LIEU DIT LA CHEVRE </v>
      </c>
      <c r="I2471" s="10"/>
      <c r="J2471" s="12" t="s">
        <v>4242</v>
      </c>
      <c r="K2471" s="10"/>
      <c r="L2471" s="12" t="s">
        <v>4243</v>
      </c>
      <c r="M2471" s="12" t="s">
        <v>4244</v>
      </c>
      <c r="N2471" s="12" t="s">
        <v>4232</v>
      </c>
      <c r="O2471" s="12" t="s">
        <v>9</v>
      </c>
      <c r="P2471" s="13">
        <v>2408</v>
      </c>
      <c r="Q2471" s="10">
        <v>1</v>
      </c>
      <c r="R2471" s="10" t="s">
        <v>10</v>
      </c>
      <c r="S2471" s="12" t="s">
        <v>18211</v>
      </c>
    </row>
    <row r="2472" spans="1:19" x14ac:dyDescent="0.25">
      <c r="A2472" s="10">
        <v>2017</v>
      </c>
      <c r="B2472" s="12" t="s">
        <v>18219</v>
      </c>
      <c r="C2472" s="10" t="s">
        <v>66</v>
      </c>
      <c r="D2472" s="12" t="s">
        <v>5</v>
      </c>
      <c r="E2472" s="12" t="s">
        <v>12900</v>
      </c>
      <c r="F2472" s="12" t="s">
        <v>12901</v>
      </c>
      <c r="G2472" s="12" t="s">
        <v>12902</v>
      </c>
      <c r="H2472" s="11" t="str">
        <f t="shared" si="38"/>
        <v xml:space="preserve">GOUTTEFAVIER  </v>
      </c>
      <c r="I2472" s="12" t="s">
        <v>12903</v>
      </c>
      <c r="J2472" s="12"/>
      <c r="K2472" s="14"/>
      <c r="L2472" s="12" t="s">
        <v>12904</v>
      </c>
      <c r="M2472" s="12" t="s">
        <v>12905</v>
      </c>
      <c r="N2472" s="12" t="s">
        <v>54</v>
      </c>
      <c r="O2472" s="12" t="s">
        <v>33</v>
      </c>
      <c r="P2472" s="14"/>
      <c r="Q2472" s="10">
        <v>3</v>
      </c>
      <c r="R2472" s="10" t="s">
        <v>10</v>
      </c>
      <c r="S2472" s="12" t="s">
        <v>18220</v>
      </c>
    </row>
    <row r="2473" spans="1:19" x14ac:dyDescent="0.25">
      <c r="A2473" s="10">
        <v>2018</v>
      </c>
      <c r="B2473" s="11" t="s">
        <v>4</v>
      </c>
      <c r="C2473" s="12" t="s">
        <v>66</v>
      </c>
      <c r="D2473" s="12" t="s">
        <v>5</v>
      </c>
      <c r="E2473" s="12" t="s">
        <v>12906</v>
      </c>
      <c r="F2473" s="12" t="s">
        <v>12907</v>
      </c>
      <c r="G2473" s="12" t="s">
        <v>12908</v>
      </c>
      <c r="H2473" s="11" t="str">
        <f t="shared" si="38"/>
        <v xml:space="preserve"> 8 B RUE JULES FERRY </v>
      </c>
      <c r="I2473" s="10"/>
      <c r="J2473" s="12" t="s">
        <v>12909</v>
      </c>
      <c r="K2473" s="12"/>
      <c r="L2473" s="12" t="s">
        <v>3254</v>
      </c>
      <c r="M2473" s="12" t="s">
        <v>12910</v>
      </c>
      <c r="N2473" s="12" t="s">
        <v>54</v>
      </c>
      <c r="O2473" s="12" t="s">
        <v>33</v>
      </c>
      <c r="P2473" s="13">
        <v>43488</v>
      </c>
      <c r="Q2473" s="10">
        <v>1</v>
      </c>
      <c r="R2473" s="10" t="s">
        <v>10</v>
      </c>
      <c r="S2473" s="12" t="s">
        <v>18209</v>
      </c>
    </row>
    <row r="2474" spans="1:19" x14ac:dyDescent="0.25">
      <c r="A2474" s="10">
        <v>2018</v>
      </c>
      <c r="B2474" s="11" t="s">
        <v>4</v>
      </c>
      <c r="C2474" s="12" t="s">
        <v>66</v>
      </c>
      <c r="D2474" s="12" t="s">
        <v>5</v>
      </c>
      <c r="E2474" s="12" t="s">
        <v>4825</v>
      </c>
      <c r="F2474" s="12" t="s">
        <v>4826</v>
      </c>
      <c r="G2474" s="12" t="s">
        <v>4827</v>
      </c>
      <c r="H2474" s="11" t="str">
        <f t="shared" si="38"/>
        <v xml:space="preserve">CENTRE D AFFAIRE JEAN MONNET RUE JEAN MONNET </v>
      </c>
      <c r="I2474" s="12" t="s">
        <v>4828</v>
      </c>
      <c r="J2474" s="12" t="s">
        <v>4829</v>
      </c>
      <c r="K2474" s="10"/>
      <c r="L2474" s="12" t="s">
        <v>4830</v>
      </c>
      <c r="M2474" s="12" t="s">
        <v>4831</v>
      </c>
      <c r="N2474" s="12" t="s">
        <v>200</v>
      </c>
      <c r="O2474" s="12" t="s">
        <v>9</v>
      </c>
      <c r="P2474" s="13">
        <v>143631</v>
      </c>
      <c r="Q2474" s="10">
        <v>3</v>
      </c>
      <c r="R2474" s="10" t="s">
        <v>10</v>
      </c>
      <c r="S2474" s="12" t="s">
        <v>18211</v>
      </c>
    </row>
    <row r="2475" spans="1:19" x14ac:dyDescent="0.25">
      <c r="A2475" s="10">
        <v>2018</v>
      </c>
      <c r="B2475" s="11" t="s">
        <v>4</v>
      </c>
      <c r="C2475" s="12" t="s">
        <v>66</v>
      </c>
      <c r="D2475" s="12" t="s">
        <v>5</v>
      </c>
      <c r="E2475" s="12" t="s">
        <v>12911</v>
      </c>
      <c r="F2475" s="12" t="s">
        <v>12912</v>
      </c>
      <c r="G2475" s="12" t="s">
        <v>12913</v>
      </c>
      <c r="H2475" s="11" t="str">
        <f t="shared" si="38"/>
        <v xml:space="preserve"> 17 RUE DU KEFIR </v>
      </c>
      <c r="I2475" s="10"/>
      <c r="J2475" s="12" t="s">
        <v>12914</v>
      </c>
      <c r="K2475" s="12"/>
      <c r="L2475" s="12" t="s">
        <v>12915</v>
      </c>
      <c r="M2475" s="12" t="s">
        <v>12916</v>
      </c>
      <c r="N2475" s="12" t="s">
        <v>54</v>
      </c>
      <c r="O2475" s="12" t="s">
        <v>33</v>
      </c>
      <c r="P2475" s="13">
        <v>532094</v>
      </c>
      <c r="Q2475" s="10">
        <v>9</v>
      </c>
      <c r="R2475" s="10" t="s">
        <v>10</v>
      </c>
      <c r="S2475" s="12" t="s">
        <v>18209</v>
      </c>
    </row>
    <row r="2476" spans="1:19" x14ac:dyDescent="0.25">
      <c r="A2476" s="10">
        <v>2018</v>
      </c>
      <c r="B2476" s="11" t="s">
        <v>4</v>
      </c>
      <c r="C2476" s="12" t="s">
        <v>66</v>
      </c>
      <c r="D2476" s="12" t="s">
        <v>5</v>
      </c>
      <c r="E2476" s="12" t="s">
        <v>12917</v>
      </c>
      <c r="F2476" s="12" t="s">
        <v>12918</v>
      </c>
      <c r="G2476" s="12" t="s">
        <v>12919</v>
      </c>
      <c r="H2476" s="11" t="str">
        <f t="shared" si="38"/>
        <v xml:space="preserve"> CHEMIN DES MARMOUZETS </v>
      </c>
      <c r="I2476" s="10"/>
      <c r="J2476" s="12" t="s">
        <v>12920</v>
      </c>
      <c r="K2476" s="12"/>
      <c r="L2476" s="12" t="s">
        <v>7605</v>
      </c>
      <c r="M2476" s="12" t="s">
        <v>7606</v>
      </c>
      <c r="N2476" s="12" t="s">
        <v>54</v>
      </c>
      <c r="O2476" s="12" t="s">
        <v>33</v>
      </c>
      <c r="P2476" s="13">
        <v>79183</v>
      </c>
      <c r="Q2476" s="10">
        <v>4</v>
      </c>
      <c r="R2476" s="10" t="s">
        <v>10</v>
      </c>
      <c r="S2476" s="12" t="s">
        <v>18209</v>
      </c>
    </row>
    <row r="2477" spans="1:19" x14ac:dyDescent="0.25">
      <c r="A2477" s="10">
        <v>2018</v>
      </c>
      <c r="B2477" s="11" t="s">
        <v>4</v>
      </c>
      <c r="C2477" s="12" t="s">
        <v>66</v>
      </c>
      <c r="D2477" s="12" t="s">
        <v>5</v>
      </c>
      <c r="E2477" s="12" t="s">
        <v>165</v>
      </c>
      <c r="F2477" s="12" t="s">
        <v>166</v>
      </c>
      <c r="G2477" s="12" t="s">
        <v>167</v>
      </c>
      <c r="H2477" s="11" t="str">
        <f t="shared" si="38"/>
        <v xml:space="preserve">ZONE INDUSTRIELLE LA SABLIERE 12 RUE DE LA SABLIERE </v>
      </c>
      <c r="I2477" s="10" t="s">
        <v>168</v>
      </c>
      <c r="J2477" s="12" t="s">
        <v>169</v>
      </c>
      <c r="K2477" s="12"/>
      <c r="L2477" s="12" t="s">
        <v>170</v>
      </c>
      <c r="M2477" s="12" t="s">
        <v>171</v>
      </c>
      <c r="N2477" s="12" t="s">
        <v>172</v>
      </c>
      <c r="O2477" s="12" t="s">
        <v>33</v>
      </c>
      <c r="P2477" s="13">
        <v>167227</v>
      </c>
      <c r="Q2477" s="10">
        <v>9</v>
      </c>
      <c r="R2477" s="10" t="s">
        <v>10</v>
      </c>
      <c r="S2477" s="12" t="s">
        <v>18209</v>
      </c>
    </row>
    <row r="2478" spans="1:19" x14ac:dyDescent="0.25">
      <c r="A2478" s="10">
        <v>2017</v>
      </c>
      <c r="B2478" s="12" t="s">
        <v>18219</v>
      </c>
      <c r="C2478" s="10" t="s">
        <v>66</v>
      </c>
      <c r="D2478" s="12" t="s">
        <v>5</v>
      </c>
      <c r="E2478" s="12" t="s">
        <v>12921</v>
      </c>
      <c r="F2478" s="12" t="s">
        <v>12922</v>
      </c>
      <c r="G2478" s="12" t="s">
        <v>12923</v>
      </c>
      <c r="H2478" s="11" t="str">
        <f t="shared" si="38"/>
        <v xml:space="preserve">AIRE DE LA THUR  </v>
      </c>
      <c r="I2478" s="12" t="s">
        <v>12924</v>
      </c>
      <c r="J2478" s="14"/>
      <c r="K2478" s="14"/>
      <c r="L2478" s="12" t="s">
        <v>12925</v>
      </c>
      <c r="M2478" s="12" t="s">
        <v>12926</v>
      </c>
      <c r="N2478" s="12" t="s">
        <v>54</v>
      </c>
      <c r="O2478" s="12" t="s">
        <v>33</v>
      </c>
      <c r="P2478" s="14"/>
      <c r="Q2478" s="10">
        <v>1</v>
      </c>
      <c r="R2478" s="10" t="s">
        <v>10</v>
      </c>
      <c r="S2478" s="12" t="s">
        <v>18220</v>
      </c>
    </row>
    <row r="2479" spans="1:19" x14ac:dyDescent="0.25">
      <c r="A2479" s="10">
        <v>2018</v>
      </c>
      <c r="B2479" s="11" t="s">
        <v>4</v>
      </c>
      <c r="C2479" s="12" t="s">
        <v>66</v>
      </c>
      <c r="D2479" s="12" t="s">
        <v>5</v>
      </c>
      <c r="E2479" s="12" t="s">
        <v>12927</v>
      </c>
      <c r="F2479" s="12" t="s">
        <v>12928</v>
      </c>
      <c r="G2479" s="12" t="s">
        <v>12929</v>
      </c>
      <c r="H2479" s="11" t="str">
        <f t="shared" si="38"/>
        <v xml:space="preserve"> RUE DU PONT </v>
      </c>
      <c r="I2479" s="10"/>
      <c r="J2479" s="12" t="s">
        <v>3078</v>
      </c>
      <c r="K2479" s="12"/>
      <c r="L2479" s="12" t="s">
        <v>12879</v>
      </c>
      <c r="M2479" s="12" t="s">
        <v>12880</v>
      </c>
      <c r="N2479" s="12" t="s">
        <v>54</v>
      </c>
      <c r="O2479" s="12" t="s">
        <v>33</v>
      </c>
      <c r="P2479" s="13">
        <v>125149</v>
      </c>
      <c r="Q2479" s="10">
        <v>4</v>
      </c>
      <c r="R2479" s="10" t="s">
        <v>10</v>
      </c>
      <c r="S2479" s="12" t="s">
        <v>18209</v>
      </c>
    </row>
    <row r="2480" spans="1:19" x14ac:dyDescent="0.25">
      <c r="A2480" s="10">
        <v>2017</v>
      </c>
      <c r="B2480" s="12" t="s">
        <v>18219</v>
      </c>
      <c r="C2480" s="10" t="s">
        <v>66</v>
      </c>
      <c r="D2480" s="12" t="s">
        <v>5</v>
      </c>
      <c r="E2480" s="12" t="s">
        <v>12930</v>
      </c>
      <c r="F2480" s="12" t="s">
        <v>12931</v>
      </c>
      <c r="G2480" s="12" t="s">
        <v>12932</v>
      </c>
      <c r="H2480" s="11" t="str">
        <f t="shared" si="38"/>
        <v xml:space="preserve">ZONE ARTISANALE DU PARQUET D ALOUETTES  </v>
      </c>
      <c r="I2480" s="12" t="s">
        <v>12933</v>
      </c>
      <c r="J2480" s="12"/>
      <c r="K2480" s="14"/>
      <c r="L2480" s="12" t="s">
        <v>12934</v>
      </c>
      <c r="M2480" s="12" t="s">
        <v>12935</v>
      </c>
      <c r="N2480" s="12" t="s">
        <v>54</v>
      </c>
      <c r="O2480" s="12" t="s">
        <v>33</v>
      </c>
      <c r="P2480" s="14"/>
      <c r="Q2480" s="10">
        <v>2</v>
      </c>
      <c r="R2480" s="10" t="s">
        <v>10</v>
      </c>
      <c r="S2480" s="12" t="s">
        <v>18220</v>
      </c>
    </row>
    <row r="2481" spans="1:19" x14ac:dyDescent="0.25">
      <c r="A2481" s="10">
        <v>2018</v>
      </c>
      <c r="B2481" s="11" t="s">
        <v>4</v>
      </c>
      <c r="C2481" s="12" t="s">
        <v>66</v>
      </c>
      <c r="D2481" s="12" t="s">
        <v>5</v>
      </c>
      <c r="E2481" s="12" t="s">
        <v>17908</v>
      </c>
      <c r="F2481" s="12" t="s">
        <v>17909</v>
      </c>
      <c r="G2481" s="12" t="s">
        <v>17910</v>
      </c>
      <c r="H2481" s="11" t="str">
        <f t="shared" si="38"/>
        <v xml:space="preserve"> 53 FAUBOURG DE VITRE BP 73046</v>
      </c>
      <c r="I2481" s="10"/>
      <c r="J2481" s="12" t="s">
        <v>10113</v>
      </c>
      <c r="K2481" s="12" t="s">
        <v>10114</v>
      </c>
      <c r="L2481" s="12" t="s">
        <v>10115</v>
      </c>
      <c r="M2481" s="12" t="s">
        <v>10116</v>
      </c>
      <c r="N2481" s="12" t="s">
        <v>2609</v>
      </c>
      <c r="O2481" s="12" t="s">
        <v>9</v>
      </c>
      <c r="P2481" s="13">
        <v>44221</v>
      </c>
      <c r="Q2481" s="10">
        <v>1</v>
      </c>
      <c r="R2481" s="10" t="s">
        <v>10</v>
      </c>
      <c r="S2481" s="12" t="s">
        <v>18211</v>
      </c>
    </row>
    <row r="2482" spans="1:19" x14ac:dyDescent="0.25">
      <c r="A2482" s="10">
        <v>2018</v>
      </c>
      <c r="B2482" s="11" t="s">
        <v>4</v>
      </c>
      <c r="C2482" s="12" t="s">
        <v>66</v>
      </c>
      <c r="D2482" s="12" t="s">
        <v>5</v>
      </c>
      <c r="E2482" s="12" t="s">
        <v>12936</v>
      </c>
      <c r="F2482" s="12" t="s">
        <v>12937</v>
      </c>
      <c r="G2482" s="12" t="s">
        <v>12938</v>
      </c>
      <c r="H2482" s="11" t="str">
        <f t="shared" si="38"/>
        <v xml:space="preserve"> ZI LA RENAISSANCE SECTEUR D </v>
      </c>
      <c r="I2482" s="10"/>
      <c r="J2482" s="12" t="s">
        <v>12939</v>
      </c>
      <c r="K2482" s="12"/>
      <c r="L2482" s="12" t="s">
        <v>12940</v>
      </c>
      <c r="M2482" s="12" t="s">
        <v>12941</v>
      </c>
      <c r="N2482" s="12" t="s">
        <v>54</v>
      </c>
      <c r="O2482" s="12" t="s">
        <v>33</v>
      </c>
      <c r="P2482" s="13">
        <v>52282</v>
      </c>
      <c r="Q2482" s="10">
        <v>5</v>
      </c>
      <c r="R2482" s="10" t="s">
        <v>10</v>
      </c>
      <c r="S2482" s="12" t="s">
        <v>18209</v>
      </c>
    </row>
    <row r="2483" spans="1:19" x14ac:dyDescent="0.25">
      <c r="A2483" s="10">
        <v>2017</v>
      </c>
      <c r="B2483" s="12" t="s">
        <v>18219</v>
      </c>
      <c r="C2483" s="10" t="s">
        <v>66</v>
      </c>
      <c r="D2483" s="12" t="s">
        <v>5</v>
      </c>
      <c r="E2483" s="12" t="s">
        <v>4832</v>
      </c>
      <c r="F2483" s="12" t="s">
        <v>4833</v>
      </c>
      <c r="G2483" s="12" t="s">
        <v>4834</v>
      </c>
      <c r="H2483" s="11" t="str">
        <f t="shared" si="38"/>
        <v xml:space="preserve">19 RUE VICTORIEN SARDOU  </v>
      </c>
      <c r="I2483" s="12" t="s">
        <v>4835</v>
      </c>
      <c r="J2483" s="12"/>
      <c r="K2483" s="14"/>
      <c r="L2483" s="12" t="s">
        <v>4836</v>
      </c>
      <c r="M2483" s="12" t="s">
        <v>4837</v>
      </c>
      <c r="N2483" s="12" t="s">
        <v>200</v>
      </c>
      <c r="O2483" s="12" t="s">
        <v>33</v>
      </c>
      <c r="P2483" s="14"/>
      <c r="Q2483" s="10">
        <v>1</v>
      </c>
      <c r="R2483" s="10" t="s">
        <v>10</v>
      </c>
      <c r="S2483" s="12" t="s">
        <v>18220</v>
      </c>
    </row>
    <row r="2484" spans="1:19" x14ac:dyDescent="0.25">
      <c r="A2484" s="10">
        <v>2017</v>
      </c>
      <c r="B2484" s="12" t="s">
        <v>18219</v>
      </c>
      <c r="C2484" s="10" t="s">
        <v>66</v>
      </c>
      <c r="D2484" s="12" t="s">
        <v>5</v>
      </c>
      <c r="E2484" s="12" t="s">
        <v>1733</v>
      </c>
      <c r="F2484" s="12" t="s">
        <v>12942</v>
      </c>
      <c r="G2484" s="12" t="s">
        <v>1734</v>
      </c>
      <c r="H2484" s="11" t="str">
        <f t="shared" si="38"/>
        <v xml:space="preserve">1 RUE DE LA CHAPELLE  </v>
      </c>
      <c r="I2484" s="12" t="s">
        <v>12943</v>
      </c>
      <c r="J2484" s="12"/>
      <c r="K2484" s="14"/>
      <c r="L2484" s="12" t="s">
        <v>4922</v>
      </c>
      <c r="M2484" s="12" t="s">
        <v>12944</v>
      </c>
      <c r="N2484" s="12" t="s">
        <v>54</v>
      </c>
      <c r="O2484" s="12" t="s">
        <v>33</v>
      </c>
      <c r="P2484" s="14"/>
      <c r="Q2484" s="10">
        <v>4</v>
      </c>
      <c r="R2484" s="10" t="s">
        <v>10</v>
      </c>
      <c r="S2484" s="12" t="s">
        <v>18220</v>
      </c>
    </row>
    <row r="2485" spans="1:19" x14ac:dyDescent="0.25">
      <c r="A2485" s="10">
        <v>2017</v>
      </c>
      <c r="B2485" s="12" t="s">
        <v>18219</v>
      </c>
      <c r="C2485" s="10" t="s">
        <v>66</v>
      </c>
      <c r="D2485" s="12" t="s">
        <v>5</v>
      </c>
      <c r="E2485" s="12" t="s">
        <v>1736</v>
      </c>
      <c r="F2485" s="12" t="s">
        <v>12945</v>
      </c>
      <c r="G2485" s="12" t="s">
        <v>1737</v>
      </c>
      <c r="H2485" s="11" t="str">
        <f t="shared" si="38"/>
        <v xml:space="preserve">54 RUE DU BOIS LE PRETRE  </v>
      </c>
      <c r="I2485" s="12" t="s">
        <v>12946</v>
      </c>
      <c r="J2485" s="12"/>
      <c r="K2485" s="14"/>
      <c r="L2485" s="12" t="s">
        <v>1623</v>
      </c>
      <c r="M2485" s="12" t="s">
        <v>12947</v>
      </c>
      <c r="N2485" s="12" t="s">
        <v>54</v>
      </c>
      <c r="O2485" s="12" t="s">
        <v>33</v>
      </c>
      <c r="P2485" s="14"/>
      <c r="Q2485" s="10">
        <v>2</v>
      </c>
      <c r="R2485" s="10" t="s">
        <v>10</v>
      </c>
      <c r="S2485" s="12" t="s">
        <v>18220</v>
      </c>
    </row>
    <row r="2486" spans="1:19" x14ac:dyDescent="0.25">
      <c r="A2486" s="10">
        <v>2018</v>
      </c>
      <c r="B2486" s="12" t="s">
        <v>18210</v>
      </c>
      <c r="C2486" s="12" t="s">
        <v>66</v>
      </c>
      <c r="D2486" s="12" t="s">
        <v>5</v>
      </c>
      <c r="E2486" s="12" t="s">
        <v>18069</v>
      </c>
      <c r="F2486" s="12" t="s">
        <v>18070</v>
      </c>
      <c r="G2486" s="12" t="s">
        <v>18071</v>
      </c>
      <c r="H2486" s="11" t="str">
        <f t="shared" si="38"/>
        <v xml:space="preserve">530 AVENUE RENE JACOT  </v>
      </c>
      <c r="I2486" s="12" t="s">
        <v>18072</v>
      </c>
      <c r="J2486" s="12"/>
      <c r="K2486" s="14"/>
      <c r="L2486" s="12" t="s">
        <v>18073</v>
      </c>
      <c r="M2486" s="12" t="s">
        <v>18074</v>
      </c>
      <c r="N2486" s="12" t="s">
        <v>200</v>
      </c>
      <c r="O2486" s="12" t="s">
        <v>33</v>
      </c>
      <c r="P2486" s="13">
        <v>180000</v>
      </c>
      <c r="Q2486" s="10">
        <v>9</v>
      </c>
      <c r="R2486" s="10" t="s">
        <v>10</v>
      </c>
      <c r="S2486" s="12" t="s">
        <v>18209</v>
      </c>
    </row>
    <row r="2487" spans="1:19" x14ac:dyDescent="0.25">
      <c r="A2487" s="10">
        <v>2018</v>
      </c>
      <c r="B2487" s="11" t="s">
        <v>4</v>
      </c>
      <c r="C2487" s="12" t="s">
        <v>66</v>
      </c>
      <c r="D2487" s="12" t="s">
        <v>5</v>
      </c>
      <c r="E2487" s="12" t="s">
        <v>17626</v>
      </c>
      <c r="F2487" s="12" t="s">
        <v>17627</v>
      </c>
      <c r="G2487" s="12" t="s">
        <v>17628</v>
      </c>
      <c r="H2487" s="11" t="str">
        <f t="shared" si="38"/>
        <v xml:space="preserve"> GACOU </v>
      </c>
      <c r="I2487" s="10"/>
      <c r="J2487" s="12" t="s">
        <v>17629</v>
      </c>
      <c r="K2487" s="10"/>
      <c r="L2487" s="12" t="s">
        <v>9463</v>
      </c>
      <c r="M2487" s="12" t="s">
        <v>17630</v>
      </c>
      <c r="N2487" s="12" t="s">
        <v>2403</v>
      </c>
      <c r="O2487" s="12" t="s">
        <v>9</v>
      </c>
      <c r="P2487" s="13">
        <v>13387</v>
      </c>
      <c r="Q2487" s="10">
        <v>1</v>
      </c>
      <c r="R2487" s="10" t="s">
        <v>10</v>
      </c>
      <c r="S2487" s="12" t="s">
        <v>18211</v>
      </c>
    </row>
    <row r="2488" spans="1:19" x14ac:dyDescent="0.25">
      <c r="A2488" s="10">
        <v>2017</v>
      </c>
      <c r="B2488" s="12" t="s">
        <v>18219</v>
      </c>
      <c r="C2488" s="10" t="s">
        <v>66</v>
      </c>
      <c r="D2488" s="12" t="s">
        <v>5</v>
      </c>
      <c r="E2488" s="12" t="s">
        <v>12948</v>
      </c>
      <c r="F2488" s="12" t="s">
        <v>12949</v>
      </c>
      <c r="G2488" s="12" t="s">
        <v>12950</v>
      </c>
      <c r="H2488" s="11" t="str">
        <f t="shared" si="38"/>
        <v xml:space="preserve">2211 ROUTE DE LA FENERIE ZONE INDUSTRIELLE LES MIMOSAS </v>
      </c>
      <c r="I2488" s="12" t="s">
        <v>12952</v>
      </c>
      <c r="J2488" s="10" t="s">
        <v>12951</v>
      </c>
      <c r="K2488" s="14"/>
      <c r="L2488" s="12" t="s">
        <v>5599</v>
      </c>
      <c r="M2488" s="12" t="s">
        <v>5600</v>
      </c>
      <c r="N2488" s="12" t="s">
        <v>54</v>
      </c>
      <c r="O2488" s="12" t="s">
        <v>33</v>
      </c>
      <c r="P2488" s="14"/>
      <c r="Q2488" s="10">
        <v>2</v>
      </c>
      <c r="R2488" s="10" t="s">
        <v>10</v>
      </c>
      <c r="S2488" s="12" t="s">
        <v>18220</v>
      </c>
    </row>
    <row r="2489" spans="1:19" x14ac:dyDescent="0.25">
      <c r="A2489" s="10">
        <v>2018</v>
      </c>
      <c r="B2489" s="11" t="s">
        <v>4</v>
      </c>
      <c r="C2489" s="12" t="s">
        <v>66</v>
      </c>
      <c r="D2489" s="12" t="s">
        <v>5</v>
      </c>
      <c r="E2489" s="12" t="s">
        <v>16964</v>
      </c>
      <c r="F2489" s="12" t="s">
        <v>16965</v>
      </c>
      <c r="G2489" s="12" t="s">
        <v>16966</v>
      </c>
      <c r="H2489" s="11" t="str">
        <f t="shared" si="38"/>
        <v xml:space="preserve"> 25 ROUTE DES PERDRIX </v>
      </c>
      <c r="I2489" s="10"/>
      <c r="J2489" s="12" t="s">
        <v>16967</v>
      </c>
      <c r="K2489" s="12"/>
      <c r="L2489" s="12" t="s">
        <v>2983</v>
      </c>
      <c r="M2489" s="12" t="s">
        <v>2984</v>
      </c>
      <c r="N2489" s="12" t="s">
        <v>172</v>
      </c>
      <c r="O2489" s="12" t="s">
        <v>33</v>
      </c>
      <c r="P2489" s="13">
        <v>319461</v>
      </c>
      <c r="Q2489" s="10">
        <v>7</v>
      </c>
      <c r="R2489" s="10" t="s">
        <v>10</v>
      </c>
      <c r="S2489" s="12" t="s">
        <v>18209</v>
      </c>
    </row>
    <row r="2490" spans="1:19" x14ac:dyDescent="0.25">
      <c r="A2490" s="10">
        <v>2018</v>
      </c>
      <c r="B2490" s="11" t="s">
        <v>4</v>
      </c>
      <c r="C2490" s="12" t="s">
        <v>66</v>
      </c>
      <c r="D2490" s="12" t="s">
        <v>5</v>
      </c>
      <c r="E2490" s="12" t="s">
        <v>12953</v>
      </c>
      <c r="F2490" s="12" t="s">
        <v>12954</v>
      </c>
      <c r="G2490" s="12" t="s">
        <v>12955</v>
      </c>
      <c r="H2490" s="11" t="str">
        <f t="shared" si="38"/>
        <v xml:space="preserve"> 6 ALLEE ELYSE LEMONNIER </v>
      </c>
      <c r="I2490" s="10"/>
      <c r="J2490" s="12" t="s">
        <v>12956</v>
      </c>
      <c r="K2490" s="10"/>
      <c r="L2490" s="12" t="s">
        <v>12709</v>
      </c>
      <c r="M2490" s="12" t="s">
        <v>12710</v>
      </c>
      <c r="N2490" s="12" t="s">
        <v>54</v>
      </c>
      <c r="O2490" s="12" t="s">
        <v>9</v>
      </c>
      <c r="P2490" s="13">
        <v>140102</v>
      </c>
      <c r="Q2490" s="10">
        <v>3</v>
      </c>
      <c r="R2490" s="10" t="s">
        <v>10</v>
      </c>
      <c r="S2490" s="12" t="s">
        <v>18211</v>
      </c>
    </row>
    <row r="2491" spans="1:19" x14ac:dyDescent="0.25">
      <c r="A2491" s="10">
        <v>2018</v>
      </c>
      <c r="B2491" s="11" t="s">
        <v>4</v>
      </c>
      <c r="C2491" s="12" t="s">
        <v>66</v>
      </c>
      <c r="D2491" s="12" t="s">
        <v>5</v>
      </c>
      <c r="E2491" s="12" t="s">
        <v>12957</v>
      </c>
      <c r="F2491" s="12" t="s">
        <v>12958</v>
      </c>
      <c r="G2491" s="12" t="s">
        <v>12959</v>
      </c>
      <c r="H2491" s="11" t="str">
        <f t="shared" si="38"/>
        <v xml:space="preserve">ZAE DE LA MALNOUE 41 AVENUE DE L EUROPE </v>
      </c>
      <c r="I2491" s="10" t="s">
        <v>12960</v>
      </c>
      <c r="J2491" s="12" t="s">
        <v>12961</v>
      </c>
      <c r="K2491" s="12"/>
      <c r="L2491" s="12" t="s">
        <v>2060</v>
      </c>
      <c r="M2491" s="12" t="s">
        <v>2061</v>
      </c>
      <c r="N2491" s="12" t="s">
        <v>54</v>
      </c>
      <c r="O2491" s="12" t="s">
        <v>33</v>
      </c>
      <c r="P2491" s="13">
        <v>156921</v>
      </c>
      <c r="Q2491" s="10">
        <v>2</v>
      </c>
      <c r="R2491" s="10" t="s">
        <v>10</v>
      </c>
      <c r="S2491" s="12" t="s">
        <v>18209</v>
      </c>
    </row>
    <row r="2492" spans="1:19" x14ac:dyDescent="0.25">
      <c r="A2492" s="10">
        <v>2018</v>
      </c>
      <c r="B2492" s="11" t="s">
        <v>4</v>
      </c>
      <c r="C2492" s="12" t="s">
        <v>66</v>
      </c>
      <c r="D2492" s="12" t="s">
        <v>5</v>
      </c>
      <c r="E2492" s="12" t="s">
        <v>12962</v>
      </c>
      <c r="F2492" s="12" t="s">
        <v>12963</v>
      </c>
      <c r="G2492" s="12" t="s">
        <v>12964</v>
      </c>
      <c r="H2492" s="11" t="str">
        <f t="shared" si="38"/>
        <v xml:space="preserve"> 5 AVENUE MALAKOFF </v>
      </c>
      <c r="I2492" s="10"/>
      <c r="J2492" s="12" t="s">
        <v>12965</v>
      </c>
      <c r="K2492" s="12"/>
      <c r="L2492" s="12" t="s">
        <v>12966</v>
      </c>
      <c r="M2492" s="12" t="s">
        <v>12967</v>
      </c>
      <c r="N2492" s="12" t="s">
        <v>54</v>
      </c>
      <c r="O2492" s="12" t="s">
        <v>33</v>
      </c>
      <c r="P2492" s="13">
        <v>157738</v>
      </c>
      <c r="Q2492" s="10">
        <v>6</v>
      </c>
      <c r="R2492" s="10" t="s">
        <v>10</v>
      </c>
      <c r="S2492" s="12" t="s">
        <v>18209</v>
      </c>
    </row>
    <row r="2493" spans="1:19" x14ac:dyDescent="0.25">
      <c r="A2493" s="10">
        <v>2017</v>
      </c>
      <c r="B2493" s="12" t="s">
        <v>18219</v>
      </c>
      <c r="C2493" s="10" t="s">
        <v>66</v>
      </c>
      <c r="D2493" s="12" t="s">
        <v>5</v>
      </c>
      <c r="E2493" s="12" t="s">
        <v>12968</v>
      </c>
      <c r="F2493" s="12" t="s">
        <v>12969</v>
      </c>
      <c r="G2493" s="12" t="s">
        <v>12970</v>
      </c>
      <c r="H2493" s="11" t="str">
        <f t="shared" si="38"/>
        <v xml:space="preserve">LA CROIX ROUGE  </v>
      </c>
      <c r="I2493" s="12" t="s">
        <v>12971</v>
      </c>
      <c r="J2493" s="12"/>
      <c r="K2493" s="14"/>
      <c r="L2493" s="12" t="s">
        <v>475</v>
      </c>
      <c r="M2493" s="12" t="s">
        <v>12972</v>
      </c>
      <c r="N2493" s="12" t="s">
        <v>54</v>
      </c>
      <c r="O2493" s="12" t="s">
        <v>9</v>
      </c>
      <c r="P2493" s="14"/>
      <c r="Q2493" s="10">
        <v>3</v>
      </c>
      <c r="R2493" s="10" t="s">
        <v>10</v>
      </c>
      <c r="S2493" s="12" t="s">
        <v>18220</v>
      </c>
    </row>
    <row r="2494" spans="1:19" x14ac:dyDescent="0.25">
      <c r="A2494" s="10">
        <v>2017</v>
      </c>
      <c r="B2494" s="12" t="s">
        <v>18219</v>
      </c>
      <c r="C2494" s="10" t="s">
        <v>66</v>
      </c>
      <c r="D2494" s="12" t="s">
        <v>5</v>
      </c>
      <c r="E2494" s="12" t="s">
        <v>12973</v>
      </c>
      <c r="F2494" s="12" t="s">
        <v>12974</v>
      </c>
      <c r="G2494" s="12" t="s">
        <v>12975</v>
      </c>
      <c r="H2494" s="11" t="str">
        <f t="shared" si="38"/>
        <v xml:space="preserve">D 37 SANNERVILLE </v>
      </c>
      <c r="I2494" s="12" t="s">
        <v>12976</v>
      </c>
      <c r="J2494" s="12" t="s">
        <v>12977</v>
      </c>
      <c r="K2494" s="14"/>
      <c r="L2494" s="12" t="s">
        <v>12978</v>
      </c>
      <c r="M2494" s="12" t="s">
        <v>12979</v>
      </c>
      <c r="N2494" s="12" t="s">
        <v>54</v>
      </c>
      <c r="O2494" s="12" t="s">
        <v>33</v>
      </c>
      <c r="P2494" s="14"/>
      <c r="Q2494" s="10">
        <v>1</v>
      </c>
      <c r="R2494" s="10" t="s">
        <v>10</v>
      </c>
      <c r="S2494" s="12" t="s">
        <v>18220</v>
      </c>
    </row>
    <row r="2495" spans="1:19" x14ac:dyDescent="0.25">
      <c r="A2495" s="10">
        <v>2018</v>
      </c>
      <c r="B2495" s="11" t="s">
        <v>18213</v>
      </c>
      <c r="C2495" s="12" t="s">
        <v>66</v>
      </c>
      <c r="D2495" s="12" t="s">
        <v>5</v>
      </c>
      <c r="E2495" s="12" t="s">
        <v>18806</v>
      </c>
      <c r="F2495" s="12" t="s">
        <v>18805</v>
      </c>
      <c r="G2495" s="12" t="s">
        <v>18807</v>
      </c>
      <c r="H2495" s="11" t="str">
        <f t="shared" si="38"/>
        <v xml:space="preserve">ZAC DU TUBOEUF 220 4 ALLEE DES ORMETEAUX </v>
      </c>
      <c r="I2495" s="10" t="s">
        <v>18808</v>
      </c>
      <c r="J2495" s="12" t="s">
        <v>18809</v>
      </c>
      <c r="K2495" s="12"/>
      <c r="L2495" s="12" t="s">
        <v>359</v>
      </c>
      <c r="M2495" s="12" t="s">
        <v>1884</v>
      </c>
      <c r="N2495" s="12" t="s">
        <v>54</v>
      </c>
      <c r="O2495" s="12" t="s">
        <v>33</v>
      </c>
      <c r="P2495" s="13">
        <v>69598</v>
      </c>
      <c r="Q2495" s="10">
        <v>2</v>
      </c>
      <c r="R2495" s="10" t="s">
        <v>10</v>
      </c>
      <c r="S2495" s="12" t="s">
        <v>18209</v>
      </c>
    </row>
    <row r="2496" spans="1:19" x14ac:dyDescent="0.25">
      <c r="A2496" s="10">
        <v>2018</v>
      </c>
      <c r="B2496" s="11" t="s">
        <v>4</v>
      </c>
      <c r="C2496" s="12" t="s">
        <v>66</v>
      </c>
      <c r="D2496" s="12" t="s">
        <v>5</v>
      </c>
      <c r="E2496" s="12" t="s">
        <v>12980</v>
      </c>
      <c r="F2496" s="12" t="s">
        <v>12981</v>
      </c>
      <c r="G2496" s="12" t="s">
        <v>12982</v>
      </c>
      <c r="H2496" s="11" t="str">
        <f t="shared" si="38"/>
        <v xml:space="preserve"> ROUTE DEPARTEMENTALE 20 </v>
      </c>
      <c r="I2496" s="10"/>
      <c r="J2496" s="12" t="s">
        <v>11004</v>
      </c>
      <c r="K2496" s="12"/>
      <c r="L2496" s="12" t="s">
        <v>11005</v>
      </c>
      <c r="M2496" s="12" t="s">
        <v>11006</v>
      </c>
      <c r="N2496" s="12" t="s">
        <v>54</v>
      </c>
      <c r="O2496" s="12" t="s">
        <v>33</v>
      </c>
      <c r="P2496" s="13">
        <v>36033</v>
      </c>
      <c r="Q2496" s="10">
        <v>1</v>
      </c>
      <c r="R2496" s="10" t="s">
        <v>10</v>
      </c>
      <c r="S2496" s="12" t="s">
        <v>18209</v>
      </c>
    </row>
    <row r="2497" spans="1:19" x14ac:dyDescent="0.25">
      <c r="A2497" s="10">
        <v>2018</v>
      </c>
      <c r="B2497" s="11" t="s">
        <v>4</v>
      </c>
      <c r="C2497" s="12" t="s">
        <v>66</v>
      </c>
      <c r="D2497" s="12" t="s">
        <v>5</v>
      </c>
      <c r="E2497" s="12" t="s">
        <v>1738</v>
      </c>
      <c r="F2497" s="12" t="s">
        <v>12983</v>
      </c>
      <c r="G2497" s="12" t="s">
        <v>1739</v>
      </c>
      <c r="H2497" s="11" t="str">
        <f t="shared" si="38"/>
        <v xml:space="preserve"> 155 AVENUE ROBERT DE JOLY </v>
      </c>
      <c r="I2497" s="10"/>
      <c r="J2497" s="12" t="s">
        <v>12984</v>
      </c>
      <c r="K2497" s="12"/>
      <c r="L2497" s="12" t="s">
        <v>12985</v>
      </c>
      <c r="M2497" s="12" t="s">
        <v>12986</v>
      </c>
      <c r="N2497" s="12" t="s">
        <v>54</v>
      </c>
      <c r="O2497" s="12" t="s">
        <v>33</v>
      </c>
      <c r="P2497" s="13">
        <v>40643</v>
      </c>
      <c r="Q2497" s="10">
        <v>2</v>
      </c>
      <c r="R2497" s="10" t="s">
        <v>10</v>
      </c>
      <c r="S2497" s="12" t="s">
        <v>18209</v>
      </c>
    </row>
    <row r="2498" spans="1:19" x14ac:dyDescent="0.25">
      <c r="A2498" s="10">
        <v>2018</v>
      </c>
      <c r="B2498" s="11" t="s">
        <v>4</v>
      </c>
      <c r="C2498" s="12" t="s">
        <v>66</v>
      </c>
      <c r="D2498" s="12" t="s">
        <v>5</v>
      </c>
      <c r="E2498" s="12" t="s">
        <v>12987</v>
      </c>
      <c r="F2498" s="12" t="s">
        <v>12988</v>
      </c>
      <c r="G2498" s="12" t="s">
        <v>12989</v>
      </c>
      <c r="H2498" s="11" t="str">
        <f t="shared" si="38"/>
        <v xml:space="preserve">LIEU DIT L AGIOT 28 ROUTE NATIONALE 10 </v>
      </c>
      <c r="I2498" s="10" t="s">
        <v>12990</v>
      </c>
      <c r="J2498" s="12" t="s">
        <v>12991</v>
      </c>
      <c r="K2498" s="12"/>
      <c r="L2498" s="12" t="s">
        <v>12992</v>
      </c>
      <c r="M2498" s="12" t="s">
        <v>12993</v>
      </c>
      <c r="N2498" s="12" t="s">
        <v>54</v>
      </c>
      <c r="O2498" s="12" t="s">
        <v>33</v>
      </c>
      <c r="P2498" s="13">
        <v>75711</v>
      </c>
      <c r="Q2498" s="10">
        <v>2</v>
      </c>
      <c r="R2498" s="10" t="s">
        <v>10</v>
      </c>
      <c r="S2498" s="12" t="s">
        <v>18209</v>
      </c>
    </row>
    <row r="2499" spans="1:19" x14ac:dyDescent="0.25">
      <c r="A2499" s="10">
        <v>2018</v>
      </c>
      <c r="B2499" s="11" t="s">
        <v>4</v>
      </c>
      <c r="C2499" s="12" t="s">
        <v>66</v>
      </c>
      <c r="D2499" s="12" t="s">
        <v>5</v>
      </c>
      <c r="E2499" s="12" t="s">
        <v>12994</v>
      </c>
      <c r="F2499" s="12" t="s">
        <v>12995</v>
      </c>
      <c r="G2499" s="12" t="s">
        <v>12996</v>
      </c>
      <c r="H2499" s="11" t="str">
        <f t="shared" ref="H2499:H2562" si="39">CONCATENATE(I2499," ",J2499," ",K2499)</f>
        <v xml:space="preserve"> 84 CHEMIN DES SABLES JAUNES </v>
      </c>
      <c r="I2499" s="10"/>
      <c r="J2499" s="12" t="s">
        <v>12997</v>
      </c>
      <c r="K2499" s="12"/>
      <c r="L2499" s="12" t="s">
        <v>3322</v>
      </c>
      <c r="M2499" s="12" t="s">
        <v>101</v>
      </c>
      <c r="N2499" s="12" t="s">
        <v>54</v>
      </c>
      <c r="O2499" s="12" t="s">
        <v>33</v>
      </c>
      <c r="P2499" s="13">
        <v>78501</v>
      </c>
      <c r="Q2499" s="10">
        <v>4</v>
      </c>
      <c r="R2499" s="10" t="s">
        <v>10</v>
      </c>
      <c r="S2499" s="12" t="s">
        <v>18209</v>
      </c>
    </row>
    <row r="2500" spans="1:19" x14ac:dyDescent="0.25">
      <c r="A2500" s="10">
        <v>2018</v>
      </c>
      <c r="B2500" s="11" t="s">
        <v>239</v>
      </c>
      <c r="C2500" s="12" t="s">
        <v>66</v>
      </c>
      <c r="D2500" s="12" t="s">
        <v>259</v>
      </c>
      <c r="E2500" s="12" t="s">
        <v>1741</v>
      </c>
      <c r="F2500" s="12" t="s">
        <v>12998</v>
      </c>
      <c r="G2500" s="12" t="s">
        <v>1742</v>
      </c>
      <c r="H2500" s="11" t="str">
        <f t="shared" si="39"/>
        <v xml:space="preserve"> 20 CHEMIN DE L INDUSTRIE </v>
      </c>
      <c r="I2500" s="10"/>
      <c r="J2500" s="12" t="s">
        <v>12999</v>
      </c>
      <c r="K2500" s="12"/>
      <c r="L2500" s="12" t="s">
        <v>1801</v>
      </c>
      <c r="M2500" s="12" t="s">
        <v>1802</v>
      </c>
      <c r="N2500" s="12" t="s">
        <v>54</v>
      </c>
      <c r="O2500" s="12" t="s">
        <v>33</v>
      </c>
      <c r="P2500" s="13">
        <v>1156968</v>
      </c>
      <c r="Q2500" s="10">
        <v>47</v>
      </c>
      <c r="R2500" s="10" t="s">
        <v>18208</v>
      </c>
      <c r="S2500" s="12" t="s">
        <v>18209</v>
      </c>
    </row>
    <row r="2501" spans="1:19" x14ac:dyDescent="0.25">
      <c r="A2501" s="10">
        <v>2018</v>
      </c>
      <c r="B2501" s="11" t="s">
        <v>4</v>
      </c>
      <c r="C2501" s="12" t="s">
        <v>66</v>
      </c>
      <c r="D2501" s="12" t="s">
        <v>5</v>
      </c>
      <c r="E2501" s="12" t="s">
        <v>13000</v>
      </c>
      <c r="F2501" s="12" t="s">
        <v>13001</v>
      </c>
      <c r="G2501" s="12" t="s">
        <v>13002</v>
      </c>
      <c r="H2501" s="11" t="str">
        <f t="shared" si="39"/>
        <v xml:space="preserve"> 2 AVENUE PIERRE ZAKARIE </v>
      </c>
      <c r="I2501" s="10"/>
      <c r="J2501" s="12" t="s">
        <v>13003</v>
      </c>
      <c r="K2501" s="12"/>
      <c r="L2501" s="12" t="s">
        <v>5566</v>
      </c>
      <c r="M2501" s="12" t="s">
        <v>3226</v>
      </c>
      <c r="N2501" s="12" t="s">
        <v>54</v>
      </c>
      <c r="O2501" s="12" t="s">
        <v>33</v>
      </c>
      <c r="P2501" s="13">
        <v>686216</v>
      </c>
      <c r="Q2501" s="10">
        <v>12</v>
      </c>
      <c r="R2501" s="10" t="s">
        <v>18208</v>
      </c>
      <c r="S2501" s="12" t="s">
        <v>18209</v>
      </c>
    </row>
    <row r="2502" spans="1:19" x14ac:dyDescent="0.25">
      <c r="A2502" s="10">
        <v>2018</v>
      </c>
      <c r="B2502" s="11" t="s">
        <v>4</v>
      </c>
      <c r="C2502" s="12" t="s">
        <v>66</v>
      </c>
      <c r="D2502" s="12" t="s">
        <v>5</v>
      </c>
      <c r="E2502" s="12" t="s">
        <v>13004</v>
      </c>
      <c r="F2502" s="12" t="s">
        <v>13005</v>
      </c>
      <c r="G2502" s="12" t="s">
        <v>13006</v>
      </c>
      <c r="H2502" s="11" t="str">
        <f t="shared" si="39"/>
        <v xml:space="preserve">BATIMENT A 375 AVENUE DE TIVOLI </v>
      </c>
      <c r="I2502" s="12" t="s">
        <v>13007</v>
      </c>
      <c r="J2502" s="12" t="s">
        <v>13008</v>
      </c>
      <c r="K2502" s="10"/>
      <c r="L2502" s="12" t="s">
        <v>5841</v>
      </c>
      <c r="M2502" s="12" t="s">
        <v>5842</v>
      </c>
      <c r="N2502" s="12" t="s">
        <v>54</v>
      </c>
      <c r="O2502" s="12" t="s">
        <v>9</v>
      </c>
      <c r="P2502" s="13">
        <v>58056</v>
      </c>
      <c r="Q2502" s="10">
        <v>1</v>
      </c>
      <c r="R2502" s="10" t="s">
        <v>10</v>
      </c>
      <c r="S2502" s="12" t="s">
        <v>18211</v>
      </c>
    </row>
    <row r="2503" spans="1:19" x14ac:dyDescent="0.25">
      <c r="A2503" s="10">
        <v>2017</v>
      </c>
      <c r="B2503" s="12" t="s">
        <v>18219</v>
      </c>
      <c r="C2503" s="10" t="s">
        <v>66</v>
      </c>
      <c r="D2503" s="12" t="s">
        <v>5</v>
      </c>
      <c r="E2503" s="12" t="s">
        <v>1745</v>
      </c>
      <c r="F2503" s="12" t="s">
        <v>13009</v>
      </c>
      <c r="G2503" s="12" t="s">
        <v>1746</v>
      </c>
      <c r="H2503" s="11" t="str">
        <f t="shared" si="39"/>
        <v xml:space="preserve">247 ROUTE DES FUNERIES  </v>
      </c>
      <c r="I2503" s="12" t="s">
        <v>1747</v>
      </c>
      <c r="J2503" s="12"/>
      <c r="K2503" s="14"/>
      <c r="L2503" s="12" t="s">
        <v>160</v>
      </c>
      <c r="M2503" s="12" t="s">
        <v>161</v>
      </c>
      <c r="N2503" s="12" t="s">
        <v>54</v>
      </c>
      <c r="O2503" s="12" t="s">
        <v>33</v>
      </c>
      <c r="P2503" s="14"/>
      <c r="Q2503" s="10">
        <v>8</v>
      </c>
      <c r="R2503" s="10" t="s">
        <v>10</v>
      </c>
      <c r="S2503" s="12" t="s">
        <v>18220</v>
      </c>
    </row>
    <row r="2504" spans="1:19" x14ac:dyDescent="0.25">
      <c r="A2504" s="10">
        <v>2018</v>
      </c>
      <c r="B2504" s="11" t="s">
        <v>18213</v>
      </c>
      <c r="C2504" s="12" t="s">
        <v>66</v>
      </c>
      <c r="D2504" s="12" t="s">
        <v>226</v>
      </c>
      <c r="E2504" s="12" t="s">
        <v>18811</v>
      </c>
      <c r="F2504" s="12" t="s">
        <v>18810</v>
      </c>
      <c r="G2504" s="12" t="s">
        <v>18812</v>
      </c>
      <c r="H2504" s="11" t="str">
        <f t="shared" si="39"/>
        <v xml:space="preserve"> RUE DE THOVILLE </v>
      </c>
      <c r="I2504" s="10"/>
      <c r="J2504" s="12" t="s">
        <v>18813</v>
      </c>
      <c r="K2504" s="12"/>
      <c r="L2504" s="12" t="s">
        <v>93</v>
      </c>
      <c r="M2504" s="12" t="s">
        <v>18814</v>
      </c>
      <c r="N2504" s="12" t="s">
        <v>54</v>
      </c>
      <c r="O2504" s="12" t="s">
        <v>33</v>
      </c>
      <c r="P2504" s="13">
        <v>54564</v>
      </c>
      <c r="Q2504" s="10">
        <v>2</v>
      </c>
      <c r="R2504" s="10" t="s">
        <v>10</v>
      </c>
      <c r="S2504" s="12" t="s">
        <v>18209</v>
      </c>
    </row>
    <row r="2505" spans="1:19" x14ac:dyDescent="0.25">
      <c r="A2505" s="10">
        <v>2018</v>
      </c>
      <c r="B2505" s="11" t="s">
        <v>4</v>
      </c>
      <c r="C2505" s="12" t="s">
        <v>66</v>
      </c>
      <c r="D2505" s="12" t="s">
        <v>5</v>
      </c>
      <c r="E2505" s="12" t="s">
        <v>13010</v>
      </c>
      <c r="F2505" s="12" t="s">
        <v>13011</v>
      </c>
      <c r="G2505" s="12" t="s">
        <v>13012</v>
      </c>
      <c r="H2505" s="11" t="str">
        <f t="shared" si="39"/>
        <v xml:space="preserve">COMMUNAUTE DES COMMUNES DU SERONNAIS CHEMIN DE PEROULE </v>
      </c>
      <c r="I2505" s="12" t="s">
        <v>13013</v>
      </c>
      <c r="J2505" s="12" t="s">
        <v>13014</v>
      </c>
      <c r="K2505" s="10"/>
      <c r="L2505" s="12" t="s">
        <v>13015</v>
      </c>
      <c r="M2505" s="12" t="s">
        <v>13016</v>
      </c>
      <c r="N2505" s="12" t="s">
        <v>54</v>
      </c>
      <c r="O2505" s="12" t="s">
        <v>9</v>
      </c>
      <c r="P2505" s="13">
        <v>7427</v>
      </c>
      <c r="Q2505" s="10">
        <v>2</v>
      </c>
      <c r="R2505" s="10" t="s">
        <v>10</v>
      </c>
      <c r="S2505" s="12" t="s">
        <v>18211</v>
      </c>
    </row>
    <row r="2506" spans="1:19" x14ac:dyDescent="0.25">
      <c r="A2506" s="10">
        <v>2018</v>
      </c>
      <c r="B2506" s="11" t="s">
        <v>18213</v>
      </c>
      <c r="C2506" s="12" t="s">
        <v>66</v>
      </c>
      <c r="D2506" s="12" t="s">
        <v>5</v>
      </c>
      <c r="E2506" s="12" t="s">
        <v>18816</v>
      </c>
      <c r="F2506" s="12" t="s">
        <v>18815</v>
      </c>
      <c r="G2506" s="12" t="s">
        <v>18817</v>
      </c>
      <c r="H2506" s="11" t="str">
        <f t="shared" si="39"/>
        <v xml:space="preserve"> 44 AVENUE JEAN JAURES </v>
      </c>
      <c r="I2506" s="10"/>
      <c r="J2506" s="12" t="s">
        <v>5878</v>
      </c>
      <c r="K2506" s="12"/>
      <c r="L2506" s="12" t="s">
        <v>4103</v>
      </c>
      <c r="M2506" s="12" t="s">
        <v>3014</v>
      </c>
      <c r="N2506" s="12" t="s">
        <v>2368</v>
      </c>
      <c r="O2506" s="12" t="s">
        <v>33</v>
      </c>
      <c r="P2506" s="13">
        <v>18324</v>
      </c>
      <c r="Q2506" s="10">
        <v>2</v>
      </c>
      <c r="R2506" s="10" t="s">
        <v>10</v>
      </c>
      <c r="S2506" s="12" t="s">
        <v>18209</v>
      </c>
    </row>
    <row r="2507" spans="1:19" x14ac:dyDescent="0.25">
      <c r="A2507" s="10">
        <v>2018</v>
      </c>
      <c r="B2507" s="11" t="s">
        <v>4</v>
      </c>
      <c r="C2507" s="12" t="s">
        <v>66</v>
      </c>
      <c r="D2507" s="12" t="s">
        <v>2473</v>
      </c>
      <c r="E2507" s="12" t="s">
        <v>2474</v>
      </c>
      <c r="F2507" s="12" t="s">
        <v>13017</v>
      </c>
      <c r="G2507" s="12" t="s">
        <v>2475</v>
      </c>
      <c r="H2507" s="11" t="str">
        <f t="shared" si="39"/>
        <v xml:space="preserve"> 45 RUE GEORGES CLEMENCEAU CS 30300</v>
      </c>
      <c r="I2507" s="10"/>
      <c r="J2507" s="12" t="s">
        <v>6076</v>
      </c>
      <c r="K2507" s="12" t="s">
        <v>13018</v>
      </c>
      <c r="L2507" s="12" t="s">
        <v>6078</v>
      </c>
      <c r="M2507" s="12" t="s">
        <v>6079</v>
      </c>
      <c r="N2507" s="12" t="s">
        <v>54</v>
      </c>
      <c r="O2507" s="12" t="s">
        <v>33</v>
      </c>
      <c r="P2507" s="13">
        <v>1780421</v>
      </c>
      <c r="Q2507" s="10">
        <v>61</v>
      </c>
      <c r="R2507" s="10" t="s">
        <v>18208</v>
      </c>
      <c r="S2507" s="12" t="s">
        <v>18209</v>
      </c>
    </row>
    <row r="2508" spans="1:19" x14ac:dyDescent="0.25">
      <c r="A2508" s="10">
        <v>2018</v>
      </c>
      <c r="B2508" s="11" t="s">
        <v>4</v>
      </c>
      <c r="C2508" s="12" t="s">
        <v>66</v>
      </c>
      <c r="D2508" s="12" t="s">
        <v>5</v>
      </c>
      <c r="E2508" s="12" t="s">
        <v>16968</v>
      </c>
      <c r="F2508" s="12" t="s">
        <v>16969</v>
      </c>
      <c r="G2508" s="12" t="s">
        <v>16970</v>
      </c>
      <c r="H2508" s="11" t="str">
        <f t="shared" si="39"/>
        <v xml:space="preserve">120 LA PIERRE RONDE ROUTE NATIONALE 97 </v>
      </c>
      <c r="I2508" s="10" t="s">
        <v>16971</v>
      </c>
      <c r="J2508" s="12" t="s">
        <v>8726</v>
      </c>
      <c r="K2508" s="12"/>
      <c r="L2508" s="12" t="s">
        <v>1610</v>
      </c>
      <c r="M2508" s="12" t="s">
        <v>1611</v>
      </c>
      <c r="N2508" s="12" t="s">
        <v>172</v>
      </c>
      <c r="O2508" s="12" t="s">
        <v>33</v>
      </c>
      <c r="P2508" s="13">
        <v>119843</v>
      </c>
      <c r="Q2508" s="10">
        <v>4</v>
      </c>
      <c r="R2508" s="10" t="s">
        <v>10</v>
      </c>
      <c r="S2508" s="12" t="s">
        <v>18209</v>
      </c>
    </row>
    <row r="2509" spans="1:19" x14ac:dyDescent="0.25">
      <c r="A2509" s="10">
        <v>2018</v>
      </c>
      <c r="B2509" s="11" t="s">
        <v>4</v>
      </c>
      <c r="C2509" s="12" t="s">
        <v>66</v>
      </c>
      <c r="D2509" s="12" t="s">
        <v>5</v>
      </c>
      <c r="E2509" s="12" t="s">
        <v>13019</v>
      </c>
      <c r="F2509" s="12" t="s">
        <v>13020</v>
      </c>
      <c r="G2509" s="12" t="s">
        <v>13021</v>
      </c>
      <c r="H2509" s="11" t="str">
        <f t="shared" si="39"/>
        <v xml:space="preserve">ZONE INDUSTRIELLE 90 T RUE SAINT LAURENT </v>
      </c>
      <c r="I2509" s="10" t="s">
        <v>22</v>
      </c>
      <c r="J2509" s="12" t="s">
        <v>13022</v>
      </c>
      <c r="K2509" s="12"/>
      <c r="L2509" s="12" t="s">
        <v>13023</v>
      </c>
      <c r="M2509" s="12" t="s">
        <v>13024</v>
      </c>
      <c r="N2509" s="12" t="s">
        <v>54</v>
      </c>
      <c r="O2509" s="12" t="s">
        <v>33</v>
      </c>
      <c r="P2509" s="13">
        <v>7778</v>
      </c>
      <c r="Q2509" s="10">
        <v>1</v>
      </c>
      <c r="R2509" s="10" t="s">
        <v>10</v>
      </c>
      <c r="S2509" s="12" t="s">
        <v>18209</v>
      </c>
    </row>
    <row r="2510" spans="1:19" x14ac:dyDescent="0.25">
      <c r="A2510" s="10">
        <v>2018</v>
      </c>
      <c r="B2510" s="11" t="s">
        <v>4</v>
      </c>
      <c r="C2510" s="12" t="s">
        <v>66</v>
      </c>
      <c r="D2510" s="12" t="s">
        <v>5</v>
      </c>
      <c r="E2510" s="12" t="s">
        <v>4838</v>
      </c>
      <c r="F2510" s="12" t="s">
        <v>4839</v>
      </c>
      <c r="G2510" s="12" t="s">
        <v>4840</v>
      </c>
      <c r="H2510" s="11" t="str">
        <f t="shared" si="39"/>
        <v xml:space="preserve"> ROUTE DU COL DE PAILHERES </v>
      </c>
      <c r="I2510" s="10"/>
      <c r="J2510" s="12" t="s">
        <v>4841</v>
      </c>
      <c r="K2510" s="10"/>
      <c r="L2510" s="12" t="s">
        <v>4842</v>
      </c>
      <c r="M2510" s="12" t="s">
        <v>4843</v>
      </c>
      <c r="N2510" s="12" t="s">
        <v>200</v>
      </c>
      <c r="O2510" s="12" t="s">
        <v>9</v>
      </c>
      <c r="P2510" s="13">
        <v>124188</v>
      </c>
      <c r="Q2510" s="10">
        <v>5</v>
      </c>
      <c r="R2510" s="10" t="s">
        <v>10</v>
      </c>
      <c r="S2510" s="12" t="s">
        <v>18211</v>
      </c>
    </row>
    <row r="2511" spans="1:19" x14ac:dyDescent="0.25">
      <c r="A2511" s="10">
        <v>2017</v>
      </c>
      <c r="B2511" s="11" t="s">
        <v>18236</v>
      </c>
      <c r="C2511" s="10" t="s">
        <v>66</v>
      </c>
      <c r="D2511" s="12" t="s">
        <v>5</v>
      </c>
      <c r="E2511" s="12" t="s">
        <v>18159</v>
      </c>
      <c r="F2511" s="11" t="s">
        <v>18160</v>
      </c>
      <c r="G2511" s="12" t="s">
        <v>18161</v>
      </c>
      <c r="H2511" s="11" t="str">
        <f t="shared" si="39"/>
        <v xml:space="preserve"> 184 BOULEVARD DRION </v>
      </c>
      <c r="I2511" s="10"/>
      <c r="J2511" s="12" t="s">
        <v>18162</v>
      </c>
      <c r="K2511" s="14"/>
      <c r="L2511" s="12" t="s">
        <v>1766</v>
      </c>
      <c r="M2511" s="12" t="s">
        <v>1767</v>
      </c>
      <c r="N2511" s="12" t="s">
        <v>172</v>
      </c>
      <c r="O2511" s="12" t="s">
        <v>33</v>
      </c>
      <c r="P2511" s="14"/>
      <c r="Q2511" s="10">
        <v>1</v>
      </c>
      <c r="R2511" s="10" t="s">
        <v>10</v>
      </c>
      <c r="S2511" s="12" t="s">
        <v>18237</v>
      </c>
    </row>
    <row r="2512" spans="1:19" x14ac:dyDescent="0.25">
      <c r="A2512" s="10">
        <v>2017</v>
      </c>
      <c r="B2512" s="12" t="s">
        <v>18219</v>
      </c>
      <c r="C2512" s="10" t="s">
        <v>66</v>
      </c>
      <c r="D2512" s="12" t="s">
        <v>5</v>
      </c>
      <c r="E2512" s="12" t="s">
        <v>16772</v>
      </c>
      <c r="F2512" s="12" t="s">
        <v>16790</v>
      </c>
      <c r="G2512" s="12" t="s">
        <v>16773</v>
      </c>
      <c r="H2512" s="11" t="str">
        <f t="shared" si="39"/>
        <v xml:space="preserve">1 RUE DE L ARTISANAT  </v>
      </c>
      <c r="I2512" s="12" t="s">
        <v>16774</v>
      </c>
      <c r="J2512" s="12"/>
      <c r="K2512" s="14"/>
      <c r="L2512" s="12" t="s">
        <v>16775</v>
      </c>
      <c r="M2512" s="12" t="s">
        <v>16776</v>
      </c>
      <c r="N2512" s="12" t="s">
        <v>54</v>
      </c>
      <c r="O2512" s="12" t="s">
        <v>33</v>
      </c>
      <c r="P2512" s="14"/>
      <c r="Q2512" s="10">
        <v>1</v>
      </c>
      <c r="R2512" s="10" t="s">
        <v>10</v>
      </c>
      <c r="S2512" s="12" t="s">
        <v>18220</v>
      </c>
    </row>
    <row r="2513" spans="1:19" x14ac:dyDescent="0.25">
      <c r="A2513" s="10">
        <v>2018</v>
      </c>
      <c r="B2513" s="11" t="s">
        <v>4</v>
      </c>
      <c r="C2513" s="12" t="s">
        <v>66</v>
      </c>
      <c r="D2513" s="12" t="s">
        <v>5</v>
      </c>
      <c r="E2513" s="12" t="s">
        <v>13028</v>
      </c>
      <c r="F2513" s="12" t="s">
        <v>13029</v>
      </c>
      <c r="G2513" s="12" t="s">
        <v>13030</v>
      </c>
      <c r="H2513" s="11" t="str">
        <f t="shared" si="39"/>
        <v xml:space="preserve"> ZONE DE PEN AR MENEZ </v>
      </c>
      <c r="I2513" s="10"/>
      <c r="J2513" s="12" t="s">
        <v>13031</v>
      </c>
      <c r="K2513" s="10"/>
      <c r="L2513" s="12" t="s">
        <v>13032</v>
      </c>
      <c r="M2513" s="12" t="s">
        <v>13033</v>
      </c>
      <c r="N2513" s="12" t="s">
        <v>54</v>
      </c>
      <c r="O2513" s="12" t="s">
        <v>9</v>
      </c>
      <c r="P2513" s="13">
        <v>101974</v>
      </c>
      <c r="Q2513" s="10">
        <v>4</v>
      </c>
      <c r="R2513" s="10" t="s">
        <v>10</v>
      </c>
      <c r="S2513" s="12" t="s">
        <v>18211</v>
      </c>
    </row>
    <row r="2514" spans="1:19" x14ac:dyDescent="0.25">
      <c r="A2514" s="10">
        <v>2017</v>
      </c>
      <c r="B2514" s="11" t="s">
        <v>18236</v>
      </c>
      <c r="C2514" s="10" t="s">
        <v>66</v>
      </c>
      <c r="D2514" s="12" t="s">
        <v>5</v>
      </c>
      <c r="E2514" s="12" t="s">
        <v>18011</v>
      </c>
      <c r="F2514" s="11" t="s">
        <v>18012</v>
      </c>
      <c r="G2514" s="12" t="s">
        <v>18013</v>
      </c>
      <c r="H2514" s="11" t="str">
        <f t="shared" si="39"/>
        <v xml:space="preserve"> 10 RUE VICTOR POUGET </v>
      </c>
      <c r="I2514" s="10"/>
      <c r="J2514" s="12" t="s">
        <v>18014</v>
      </c>
      <c r="K2514" s="14"/>
      <c r="L2514" s="12" t="s">
        <v>3780</v>
      </c>
      <c r="M2514" s="12" t="s">
        <v>3781</v>
      </c>
      <c r="N2514" s="12" t="s">
        <v>149</v>
      </c>
      <c r="O2514" s="12" t="s">
        <v>33</v>
      </c>
      <c r="P2514" s="14"/>
      <c r="Q2514" s="10">
        <v>1</v>
      </c>
      <c r="R2514" s="10" t="s">
        <v>10</v>
      </c>
      <c r="S2514" s="12" t="s">
        <v>18237</v>
      </c>
    </row>
    <row r="2515" spans="1:19" x14ac:dyDescent="0.25">
      <c r="A2515" s="10">
        <v>2018</v>
      </c>
      <c r="B2515" s="11" t="s">
        <v>4</v>
      </c>
      <c r="C2515" s="12" t="s">
        <v>66</v>
      </c>
      <c r="D2515" s="12" t="s">
        <v>5</v>
      </c>
      <c r="E2515" s="12" t="s">
        <v>13034</v>
      </c>
      <c r="F2515" s="12" t="s">
        <v>13035</v>
      </c>
      <c r="G2515" s="12" t="s">
        <v>13036</v>
      </c>
      <c r="H2515" s="11" t="str">
        <f t="shared" si="39"/>
        <v xml:space="preserve"> 8 RUE DU CHEMIN NOIR </v>
      </c>
      <c r="I2515" s="10"/>
      <c r="J2515" s="12" t="s">
        <v>13037</v>
      </c>
      <c r="K2515" s="12"/>
      <c r="L2515" s="12" t="s">
        <v>4059</v>
      </c>
      <c r="M2515" s="12" t="s">
        <v>4060</v>
      </c>
      <c r="N2515" s="12" t="s">
        <v>54</v>
      </c>
      <c r="O2515" s="12" t="s">
        <v>33</v>
      </c>
      <c r="P2515" s="13">
        <v>7376</v>
      </c>
      <c r="Q2515" s="10">
        <v>1</v>
      </c>
      <c r="R2515" s="10" t="s">
        <v>10</v>
      </c>
      <c r="S2515" s="12" t="s">
        <v>18209</v>
      </c>
    </row>
    <row r="2516" spans="1:19" x14ac:dyDescent="0.25">
      <c r="A2516" s="10">
        <v>2018</v>
      </c>
      <c r="B2516" s="11" t="s">
        <v>4</v>
      </c>
      <c r="C2516" s="12" t="s">
        <v>66</v>
      </c>
      <c r="D2516" s="12" t="s">
        <v>5</v>
      </c>
      <c r="E2516" s="12" t="s">
        <v>13038</v>
      </c>
      <c r="F2516" s="12" t="s">
        <v>13039</v>
      </c>
      <c r="G2516" s="12" t="s">
        <v>13040</v>
      </c>
      <c r="H2516" s="11" t="str">
        <f t="shared" si="39"/>
        <v xml:space="preserve"> 1 E ROUTE DEPARTEMENTALE 820 </v>
      </c>
      <c r="I2516" s="10"/>
      <c r="J2516" s="12" t="s">
        <v>13041</v>
      </c>
      <c r="K2516" s="12"/>
      <c r="L2516" s="12" t="s">
        <v>5500</v>
      </c>
      <c r="M2516" s="12" t="s">
        <v>5501</v>
      </c>
      <c r="N2516" s="12" t="s">
        <v>54</v>
      </c>
      <c r="O2516" s="12" t="s">
        <v>33</v>
      </c>
      <c r="P2516" s="13">
        <v>172155</v>
      </c>
      <c r="Q2516" s="10">
        <v>6</v>
      </c>
      <c r="R2516" s="10" t="s">
        <v>10</v>
      </c>
      <c r="S2516" s="12" t="s">
        <v>18209</v>
      </c>
    </row>
    <row r="2517" spans="1:19" x14ac:dyDescent="0.25">
      <c r="A2517" s="10">
        <v>2017</v>
      </c>
      <c r="B2517" s="12" t="s">
        <v>18219</v>
      </c>
      <c r="C2517" s="10" t="s">
        <v>66</v>
      </c>
      <c r="D2517" s="12" t="s">
        <v>5</v>
      </c>
      <c r="E2517" s="12" t="s">
        <v>16400</v>
      </c>
      <c r="F2517" s="12" t="s">
        <v>16401</v>
      </c>
      <c r="G2517" s="12" t="s">
        <v>16402</v>
      </c>
      <c r="H2517" s="11" t="str">
        <f t="shared" si="39"/>
        <v xml:space="preserve">20 RUE GAY LUSSAC  </v>
      </c>
      <c r="I2517" s="12" t="s">
        <v>1591</v>
      </c>
      <c r="J2517" s="12"/>
      <c r="K2517" s="14"/>
      <c r="L2517" s="12" t="s">
        <v>2832</v>
      </c>
      <c r="M2517" s="12" t="s">
        <v>2833</v>
      </c>
      <c r="N2517" s="12" t="s">
        <v>1605</v>
      </c>
      <c r="O2517" s="12" t="s">
        <v>33</v>
      </c>
      <c r="P2517" s="14"/>
      <c r="Q2517" s="10">
        <v>2</v>
      </c>
      <c r="R2517" s="10" t="s">
        <v>10</v>
      </c>
      <c r="S2517" s="12" t="s">
        <v>18220</v>
      </c>
    </row>
    <row r="2518" spans="1:19" x14ac:dyDescent="0.25">
      <c r="A2518" s="10">
        <v>2017</v>
      </c>
      <c r="B2518" s="12" t="s">
        <v>18219</v>
      </c>
      <c r="C2518" s="10" t="s">
        <v>66</v>
      </c>
      <c r="D2518" s="12" t="s">
        <v>5</v>
      </c>
      <c r="E2518" s="12" t="s">
        <v>4440</v>
      </c>
      <c r="F2518" s="12" t="s">
        <v>4441</v>
      </c>
      <c r="G2518" s="12" t="s">
        <v>4442</v>
      </c>
      <c r="H2518" s="11" t="str">
        <f t="shared" si="39"/>
        <v xml:space="preserve">17 RUE DE LA REGALE  </v>
      </c>
      <c r="I2518" s="12" t="s">
        <v>4443</v>
      </c>
      <c r="J2518" s="12"/>
      <c r="K2518" s="14"/>
      <c r="L2518" s="12" t="s">
        <v>3162</v>
      </c>
      <c r="M2518" s="12" t="s">
        <v>3163</v>
      </c>
      <c r="N2518" s="12" t="s">
        <v>4439</v>
      </c>
      <c r="O2518" s="12" t="s">
        <v>9</v>
      </c>
      <c r="P2518" s="14"/>
      <c r="Q2518" s="10">
        <v>7</v>
      </c>
      <c r="R2518" s="10" t="s">
        <v>10</v>
      </c>
      <c r="S2518" s="12" t="s">
        <v>18220</v>
      </c>
    </row>
    <row r="2519" spans="1:19" x14ac:dyDescent="0.25">
      <c r="A2519" s="10">
        <v>2018</v>
      </c>
      <c r="B2519" s="11" t="s">
        <v>4</v>
      </c>
      <c r="C2519" s="12" t="s">
        <v>66</v>
      </c>
      <c r="D2519" s="12" t="s">
        <v>5</v>
      </c>
      <c r="E2519" s="12" t="s">
        <v>13042</v>
      </c>
      <c r="F2519" s="12" t="s">
        <v>13043</v>
      </c>
      <c r="G2519" s="12" t="s">
        <v>13044</v>
      </c>
      <c r="H2519" s="11" t="str">
        <f t="shared" si="39"/>
        <v xml:space="preserve"> 47 RUE DU LUGAT </v>
      </c>
      <c r="I2519" s="10"/>
      <c r="J2519" s="12" t="s">
        <v>13045</v>
      </c>
      <c r="K2519" s="12"/>
      <c r="L2519" s="12" t="s">
        <v>3298</v>
      </c>
      <c r="M2519" s="12" t="s">
        <v>13046</v>
      </c>
      <c r="N2519" s="12" t="s">
        <v>54</v>
      </c>
      <c r="O2519" s="12" t="s">
        <v>33</v>
      </c>
      <c r="P2519" s="13">
        <v>123672</v>
      </c>
      <c r="Q2519" s="10">
        <v>4</v>
      </c>
      <c r="R2519" s="10" t="s">
        <v>10</v>
      </c>
      <c r="S2519" s="12" t="s">
        <v>18209</v>
      </c>
    </row>
    <row r="2520" spans="1:19" x14ac:dyDescent="0.25">
      <c r="A2520" s="10">
        <v>2018</v>
      </c>
      <c r="B2520" s="11" t="s">
        <v>4</v>
      </c>
      <c r="C2520" s="12" t="s">
        <v>66</v>
      </c>
      <c r="D2520" s="12" t="s">
        <v>5</v>
      </c>
      <c r="E2520" s="12" t="s">
        <v>4844</v>
      </c>
      <c r="F2520" s="12" t="s">
        <v>4845</v>
      </c>
      <c r="G2520" s="12" t="s">
        <v>4846</v>
      </c>
      <c r="H2520" s="11" t="str">
        <f t="shared" si="39"/>
        <v xml:space="preserve">117 B 119 AVENUE FOCH </v>
      </c>
      <c r="I2520" s="10" t="s">
        <v>4847</v>
      </c>
      <c r="J2520" s="12" t="s">
        <v>4848</v>
      </c>
      <c r="K2520" s="12"/>
      <c r="L2520" s="12" t="s">
        <v>4849</v>
      </c>
      <c r="M2520" s="12" t="s">
        <v>4850</v>
      </c>
      <c r="N2520" s="12" t="s">
        <v>200</v>
      </c>
      <c r="O2520" s="12" t="s">
        <v>33</v>
      </c>
      <c r="P2520" s="13">
        <v>43800</v>
      </c>
      <c r="Q2520" s="10">
        <v>2</v>
      </c>
      <c r="R2520" s="10" t="s">
        <v>10</v>
      </c>
      <c r="S2520" s="12" t="s">
        <v>18209</v>
      </c>
    </row>
    <row r="2521" spans="1:19" x14ac:dyDescent="0.25">
      <c r="A2521" s="10">
        <v>2017</v>
      </c>
      <c r="B2521" s="11" t="s">
        <v>18236</v>
      </c>
      <c r="C2521" s="10" t="s">
        <v>66</v>
      </c>
      <c r="D2521" s="12" t="s">
        <v>5</v>
      </c>
      <c r="E2521" s="12" t="s">
        <v>17968</v>
      </c>
      <c r="F2521" s="11" t="s">
        <v>18127</v>
      </c>
      <c r="G2521" s="12" t="s">
        <v>17969</v>
      </c>
      <c r="H2521" s="11" t="str">
        <f t="shared" si="39"/>
        <v xml:space="preserve"> 38 RUE DE LA VALLEE YART </v>
      </c>
      <c r="I2521" s="10"/>
      <c r="J2521" s="12" t="s">
        <v>18128</v>
      </c>
      <c r="K2521" s="14"/>
      <c r="L2521" s="12" t="s">
        <v>17970</v>
      </c>
      <c r="M2521" s="12" t="s">
        <v>18129</v>
      </c>
      <c r="N2521" s="12" t="s">
        <v>54</v>
      </c>
      <c r="O2521" s="12" t="s">
        <v>33</v>
      </c>
      <c r="P2521" s="14"/>
      <c r="Q2521" s="10">
        <v>20</v>
      </c>
      <c r="R2521" s="10" t="s">
        <v>18208</v>
      </c>
      <c r="S2521" s="12" t="s">
        <v>18237</v>
      </c>
    </row>
    <row r="2522" spans="1:19" x14ac:dyDescent="0.25">
      <c r="A2522" s="10">
        <v>2018</v>
      </c>
      <c r="B2522" s="11" t="s">
        <v>18213</v>
      </c>
      <c r="C2522" s="12" t="s">
        <v>66</v>
      </c>
      <c r="D2522" s="12" t="s">
        <v>5</v>
      </c>
      <c r="E2522" s="12" t="s">
        <v>4448</v>
      </c>
      <c r="F2522" s="12" t="s">
        <v>18818</v>
      </c>
      <c r="G2522" s="12" t="s">
        <v>4449</v>
      </c>
      <c r="H2522" s="11" t="str">
        <f t="shared" si="39"/>
        <v xml:space="preserve"> 7 RUE DES ARTISANS </v>
      </c>
      <c r="I2522" s="10"/>
      <c r="J2522" s="12" t="s">
        <v>1603</v>
      </c>
      <c r="K2522" s="12"/>
      <c r="L2522" s="12" t="s">
        <v>1112</v>
      </c>
      <c r="M2522" s="12" t="s">
        <v>1113</v>
      </c>
      <c r="N2522" s="12" t="s">
        <v>4450</v>
      </c>
      <c r="O2522" s="12" t="s">
        <v>33</v>
      </c>
      <c r="P2522" s="13">
        <v>117715</v>
      </c>
      <c r="Q2522" s="10">
        <v>5</v>
      </c>
      <c r="R2522" s="10" t="s">
        <v>10</v>
      </c>
      <c r="S2522" s="12" t="s">
        <v>18209</v>
      </c>
    </row>
    <row r="2523" spans="1:19" x14ac:dyDescent="0.25">
      <c r="A2523" s="10">
        <v>2018</v>
      </c>
      <c r="B2523" s="11" t="s">
        <v>4</v>
      </c>
      <c r="C2523" s="12" t="s">
        <v>66</v>
      </c>
      <c r="D2523" s="12" t="s">
        <v>5</v>
      </c>
      <c r="E2523" s="12" t="s">
        <v>1750</v>
      </c>
      <c r="F2523" s="12" t="s">
        <v>13047</v>
      </c>
      <c r="G2523" s="12" t="s">
        <v>1751</v>
      </c>
      <c r="H2523" s="11" t="str">
        <f t="shared" si="39"/>
        <v xml:space="preserve"> 21 BOULEVARD DU FOULON </v>
      </c>
      <c r="I2523" s="10"/>
      <c r="J2523" s="12" t="s">
        <v>13048</v>
      </c>
      <c r="K2523" s="10"/>
      <c r="L2523" s="12" t="s">
        <v>3815</v>
      </c>
      <c r="M2523" s="12" t="s">
        <v>3816</v>
      </c>
      <c r="N2523" s="12" t="s">
        <v>54</v>
      </c>
      <c r="O2523" s="12" t="s">
        <v>9</v>
      </c>
      <c r="P2523" s="13">
        <v>242639</v>
      </c>
      <c r="Q2523" s="10">
        <v>3</v>
      </c>
      <c r="R2523" s="10" t="s">
        <v>10</v>
      </c>
      <c r="S2523" s="12" t="s">
        <v>18211</v>
      </c>
    </row>
    <row r="2524" spans="1:19" x14ac:dyDescent="0.25">
      <c r="A2524" s="10">
        <v>2018</v>
      </c>
      <c r="B2524" s="11" t="s">
        <v>4</v>
      </c>
      <c r="C2524" s="12" t="s">
        <v>66</v>
      </c>
      <c r="D2524" s="12" t="s">
        <v>5</v>
      </c>
      <c r="E2524" s="12" t="s">
        <v>17518</v>
      </c>
      <c r="F2524" s="12" t="s">
        <v>17519</v>
      </c>
      <c r="G2524" s="12" t="s">
        <v>17520</v>
      </c>
      <c r="H2524" s="11" t="str">
        <f t="shared" si="39"/>
        <v xml:space="preserve"> 11 B AV DU MEILLEUR OUVRIER DE FRANCE </v>
      </c>
      <c r="I2524" s="10"/>
      <c r="J2524" s="12" t="s">
        <v>10599</v>
      </c>
      <c r="K2524" s="10"/>
      <c r="L2524" s="12" t="s">
        <v>400</v>
      </c>
      <c r="M2524" s="12" t="s">
        <v>401</v>
      </c>
      <c r="N2524" s="12" t="s">
        <v>2368</v>
      </c>
      <c r="O2524" s="12" t="s">
        <v>9</v>
      </c>
      <c r="P2524" s="13">
        <v>72680</v>
      </c>
      <c r="Q2524" s="10">
        <v>2</v>
      </c>
      <c r="R2524" s="10" t="s">
        <v>10</v>
      </c>
      <c r="S2524" s="12" t="s">
        <v>18211</v>
      </c>
    </row>
    <row r="2525" spans="1:19" x14ac:dyDescent="0.25">
      <c r="A2525" s="10">
        <v>2018</v>
      </c>
      <c r="B2525" s="11" t="s">
        <v>4</v>
      </c>
      <c r="C2525" s="12" t="s">
        <v>66</v>
      </c>
      <c r="D2525" s="12" t="s">
        <v>5</v>
      </c>
      <c r="E2525" s="12" t="s">
        <v>17110</v>
      </c>
      <c r="F2525" s="12" t="s">
        <v>17111</v>
      </c>
      <c r="G2525" s="12" t="s">
        <v>18819</v>
      </c>
      <c r="H2525" s="11" t="str">
        <f t="shared" si="39"/>
        <v xml:space="preserve">QUARTIER LES PLANS ROUTE NATIONALE 7 </v>
      </c>
      <c r="I2525" s="10" t="s">
        <v>17112</v>
      </c>
      <c r="J2525" s="12" t="s">
        <v>5607</v>
      </c>
      <c r="K2525" s="12"/>
      <c r="L2525" s="12" t="s">
        <v>17113</v>
      </c>
      <c r="M2525" s="12" t="s">
        <v>17114</v>
      </c>
      <c r="N2525" s="12" t="s">
        <v>2306</v>
      </c>
      <c r="O2525" s="12" t="s">
        <v>33</v>
      </c>
      <c r="P2525" s="13">
        <v>215355</v>
      </c>
      <c r="Q2525" s="10">
        <v>6</v>
      </c>
      <c r="R2525" s="10" t="s">
        <v>10</v>
      </c>
      <c r="S2525" s="12" t="s">
        <v>18209</v>
      </c>
    </row>
    <row r="2526" spans="1:19" x14ac:dyDescent="0.25">
      <c r="A2526" s="10">
        <v>2018</v>
      </c>
      <c r="B2526" s="11" t="s">
        <v>4</v>
      </c>
      <c r="C2526" s="12" t="s">
        <v>66</v>
      </c>
      <c r="D2526" s="12" t="s">
        <v>5</v>
      </c>
      <c r="E2526" s="12" t="s">
        <v>13049</v>
      </c>
      <c r="F2526" s="12" t="s">
        <v>13050</v>
      </c>
      <c r="G2526" s="12" t="s">
        <v>13051</v>
      </c>
      <c r="H2526" s="11" t="str">
        <f t="shared" si="39"/>
        <v xml:space="preserve">ZONE INDUSTRIELLE DE PLAISANCE 12 AVENUE DU CHAMP DE MARS </v>
      </c>
      <c r="I2526" s="10" t="s">
        <v>13052</v>
      </c>
      <c r="J2526" s="12" t="s">
        <v>4640</v>
      </c>
      <c r="K2526" s="12"/>
      <c r="L2526" s="12" t="s">
        <v>1803</v>
      </c>
      <c r="M2526" s="12" t="s">
        <v>1804</v>
      </c>
      <c r="N2526" s="12" t="s">
        <v>54</v>
      </c>
      <c r="O2526" s="12" t="s">
        <v>33</v>
      </c>
      <c r="P2526" s="13">
        <v>50612</v>
      </c>
      <c r="Q2526" s="10">
        <v>1</v>
      </c>
      <c r="R2526" s="10" t="s">
        <v>10</v>
      </c>
      <c r="S2526" s="12" t="s">
        <v>18209</v>
      </c>
    </row>
    <row r="2527" spans="1:19" x14ac:dyDescent="0.25">
      <c r="A2527" s="10">
        <v>2018</v>
      </c>
      <c r="B2527" s="11" t="s">
        <v>4</v>
      </c>
      <c r="C2527" s="12" t="s">
        <v>66</v>
      </c>
      <c r="D2527" s="12" t="s">
        <v>5</v>
      </c>
      <c r="E2527" s="12" t="s">
        <v>1754</v>
      </c>
      <c r="F2527" s="12" t="s">
        <v>13053</v>
      </c>
      <c r="G2527" s="12" t="s">
        <v>1755</v>
      </c>
      <c r="H2527" s="11" t="str">
        <f t="shared" si="39"/>
        <v xml:space="preserve"> 11 RUE CAMILLE CLAUDEL </v>
      </c>
      <c r="I2527" s="10"/>
      <c r="J2527" s="12" t="s">
        <v>13054</v>
      </c>
      <c r="K2527" s="12"/>
      <c r="L2527" s="12" t="s">
        <v>881</v>
      </c>
      <c r="M2527" s="12" t="s">
        <v>1756</v>
      </c>
      <c r="N2527" s="12" t="s">
        <v>54</v>
      </c>
      <c r="O2527" s="12" t="s">
        <v>33</v>
      </c>
      <c r="P2527" s="13">
        <v>11343</v>
      </c>
      <c r="Q2527" s="10">
        <v>1</v>
      </c>
      <c r="R2527" s="10" t="s">
        <v>10</v>
      </c>
      <c r="S2527" s="12" t="s">
        <v>18209</v>
      </c>
    </row>
    <row r="2528" spans="1:19" x14ac:dyDescent="0.25">
      <c r="A2528" s="10">
        <v>2018</v>
      </c>
      <c r="B2528" s="11" t="s">
        <v>4</v>
      </c>
      <c r="C2528" s="12" t="s">
        <v>66</v>
      </c>
      <c r="D2528" s="12" t="s">
        <v>5</v>
      </c>
      <c r="E2528" s="12" t="s">
        <v>13055</v>
      </c>
      <c r="F2528" s="12" t="s">
        <v>13056</v>
      </c>
      <c r="G2528" s="12" t="s">
        <v>13057</v>
      </c>
      <c r="H2528" s="11" t="str">
        <f t="shared" si="39"/>
        <v xml:space="preserve"> ZONE INDUSTRIELLE DU NORET </v>
      </c>
      <c r="I2528" s="10"/>
      <c r="J2528" s="12" t="s">
        <v>13058</v>
      </c>
      <c r="K2528" s="12"/>
      <c r="L2528" s="12" t="s">
        <v>13059</v>
      </c>
      <c r="M2528" s="12" t="s">
        <v>13060</v>
      </c>
      <c r="N2528" s="12" t="s">
        <v>54</v>
      </c>
      <c r="O2528" s="12" t="s">
        <v>33</v>
      </c>
      <c r="P2528" s="13">
        <v>178210</v>
      </c>
      <c r="Q2528" s="10">
        <v>5</v>
      </c>
      <c r="R2528" s="10" t="s">
        <v>10</v>
      </c>
      <c r="S2528" s="12" t="s">
        <v>18209</v>
      </c>
    </row>
    <row r="2529" spans="1:19" x14ac:dyDescent="0.25">
      <c r="A2529" s="10">
        <v>2017</v>
      </c>
      <c r="B2529" s="12" t="s">
        <v>18219</v>
      </c>
      <c r="C2529" s="10" t="s">
        <v>66</v>
      </c>
      <c r="D2529" s="12" t="s">
        <v>5</v>
      </c>
      <c r="E2529" s="12" t="s">
        <v>4851</v>
      </c>
      <c r="F2529" s="12" t="s">
        <v>4852</v>
      </c>
      <c r="G2529" s="12" t="s">
        <v>4853</v>
      </c>
      <c r="H2529" s="11" t="str">
        <f t="shared" si="39"/>
        <v xml:space="preserve">15 RUE DE BRIE  </v>
      </c>
      <c r="I2529" s="12" t="s">
        <v>4854</v>
      </c>
      <c r="J2529" s="12"/>
      <c r="K2529" s="14"/>
      <c r="L2529" s="12" t="s">
        <v>1492</v>
      </c>
      <c r="M2529" s="12" t="s">
        <v>1493</v>
      </c>
      <c r="N2529" s="12" t="s">
        <v>200</v>
      </c>
      <c r="O2529" s="12" t="s">
        <v>33</v>
      </c>
      <c r="P2529" s="14"/>
      <c r="Q2529" s="10">
        <v>1</v>
      </c>
      <c r="R2529" s="10" t="s">
        <v>10</v>
      </c>
      <c r="S2529" s="12" t="s">
        <v>18220</v>
      </c>
    </row>
    <row r="2530" spans="1:19" x14ac:dyDescent="0.25">
      <c r="A2530" s="10">
        <v>2018</v>
      </c>
      <c r="B2530" s="11" t="s">
        <v>4</v>
      </c>
      <c r="C2530" s="12" t="s">
        <v>66</v>
      </c>
      <c r="D2530" s="12" t="s">
        <v>5</v>
      </c>
      <c r="E2530" s="12" t="s">
        <v>13061</v>
      </c>
      <c r="F2530" s="12" t="s">
        <v>13062</v>
      </c>
      <c r="G2530" s="12" t="s">
        <v>13063</v>
      </c>
      <c r="H2530" s="11" t="str">
        <f t="shared" si="39"/>
        <v xml:space="preserve"> 7 RUE DU COLONEL CADE HOLTZWIHR</v>
      </c>
      <c r="I2530" s="10"/>
      <c r="J2530" s="12" t="s">
        <v>13064</v>
      </c>
      <c r="K2530" s="12" t="s">
        <v>13065</v>
      </c>
      <c r="L2530" s="12" t="s">
        <v>13066</v>
      </c>
      <c r="M2530" s="12" t="s">
        <v>13067</v>
      </c>
      <c r="N2530" s="12" t="s">
        <v>54</v>
      </c>
      <c r="O2530" s="12" t="s">
        <v>33</v>
      </c>
      <c r="P2530" s="13">
        <v>20726</v>
      </c>
      <c r="Q2530" s="10">
        <v>2</v>
      </c>
      <c r="R2530" s="10" t="s">
        <v>10</v>
      </c>
      <c r="S2530" s="12" t="s">
        <v>18209</v>
      </c>
    </row>
    <row r="2531" spans="1:19" x14ac:dyDescent="0.25">
      <c r="A2531" s="10">
        <v>2018</v>
      </c>
      <c r="B2531" s="11" t="s">
        <v>4</v>
      </c>
      <c r="C2531" s="12" t="s">
        <v>66</v>
      </c>
      <c r="D2531" s="12" t="s">
        <v>5</v>
      </c>
      <c r="E2531" s="12" t="s">
        <v>17178</v>
      </c>
      <c r="F2531" s="12" t="s">
        <v>17179</v>
      </c>
      <c r="G2531" s="12" t="s">
        <v>17180</v>
      </c>
      <c r="H2531" s="11" t="str">
        <f t="shared" si="39"/>
        <v xml:space="preserve">ZONE INDUSTRIELLE DE CORSAC 18 ROUTE DE COUBON </v>
      </c>
      <c r="I2531" s="10" t="s">
        <v>1831</v>
      </c>
      <c r="J2531" s="12" t="s">
        <v>17181</v>
      </c>
      <c r="K2531" s="12"/>
      <c r="L2531" s="12" t="s">
        <v>1833</v>
      </c>
      <c r="M2531" s="12" t="s">
        <v>1834</v>
      </c>
      <c r="N2531" s="12" t="s">
        <v>2336</v>
      </c>
      <c r="O2531" s="12" t="s">
        <v>33</v>
      </c>
      <c r="P2531" s="13">
        <v>492090</v>
      </c>
      <c r="Q2531" s="10">
        <v>14</v>
      </c>
      <c r="R2531" s="10" t="s">
        <v>18208</v>
      </c>
      <c r="S2531" s="12" t="s">
        <v>18209</v>
      </c>
    </row>
    <row r="2532" spans="1:19" x14ac:dyDescent="0.25">
      <c r="A2532" s="10">
        <v>2018</v>
      </c>
      <c r="B2532" s="11" t="s">
        <v>239</v>
      </c>
      <c r="C2532" s="12" t="s">
        <v>66</v>
      </c>
      <c r="D2532" s="12" t="s">
        <v>5</v>
      </c>
      <c r="E2532" s="12" t="s">
        <v>13068</v>
      </c>
      <c r="F2532" s="12" t="s">
        <v>13069</v>
      </c>
      <c r="G2532" s="12" t="s">
        <v>13070</v>
      </c>
      <c r="H2532" s="11" t="str">
        <f t="shared" si="39"/>
        <v xml:space="preserve">ZAC DE PRE PAGNON LES EPINETTES 2666 AVENUE DES LANDIERS </v>
      </c>
      <c r="I2532" s="10" t="s">
        <v>13071</v>
      </c>
      <c r="J2532" s="12" t="s">
        <v>13072</v>
      </c>
      <c r="K2532" s="12"/>
      <c r="L2532" s="12" t="s">
        <v>1582</v>
      </c>
      <c r="M2532" s="12" t="s">
        <v>1583</v>
      </c>
      <c r="N2532" s="12" t="s">
        <v>54</v>
      </c>
      <c r="O2532" s="12" t="s">
        <v>33</v>
      </c>
      <c r="P2532" s="13">
        <v>74914</v>
      </c>
      <c r="Q2532" s="10">
        <v>2</v>
      </c>
      <c r="R2532" s="10" t="s">
        <v>10</v>
      </c>
      <c r="S2532" s="12" t="s">
        <v>18209</v>
      </c>
    </row>
    <row r="2533" spans="1:19" x14ac:dyDescent="0.25">
      <c r="A2533" s="10">
        <v>2018</v>
      </c>
      <c r="B2533" s="11" t="s">
        <v>4</v>
      </c>
      <c r="C2533" s="12" t="s">
        <v>66</v>
      </c>
      <c r="D2533" s="12" t="s">
        <v>1278</v>
      </c>
      <c r="E2533" s="12" t="s">
        <v>13073</v>
      </c>
      <c r="F2533" s="12" t="s">
        <v>13074</v>
      </c>
      <c r="G2533" s="12" t="s">
        <v>13075</v>
      </c>
      <c r="H2533" s="11" t="str">
        <f t="shared" si="39"/>
        <v xml:space="preserve"> 1 AVENUE ZAC 200 </v>
      </c>
      <c r="I2533" s="10"/>
      <c r="J2533" s="12" t="s">
        <v>13076</v>
      </c>
      <c r="K2533" s="10"/>
      <c r="L2533" s="12" t="s">
        <v>2258</v>
      </c>
      <c r="M2533" s="12" t="s">
        <v>2259</v>
      </c>
      <c r="N2533" s="12" t="s">
        <v>54</v>
      </c>
      <c r="O2533" s="12" t="s">
        <v>9</v>
      </c>
      <c r="P2533" s="13">
        <v>383512</v>
      </c>
      <c r="Q2533" s="10">
        <v>11</v>
      </c>
      <c r="R2533" s="10" t="s">
        <v>18208</v>
      </c>
      <c r="S2533" s="12" t="s">
        <v>18211</v>
      </c>
    </row>
    <row r="2534" spans="1:19" x14ac:dyDescent="0.25">
      <c r="A2534" s="10">
        <v>2018</v>
      </c>
      <c r="B2534" s="11" t="s">
        <v>4</v>
      </c>
      <c r="C2534" s="12" t="s">
        <v>66</v>
      </c>
      <c r="D2534" s="12" t="s">
        <v>5</v>
      </c>
      <c r="E2534" s="12" t="s">
        <v>13077</v>
      </c>
      <c r="F2534" s="12" t="s">
        <v>13078</v>
      </c>
      <c r="G2534" s="12" t="s">
        <v>13079</v>
      </c>
      <c r="H2534" s="11" t="str">
        <f t="shared" si="39"/>
        <v xml:space="preserve">ZONE INDUSTRIELLE FRIMONT 1 RUE GUSTAVE EIFFEL </v>
      </c>
      <c r="I2534" s="12" t="s">
        <v>13080</v>
      </c>
      <c r="J2534" s="12" t="s">
        <v>13081</v>
      </c>
      <c r="K2534" s="10"/>
      <c r="L2534" s="12" t="s">
        <v>944</v>
      </c>
      <c r="M2534" s="12" t="s">
        <v>945</v>
      </c>
      <c r="N2534" s="12" t="s">
        <v>54</v>
      </c>
      <c r="O2534" s="12" t="s">
        <v>9</v>
      </c>
      <c r="P2534" s="13">
        <v>129834</v>
      </c>
      <c r="Q2534" s="10">
        <v>4</v>
      </c>
      <c r="R2534" s="10" t="s">
        <v>10</v>
      </c>
      <c r="S2534" s="12" t="s">
        <v>18211</v>
      </c>
    </row>
    <row r="2535" spans="1:19" x14ac:dyDescent="0.25">
      <c r="A2535" s="10">
        <v>2018</v>
      </c>
      <c r="B2535" s="11" t="s">
        <v>4</v>
      </c>
      <c r="C2535" s="12" t="s">
        <v>66</v>
      </c>
      <c r="D2535" s="12" t="s">
        <v>5</v>
      </c>
      <c r="E2535" s="12" t="s">
        <v>13082</v>
      </c>
      <c r="F2535" s="12" t="s">
        <v>13083</v>
      </c>
      <c r="G2535" s="12" t="s">
        <v>13084</v>
      </c>
      <c r="H2535" s="11" t="str">
        <f t="shared" si="39"/>
        <v xml:space="preserve"> 2 IMPASSE ROCH </v>
      </c>
      <c r="I2535" s="10"/>
      <c r="J2535" s="12" t="s">
        <v>13085</v>
      </c>
      <c r="K2535" s="12"/>
      <c r="L2535" s="12" t="s">
        <v>13086</v>
      </c>
      <c r="M2535" s="12" t="s">
        <v>13087</v>
      </c>
      <c r="N2535" s="12" t="s">
        <v>54</v>
      </c>
      <c r="O2535" s="12" t="s">
        <v>33</v>
      </c>
      <c r="P2535" s="13">
        <v>17252</v>
      </c>
      <c r="Q2535" s="10">
        <v>1</v>
      </c>
      <c r="R2535" s="10" t="s">
        <v>10</v>
      </c>
      <c r="S2535" s="12" t="s">
        <v>18209</v>
      </c>
    </row>
    <row r="2536" spans="1:19" x14ac:dyDescent="0.25">
      <c r="A2536" s="10">
        <v>2018</v>
      </c>
      <c r="B2536" s="11" t="s">
        <v>4</v>
      </c>
      <c r="C2536" s="12" t="s">
        <v>66</v>
      </c>
      <c r="D2536" s="12" t="s">
        <v>5</v>
      </c>
      <c r="E2536" s="12" t="s">
        <v>16403</v>
      </c>
      <c r="F2536" s="12" t="s">
        <v>16404</v>
      </c>
      <c r="G2536" s="12" t="s">
        <v>16405</v>
      </c>
      <c r="H2536" s="11" t="str">
        <f t="shared" si="39"/>
        <v xml:space="preserve"> 385 IMPASSE DU PARC </v>
      </c>
      <c r="I2536" s="10"/>
      <c r="J2536" s="12" t="s">
        <v>16406</v>
      </c>
      <c r="K2536" s="12"/>
      <c r="L2536" s="12" t="s">
        <v>13813</v>
      </c>
      <c r="M2536" s="12" t="s">
        <v>13814</v>
      </c>
      <c r="N2536" s="12" t="s">
        <v>1605</v>
      </c>
      <c r="O2536" s="12" t="s">
        <v>33</v>
      </c>
      <c r="P2536" s="13">
        <v>45248</v>
      </c>
      <c r="Q2536" s="10">
        <v>2</v>
      </c>
      <c r="R2536" s="10" t="s">
        <v>10</v>
      </c>
      <c r="S2536" s="12" t="s">
        <v>18209</v>
      </c>
    </row>
    <row r="2537" spans="1:19" x14ac:dyDescent="0.25">
      <c r="A2537" s="10">
        <v>2018</v>
      </c>
      <c r="B2537" s="11" t="s">
        <v>4</v>
      </c>
      <c r="C2537" s="12" t="s">
        <v>66</v>
      </c>
      <c r="D2537" s="12" t="s">
        <v>5</v>
      </c>
      <c r="E2537" s="12" t="s">
        <v>13088</v>
      </c>
      <c r="F2537" s="12" t="s">
        <v>13089</v>
      </c>
      <c r="G2537" s="12" t="s">
        <v>13090</v>
      </c>
      <c r="H2537" s="11" t="str">
        <f t="shared" si="39"/>
        <v xml:space="preserve"> 704 B ROUTE D AVIGNON </v>
      </c>
      <c r="I2537" s="10"/>
      <c r="J2537" s="12" t="s">
        <v>5728</v>
      </c>
      <c r="K2537" s="12"/>
      <c r="L2537" s="12" t="s">
        <v>619</v>
      </c>
      <c r="M2537" s="12" t="s">
        <v>620</v>
      </c>
      <c r="N2537" s="12" t="s">
        <v>54</v>
      </c>
      <c r="O2537" s="12" t="s">
        <v>33</v>
      </c>
      <c r="P2537" s="13">
        <v>186130</v>
      </c>
      <c r="Q2537" s="10">
        <v>2</v>
      </c>
      <c r="R2537" s="10" t="s">
        <v>10</v>
      </c>
      <c r="S2537" s="12" t="s">
        <v>18209</v>
      </c>
    </row>
    <row r="2538" spans="1:19" x14ac:dyDescent="0.25">
      <c r="A2538" s="10">
        <v>2018</v>
      </c>
      <c r="B2538" s="11" t="s">
        <v>18213</v>
      </c>
      <c r="C2538" s="12" t="s">
        <v>66</v>
      </c>
      <c r="D2538" s="12" t="s">
        <v>184</v>
      </c>
      <c r="E2538" s="12" t="s">
        <v>18821</v>
      </c>
      <c r="F2538" s="12" t="s">
        <v>18820</v>
      </c>
      <c r="G2538" s="12" t="s">
        <v>18822</v>
      </c>
      <c r="H2538" s="11" t="str">
        <f t="shared" si="39"/>
        <v xml:space="preserve"> AVENUE DE LA TURGOTINE </v>
      </c>
      <c r="I2538" s="10"/>
      <c r="J2538" s="12" t="s">
        <v>18823</v>
      </c>
      <c r="K2538" s="12"/>
      <c r="L2538" s="12" t="s">
        <v>3528</v>
      </c>
      <c r="M2538" s="12" t="s">
        <v>9778</v>
      </c>
      <c r="N2538" s="12" t="s">
        <v>269</v>
      </c>
      <c r="O2538" s="12" t="s">
        <v>33</v>
      </c>
      <c r="P2538" s="13">
        <v>609221</v>
      </c>
      <c r="Q2538" s="10">
        <v>19</v>
      </c>
      <c r="R2538" s="10" t="s">
        <v>18208</v>
      </c>
      <c r="S2538" s="12" t="s">
        <v>18209</v>
      </c>
    </row>
    <row r="2539" spans="1:19" x14ac:dyDescent="0.25">
      <c r="A2539" s="10">
        <v>2018</v>
      </c>
      <c r="B2539" s="11" t="s">
        <v>4</v>
      </c>
      <c r="C2539" s="12" t="s">
        <v>66</v>
      </c>
      <c r="D2539" s="12" t="s">
        <v>5</v>
      </c>
      <c r="E2539" s="12" t="s">
        <v>13091</v>
      </c>
      <c r="F2539" s="12" t="s">
        <v>13092</v>
      </c>
      <c r="G2539" s="12" t="s">
        <v>13093</v>
      </c>
      <c r="H2539" s="11" t="str">
        <f t="shared" si="39"/>
        <v xml:space="preserve">SORTIE ZONE INDUSTRIELLE DE L OMOIS </v>
      </c>
      <c r="I2539" s="10" t="s">
        <v>13094</v>
      </c>
      <c r="J2539" s="12" t="s">
        <v>6594</v>
      </c>
      <c r="K2539" s="12"/>
      <c r="L2539" s="12" t="s">
        <v>516</v>
      </c>
      <c r="M2539" s="12" t="s">
        <v>6595</v>
      </c>
      <c r="N2539" s="12" t="s">
        <v>54</v>
      </c>
      <c r="O2539" s="12" t="s">
        <v>33</v>
      </c>
      <c r="P2539" s="13">
        <v>644538</v>
      </c>
      <c r="Q2539" s="10">
        <v>8</v>
      </c>
      <c r="R2539" s="10" t="s">
        <v>10</v>
      </c>
      <c r="S2539" s="12" t="s">
        <v>18209</v>
      </c>
    </row>
    <row r="2540" spans="1:19" x14ac:dyDescent="0.25">
      <c r="A2540" s="10">
        <v>2018</v>
      </c>
      <c r="B2540" s="11" t="s">
        <v>4</v>
      </c>
      <c r="C2540" s="12" t="s">
        <v>66</v>
      </c>
      <c r="D2540" s="12" t="s">
        <v>5</v>
      </c>
      <c r="E2540" s="12" t="s">
        <v>1757</v>
      </c>
      <c r="F2540" s="12" t="s">
        <v>13095</v>
      </c>
      <c r="G2540" s="12" t="s">
        <v>1758</v>
      </c>
      <c r="H2540" s="11" t="str">
        <f t="shared" si="39"/>
        <v xml:space="preserve"> ZONE ARTISANALE BOIS MAJOU SUD </v>
      </c>
      <c r="I2540" s="10"/>
      <c r="J2540" s="12" t="s">
        <v>13096</v>
      </c>
      <c r="K2540" s="10"/>
      <c r="L2540" s="12" t="s">
        <v>13097</v>
      </c>
      <c r="M2540" s="12" t="s">
        <v>13098</v>
      </c>
      <c r="N2540" s="12" t="s">
        <v>54</v>
      </c>
      <c r="O2540" s="12" t="s">
        <v>9</v>
      </c>
      <c r="P2540" s="13">
        <v>206968</v>
      </c>
      <c r="Q2540" s="10">
        <v>8</v>
      </c>
      <c r="R2540" s="10" t="s">
        <v>10</v>
      </c>
      <c r="S2540" s="12" t="s">
        <v>18211</v>
      </c>
    </row>
    <row r="2541" spans="1:19" x14ac:dyDescent="0.25">
      <c r="A2541" s="10">
        <v>2018</v>
      </c>
      <c r="B2541" s="11" t="s">
        <v>4</v>
      </c>
      <c r="C2541" s="12" t="s">
        <v>66</v>
      </c>
      <c r="D2541" s="12" t="s">
        <v>5</v>
      </c>
      <c r="E2541" s="12" t="s">
        <v>13099</v>
      </c>
      <c r="F2541" s="12" t="s">
        <v>13100</v>
      </c>
      <c r="G2541" s="12" t="s">
        <v>13101</v>
      </c>
      <c r="H2541" s="11" t="str">
        <f t="shared" si="39"/>
        <v xml:space="preserve"> 20 RUE ANDRE DESSAUX </v>
      </c>
      <c r="I2541" s="10"/>
      <c r="J2541" s="12" t="s">
        <v>13102</v>
      </c>
      <c r="K2541" s="12"/>
      <c r="L2541" s="12" t="s">
        <v>746</v>
      </c>
      <c r="M2541" s="12" t="s">
        <v>933</v>
      </c>
      <c r="N2541" s="12" t="s">
        <v>54</v>
      </c>
      <c r="O2541" s="12" t="s">
        <v>33</v>
      </c>
      <c r="P2541" s="13">
        <v>143231</v>
      </c>
      <c r="Q2541" s="10">
        <v>4</v>
      </c>
      <c r="R2541" s="10" t="s">
        <v>10</v>
      </c>
      <c r="S2541" s="12" t="s">
        <v>18209</v>
      </c>
    </row>
    <row r="2542" spans="1:19" x14ac:dyDescent="0.25">
      <c r="A2542" s="10">
        <v>2018</v>
      </c>
      <c r="B2542" s="11" t="s">
        <v>4</v>
      </c>
      <c r="C2542" s="12" t="s">
        <v>66</v>
      </c>
      <c r="D2542" s="12" t="s">
        <v>184</v>
      </c>
      <c r="E2542" s="12" t="s">
        <v>13103</v>
      </c>
      <c r="F2542" s="12" t="s">
        <v>13104</v>
      </c>
      <c r="G2542" s="12" t="s">
        <v>13105</v>
      </c>
      <c r="H2542" s="11" t="str">
        <f t="shared" si="39"/>
        <v xml:space="preserve"> ZAC DE LA FONTAINE D AZON 2 </v>
      </c>
      <c r="I2542" s="10"/>
      <c r="J2542" s="12" t="s">
        <v>13106</v>
      </c>
      <c r="K2542" s="12"/>
      <c r="L2542" s="12" t="s">
        <v>819</v>
      </c>
      <c r="M2542" s="12" t="s">
        <v>13107</v>
      </c>
      <c r="N2542" s="12" t="s">
        <v>54</v>
      </c>
      <c r="O2542" s="12" t="s">
        <v>33</v>
      </c>
      <c r="P2542" s="13">
        <v>333694</v>
      </c>
      <c r="Q2542" s="10">
        <v>13</v>
      </c>
      <c r="R2542" s="10" t="s">
        <v>18208</v>
      </c>
      <c r="S2542" s="12" t="s">
        <v>18209</v>
      </c>
    </row>
    <row r="2543" spans="1:19" x14ac:dyDescent="0.25">
      <c r="A2543" s="10">
        <v>2017</v>
      </c>
      <c r="B2543" s="12" t="s">
        <v>18219</v>
      </c>
      <c r="C2543" s="10" t="s">
        <v>66</v>
      </c>
      <c r="D2543" s="12" t="s">
        <v>5</v>
      </c>
      <c r="E2543" s="12" t="s">
        <v>13108</v>
      </c>
      <c r="F2543" s="12" t="s">
        <v>13109</v>
      </c>
      <c r="G2543" s="12" t="s">
        <v>13110</v>
      </c>
      <c r="H2543" s="11" t="str">
        <f t="shared" si="39"/>
        <v xml:space="preserve">112 AVENUE KLEBER  </v>
      </c>
      <c r="I2543" s="12" t="s">
        <v>13111</v>
      </c>
      <c r="J2543" s="12"/>
      <c r="K2543" s="14"/>
      <c r="L2543" s="12" t="s">
        <v>2266</v>
      </c>
      <c r="M2543" s="12" t="s">
        <v>183</v>
      </c>
      <c r="N2543" s="12" t="s">
        <v>54</v>
      </c>
      <c r="O2543" s="12" t="s">
        <v>33</v>
      </c>
      <c r="P2543" s="14"/>
      <c r="Q2543" s="10">
        <v>5</v>
      </c>
      <c r="R2543" s="10" t="s">
        <v>10</v>
      </c>
      <c r="S2543" s="12" t="s">
        <v>18220</v>
      </c>
    </row>
    <row r="2544" spans="1:19" x14ac:dyDescent="0.25">
      <c r="A2544" s="10">
        <v>2018</v>
      </c>
      <c r="B2544" s="11" t="s">
        <v>4</v>
      </c>
      <c r="C2544" s="12" t="s">
        <v>66</v>
      </c>
      <c r="D2544" s="12" t="s">
        <v>5</v>
      </c>
      <c r="E2544" s="12" t="s">
        <v>13112</v>
      </c>
      <c r="F2544" s="12" t="s">
        <v>13113</v>
      </c>
      <c r="G2544" s="12" t="s">
        <v>13114</v>
      </c>
      <c r="H2544" s="11" t="str">
        <f t="shared" si="39"/>
        <v xml:space="preserve"> 1 RUE DE SARRE </v>
      </c>
      <c r="I2544" s="10"/>
      <c r="J2544" s="12" t="s">
        <v>13115</v>
      </c>
      <c r="K2544" s="12"/>
      <c r="L2544" s="12" t="s">
        <v>1183</v>
      </c>
      <c r="M2544" s="12" t="s">
        <v>1184</v>
      </c>
      <c r="N2544" s="12" t="s">
        <v>54</v>
      </c>
      <c r="O2544" s="12" t="s">
        <v>33</v>
      </c>
      <c r="P2544" s="13">
        <v>27425</v>
      </c>
      <c r="Q2544" s="10">
        <v>1</v>
      </c>
      <c r="R2544" s="10" t="s">
        <v>10</v>
      </c>
      <c r="S2544" s="12" t="s">
        <v>18209</v>
      </c>
    </row>
    <row r="2545" spans="1:19" x14ac:dyDescent="0.25">
      <c r="A2545" s="10">
        <v>2018</v>
      </c>
      <c r="B2545" s="11" t="s">
        <v>4</v>
      </c>
      <c r="C2545" s="12" t="s">
        <v>66</v>
      </c>
      <c r="D2545" s="12" t="s">
        <v>5</v>
      </c>
      <c r="E2545" s="12" t="s">
        <v>13116</v>
      </c>
      <c r="F2545" s="12" t="s">
        <v>13117</v>
      </c>
      <c r="G2545" s="12" t="s">
        <v>13118</v>
      </c>
      <c r="H2545" s="11" t="str">
        <f t="shared" si="39"/>
        <v xml:space="preserve"> 31 AVENUE HENRI GINOUX </v>
      </c>
      <c r="I2545" s="10"/>
      <c r="J2545" s="12" t="s">
        <v>2187</v>
      </c>
      <c r="K2545" s="12"/>
      <c r="L2545" s="12" t="s">
        <v>923</v>
      </c>
      <c r="M2545" s="12" t="s">
        <v>924</v>
      </c>
      <c r="N2545" s="12" t="s">
        <v>54</v>
      </c>
      <c r="O2545" s="12" t="s">
        <v>33</v>
      </c>
      <c r="P2545" s="13">
        <v>169426</v>
      </c>
      <c r="Q2545" s="10">
        <v>2</v>
      </c>
      <c r="R2545" s="10" t="s">
        <v>10</v>
      </c>
      <c r="S2545" s="12" t="s">
        <v>18209</v>
      </c>
    </row>
    <row r="2546" spans="1:19" x14ac:dyDescent="0.25">
      <c r="A2546" s="10">
        <v>2018</v>
      </c>
      <c r="B2546" s="11" t="s">
        <v>4</v>
      </c>
      <c r="C2546" s="12" t="s">
        <v>66</v>
      </c>
      <c r="D2546" s="12" t="s">
        <v>5</v>
      </c>
      <c r="E2546" s="12" t="s">
        <v>17792</v>
      </c>
      <c r="F2546" s="12" t="s">
        <v>17793</v>
      </c>
      <c r="G2546" s="12" t="s">
        <v>17794</v>
      </c>
      <c r="H2546" s="11" t="str">
        <f t="shared" si="39"/>
        <v>PARC ESPRIT 1 5 RUE ARCHIMEDE CS 10006</v>
      </c>
      <c r="I2546" s="10" t="s">
        <v>17795</v>
      </c>
      <c r="J2546" s="12" t="s">
        <v>17796</v>
      </c>
      <c r="K2546" s="12" t="s">
        <v>17797</v>
      </c>
      <c r="L2546" s="12" t="s">
        <v>17798</v>
      </c>
      <c r="M2546" s="12" t="s">
        <v>17799</v>
      </c>
      <c r="N2546" s="12" t="s">
        <v>2568</v>
      </c>
      <c r="O2546" s="12" t="s">
        <v>33</v>
      </c>
      <c r="P2546" s="13">
        <v>29612</v>
      </c>
      <c r="Q2546" s="10">
        <v>1</v>
      </c>
      <c r="R2546" s="10" t="s">
        <v>10</v>
      </c>
      <c r="S2546" s="12" t="s">
        <v>18209</v>
      </c>
    </row>
    <row r="2547" spans="1:19" x14ac:dyDescent="0.25">
      <c r="A2547" s="10">
        <v>2018</v>
      </c>
      <c r="B2547" s="11" t="s">
        <v>4</v>
      </c>
      <c r="C2547" s="12" t="s">
        <v>66</v>
      </c>
      <c r="D2547" s="12" t="s">
        <v>5</v>
      </c>
      <c r="E2547" s="12" t="s">
        <v>13119</v>
      </c>
      <c r="F2547" s="12" t="s">
        <v>13120</v>
      </c>
      <c r="G2547" s="12" t="s">
        <v>13121</v>
      </c>
      <c r="H2547" s="11" t="str">
        <f t="shared" si="39"/>
        <v xml:space="preserve">ZONE INDUSTRIELLE MAISON NEUVE 8 RUE DU POITOU </v>
      </c>
      <c r="I2547" s="10" t="s">
        <v>13122</v>
      </c>
      <c r="J2547" s="12" t="s">
        <v>13123</v>
      </c>
      <c r="K2547" s="12"/>
      <c r="L2547" s="12" t="s">
        <v>5478</v>
      </c>
      <c r="M2547" s="12" t="s">
        <v>6128</v>
      </c>
      <c r="N2547" s="12" t="s">
        <v>54</v>
      </c>
      <c r="O2547" s="12" t="s">
        <v>33</v>
      </c>
      <c r="P2547" s="13">
        <v>720791</v>
      </c>
      <c r="Q2547" s="10">
        <v>17</v>
      </c>
      <c r="R2547" s="10" t="s">
        <v>18208</v>
      </c>
      <c r="S2547" s="12" t="s">
        <v>18209</v>
      </c>
    </row>
    <row r="2548" spans="1:19" x14ac:dyDescent="0.25">
      <c r="A2548" s="10">
        <v>2018</v>
      </c>
      <c r="B2548" s="11" t="s">
        <v>4</v>
      </c>
      <c r="C2548" s="12" t="s">
        <v>66</v>
      </c>
      <c r="D2548" s="12" t="s">
        <v>5</v>
      </c>
      <c r="E2548" s="12" t="s">
        <v>17227</v>
      </c>
      <c r="F2548" s="12" t="s">
        <v>17228</v>
      </c>
      <c r="G2548" s="12" t="s">
        <v>17229</v>
      </c>
      <c r="H2548" s="11" t="str">
        <f t="shared" si="39"/>
        <v xml:space="preserve"> 29 ROUTE DU MONT THOU </v>
      </c>
      <c r="I2548" s="10"/>
      <c r="J2548" s="12" t="s">
        <v>17230</v>
      </c>
      <c r="K2548" s="12"/>
      <c r="L2548" s="12" t="s">
        <v>17231</v>
      </c>
      <c r="M2548" s="12" t="s">
        <v>17232</v>
      </c>
      <c r="N2548" s="12" t="s">
        <v>17233</v>
      </c>
      <c r="O2548" s="12" t="s">
        <v>33</v>
      </c>
      <c r="P2548" s="13">
        <v>23139</v>
      </c>
      <c r="Q2548" s="10">
        <v>1</v>
      </c>
      <c r="R2548" s="10" t="s">
        <v>10</v>
      </c>
      <c r="S2548" s="12" t="s">
        <v>18209</v>
      </c>
    </row>
    <row r="2549" spans="1:19" x14ac:dyDescent="0.25">
      <c r="A2549" s="10">
        <v>2018</v>
      </c>
      <c r="B2549" s="11" t="s">
        <v>4</v>
      </c>
      <c r="C2549" s="12" t="s">
        <v>66</v>
      </c>
      <c r="D2549" s="12" t="s">
        <v>5</v>
      </c>
      <c r="E2549" s="12" t="s">
        <v>13124</v>
      </c>
      <c r="F2549" s="12" t="s">
        <v>13125</v>
      </c>
      <c r="G2549" s="12" t="s">
        <v>13126</v>
      </c>
      <c r="H2549" s="11" t="str">
        <f t="shared" si="39"/>
        <v xml:space="preserve"> RUE DES CARRIERES BP 35</v>
      </c>
      <c r="I2549" s="10"/>
      <c r="J2549" s="12" t="s">
        <v>13127</v>
      </c>
      <c r="K2549" s="12" t="s">
        <v>5817</v>
      </c>
      <c r="L2549" s="12" t="s">
        <v>13128</v>
      </c>
      <c r="M2549" s="12" t="s">
        <v>13129</v>
      </c>
      <c r="N2549" s="12" t="s">
        <v>54</v>
      </c>
      <c r="O2549" s="12" t="s">
        <v>33</v>
      </c>
      <c r="P2549" s="13">
        <v>43954</v>
      </c>
      <c r="Q2549" s="10">
        <v>1</v>
      </c>
      <c r="R2549" s="10" t="s">
        <v>10</v>
      </c>
      <c r="S2549" s="12" t="s">
        <v>18209</v>
      </c>
    </row>
    <row r="2550" spans="1:19" x14ac:dyDescent="0.25">
      <c r="A2550" s="10">
        <v>2018</v>
      </c>
      <c r="B2550" s="11" t="s">
        <v>4</v>
      </c>
      <c r="C2550" s="12" t="s">
        <v>66</v>
      </c>
      <c r="D2550" s="12" t="s">
        <v>259</v>
      </c>
      <c r="E2550" s="12" t="s">
        <v>13130</v>
      </c>
      <c r="F2550" s="12" t="s">
        <v>13131</v>
      </c>
      <c r="G2550" s="12" t="s">
        <v>13132</v>
      </c>
      <c r="H2550" s="11" t="str">
        <f t="shared" si="39"/>
        <v xml:space="preserve"> ROUTE DE CHARENTON </v>
      </c>
      <c r="I2550" s="10"/>
      <c r="J2550" s="12" t="s">
        <v>13133</v>
      </c>
      <c r="K2550" s="12"/>
      <c r="L2550" s="12" t="s">
        <v>806</v>
      </c>
      <c r="M2550" s="12" t="s">
        <v>13134</v>
      </c>
      <c r="N2550" s="12" t="s">
        <v>54</v>
      </c>
      <c r="O2550" s="12" t="s">
        <v>33</v>
      </c>
      <c r="P2550" s="13">
        <v>361476</v>
      </c>
      <c r="Q2550" s="10">
        <v>13</v>
      </c>
      <c r="R2550" s="10" t="s">
        <v>18208</v>
      </c>
      <c r="S2550" s="12" t="s">
        <v>18209</v>
      </c>
    </row>
    <row r="2551" spans="1:19" x14ac:dyDescent="0.25">
      <c r="A2551" s="10">
        <v>2018</v>
      </c>
      <c r="B2551" s="11" t="s">
        <v>4</v>
      </c>
      <c r="C2551" s="12" t="s">
        <v>66</v>
      </c>
      <c r="D2551" s="12" t="s">
        <v>5</v>
      </c>
      <c r="E2551" s="12" t="s">
        <v>4356</v>
      </c>
      <c r="F2551" s="12" t="s">
        <v>4357</v>
      </c>
      <c r="G2551" s="12" t="s">
        <v>4358</v>
      </c>
      <c r="H2551" s="11" t="str">
        <f t="shared" si="39"/>
        <v xml:space="preserve"> RUE SIMON CASTELLI CS 80800</v>
      </c>
      <c r="I2551" s="10"/>
      <c r="J2551" s="12" t="s">
        <v>3524</v>
      </c>
      <c r="K2551" s="12" t="s">
        <v>4359</v>
      </c>
      <c r="L2551" s="12" t="s">
        <v>4360</v>
      </c>
      <c r="M2551" s="12" t="s">
        <v>3526</v>
      </c>
      <c r="N2551" s="12" t="s">
        <v>106</v>
      </c>
      <c r="O2551" s="12" t="s">
        <v>33</v>
      </c>
      <c r="P2551" s="13">
        <v>379773</v>
      </c>
      <c r="Q2551" s="10">
        <v>13</v>
      </c>
      <c r="R2551" s="10" t="s">
        <v>18208</v>
      </c>
      <c r="S2551" s="12" t="s">
        <v>18209</v>
      </c>
    </row>
    <row r="2552" spans="1:19" x14ac:dyDescent="0.25">
      <c r="A2552" s="10">
        <v>2018</v>
      </c>
      <c r="B2552" s="11" t="s">
        <v>4</v>
      </c>
      <c r="C2552" s="12" t="s">
        <v>66</v>
      </c>
      <c r="D2552" s="12" t="s">
        <v>5</v>
      </c>
      <c r="E2552" s="12" t="s">
        <v>4454</v>
      </c>
      <c r="F2552" s="12" t="s">
        <v>4455</v>
      </c>
      <c r="G2552" s="12" t="s">
        <v>4456</v>
      </c>
      <c r="H2552" s="11" t="str">
        <f t="shared" si="39"/>
        <v xml:space="preserve"> RUE CAMILLE GUERIN </v>
      </c>
      <c r="I2552" s="10"/>
      <c r="J2552" s="12" t="s">
        <v>4457</v>
      </c>
      <c r="K2552" s="10"/>
      <c r="L2552" s="12" t="s">
        <v>2911</v>
      </c>
      <c r="M2552" s="12" t="s">
        <v>4458</v>
      </c>
      <c r="N2552" s="12" t="s">
        <v>142</v>
      </c>
      <c r="O2552" s="12" t="s">
        <v>9</v>
      </c>
      <c r="P2552" s="13">
        <v>18082</v>
      </c>
      <c r="Q2552" s="10">
        <v>1</v>
      </c>
      <c r="R2552" s="10" t="s">
        <v>10</v>
      </c>
      <c r="S2552" s="12" t="s">
        <v>18211</v>
      </c>
    </row>
    <row r="2553" spans="1:19" x14ac:dyDescent="0.25">
      <c r="A2553" s="10">
        <v>2018</v>
      </c>
      <c r="B2553" s="11" t="s">
        <v>4</v>
      </c>
      <c r="C2553" s="12" t="s">
        <v>66</v>
      </c>
      <c r="D2553" s="12" t="s">
        <v>5</v>
      </c>
      <c r="E2553" s="12" t="s">
        <v>13135</v>
      </c>
      <c r="F2553" s="12" t="s">
        <v>13136</v>
      </c>
      <c r="G2553" s="12" t="s">
        <v>13137</v>
      </c>
      <c r="H2553" s="11" t="str">
        <f t="shared" si="39"/>
        <v xml:space="preserve"> 1 RUE PAVLOV </v>
      </c>
      <c r="I2553" s="10"/>
      <c r="J2553" s="12" t="s">
        <v>13138</v>
      </c>
      <c r="K2553" s="12"/>
      <c r="L2553" s="12" t="s">
        <v>1882</v>
      </c>
      <c r="M2553" s="12" t="s">
        <v>1883</v>
      </c>
      <c r="N2553" s="12" t="s">
        <v>54</v>
      </c>
      <c r="O2553" s="12" t="s">
        <v>33</v>
      </c>
      <c r="P2553" s="13">
        <v>20781</v>
      </c>
      <c r="Q2553" s="10">
        <v>1</v>
      </c>
      <c r="R2553" s="10" t="s">
        <v>10</v>
      </c>
      <c r="S2553" s="12" t="s">
        <v>18209</v>
      </c>
    </row>
    <row r="2554" spans="1:19" x14ac:dyDescent="0.25">
      <c r="A2554" s="10">
        <v>2018</v>
      </c>
      <c r="B2554" s="11" t="s">
        <v>4</v>
      </c>
      <c r="C2554" s="12" t="s">
        <v>66</v>
      </c>
      <c r="D2554" s="12" t="s">
        <v>5</v>
      </c>
      <c r="E2554" s="12" t="s">
        <v>17894</v>
      </c>
      <c r="F2554" s="12" t="s">
        <v>17895</v>
      </c>
      <c r="G2554" s="12" t="s">
        <v>17896</v>
      </c>
      <c r="H2554" s="11" t="str">
        <f t="shared" si="39"/>
        <v xml:space="preserve"> ROUTE DE GARLIN </v>
      </c>
      <c r="I2554" s="10"/>
      <c r="J2554" s="12" t="s">
        <v>17897</v>
      </c>
      <c r="K2554" s="12"/>
      <c r="L2554" s="12" t="s">
        <v>5675</v>
      </c>
      <c r="M2554" s="12" t="s">
        <v>5676</v>
      </c>
      <c r="N2554" s="12" t="s">
        <v>2591</v>
      </c>
      <c r="O2554" s="12" t="s">
        <v>33</v>
      </c>
      <c r="P2554" s="13">
        <v>360861</v>
      </c>
      <c r="Q2554" s="10">
        <v>13</v>
      </c>
      <c r="R2554" s="10" t="s">
        <v>18208</v>
      </c>
      <c r="S2554" s="12" t="s">
        <v>18209</v>
      </c>
    </row>
    <row r="2555" spans="1:19" x14ac:dyDescent="0.25">
      <c r="A2555" s="10">
        <v>2018</v>
      </c>
      <c r="B2555" s="11" t="s">
        <v>18213</v>
      </c>
      <c r="C2555" s="12" t="s">
        <v>66</v>
      </c>
      <c r="D2555" s="12" t="s">
        <v>5</v>
      </c>
      <c r="E2555" s="12" t="s">
        <v>18825</v>
      </c>
      <c r="F2555" s="12" t="s">
        <v>18824</v>
      </c>
      <c r="G2555" s="12" t="s">
        <v>18826</v>
      </c>
      <c r="H2555" s="11" t="str">
        <f t="shared" si="39"/>
        <v xml:space="preserve">ZAC BRIVE LAROCHE 38 AVENUE DES DROITS DE L HOMME </v>
      </c>
      <c r="I2555" s="10" t="s">
        <v>7053</v>
      </c>
      <c r="J2555" s="12" t="s">
        <v>18827</v>
      </c>
      <c r="K2555" s="12"/>
      <c r="L2555" s="12" t="s">
        <v>2310</v>
      </c>
      <c r="M2555" s="12" t="s">
        <v>18828</v>
      </c>
      <c r="N2555" s="12" t="s">
        <v>54</v>
      </c>
      <c r="O2555" s="12" t="s">
        <v>33</v>
      </c>
      <c r="P2555" s="13">
        <v>131917</v>
      </c>
      <c r="Q2555" s="10">
        <v>3</v>
      </c>
      <c r="R2555" s="10" t="s">
        <v>10</v>
      </c>
      <c r="S2555" s="12" t="s">
        <v>18209</v>
      </c>
    </row>
    <row r="2556" spans="1:19" x14ac:dyDescent="0.25">
      <c r="A2556" s="10">
        <v>2018</v>
      </c>
      <c r="B2556" s="11" t="s">
        <v>4</v>
      </c>
      <c r="C2556" s="12" t="s">
        <v>66</v>
      </c>
      <c r="D2556" s="12" t="s">
        <v>5</v>
      </c>
      <c r="E2556" s="12" t="s">
        <v>13139</v>
      </c>
      <c r="F2556" s="12" t="s">
        <v>13140</v>
      </c>
      <c r="G2556" s="12" t="s">
        <v>13141</v>
      </c>
      <c r="H2556" s="11" t="str">
        <f t="shared" si="39"/>
        <v xml:space="preserve">LOT A 36 RUE DU MOULIN DE CONILH </v>
      </c>
      <c r="I2556" s="10" t="s">
        <v>13142</v>
      </c>
      <c r="J2556" s="12" t="s">
        <v>13143</v>
      </c>
      <c r="K2556" s="12"/>
      <c r="L2556" s="12" t="s">
        <v>272</v>
      </c>
      <c r="M2556" s="12" t="s">
        <v>11671</v>
      </c>
      <c r="N2556" s="12" t="s">
        <v>54</v>
      </c>
      <c r="O2556" s="12" t="s">
        <v>33</v>
      </c>
      <c r="P2556" s="13">
        <v>63264</v>
      </c>
      <c r="Q2556" s="10">
        <v>2</v>
      </c>
      <c r="R2556" s="10" t="s">
        <v>10</v>
      </c>
      <c r="S2556" s="12" t="s">
        <v>18209</v>
      </c>
    </row>
    <row r="2557" spans="1:19" x14ac:dyDescent="0.25">
      <c r="A2557" s="10">
        <v>2018</v>
      </c>
      <c r="B2557" s="11" t="s">
        <v>4</v>
      </c>
      <c r="C2557" s="12" t="s">
        <v>66</v>
      </c>
      <c r="D2557" s="12" t="s">
        <v>184</v>
      </c>
      <c r="E2557" s="12" t="s">
        <v>1425</v>
      </c>
      <c r="F2557" s="12" t="s">
        <v>1426</v>
      </c>
      <c r="G2557" s="12" t="s">
        <v>1427</v>
      </c>
      <c r="H2557" s="11" t="str">
        <f t="shared" si="39"/>
        <v xml:space="preserve"> 74 RUE DE LA PLAINE DU BOUCHER </v>
      </c>
      <c r="I2557" s="10"/>
      <c r="J2557" s="12" t="s">
        <v>1428</v>
      </c>
      <c r="K2557" s="12"/>
      <c r="L2557" s="12" t="s">
        <v>52</v>
      </c>
      <c r="M2557" s="12" t="s">
        <v>53</v>
      </c>
      <c r="N2557" s="12" t="s">
        <v>1429</v>
      </c>
      <c r="O2557" s="12" t="s">
        <v>33</v>
      </c>
      <c r="P2557" s="13">
        <v>1267494</v>
      </c>
      <c r="Q2557" s="10">
        <v>45</v>
      </c>
      <c r="R2557" s="10" t="s">
        <v>18208</v>
      </c>
      <c r="S2557" s="12" t="s">
        <v>18209</v>
      </c>
    </row>
    <row r="2558" spans="1:19" x14ac:dyDescent="0.25">
      <c r="A2558" s="10">
        <v>2018</v>
      </c>
      <c r="B2558" s="11" t="s">
        <v>4</v>
      </c>
      <c r="C2558" s="12" t="s">
        <v>66</v>
      </c>
      <c r="D2558" s="12" t="s">
        <v>5</v>
      </c>
      <c r="E2558" s="12" t="s">
        <v>13144</v>
      </c>
      <c r="F2558" s="12" t="s">
        <v>13145</v>
      </c>
      <c r="G2558" s="12" t="s">
        <v>13146</v>
      </c>
      <c r="H2558" s="11" t="str">
        <f t="shared" si="39"/>
        <v xml:space="preserve"> LIEU DIT LA CROIX </v>
      </c>
      <c r="I2558" s="10"/>
      <c r="J2558" s="12" t="s">
        <v>13147</v>
      </c>
      <c r="K2558" s="12"/>
      <c r="L2558" s="12" t="s">
        <v>13148</v>
      </c>
      <c r="M2558" s="12" t="s">
        <v>13149</v>
      </c>
      <c r="N2558" s="12" t="s">
        <v>54</v>
      </c>
      <c r="O2558" s="12" t="s">
        <v>33</v>
      </c>
      <c r="P2558" s="13">
        <v>15529</v>
      </c>
      <c r="Q2558" s="10">
        <v>1</v>
      </c>
      <c r="R2558" s="10" t="s">
        <v>10</v>
      </c>
      <c r="S2558" s="12" t="s">
        <v>18209</v>
      </c>
    </row>
    <row r="2559" spans="1:19" x14ac:dyDescent="0.25">
      <c r="A2559" s="10">
        <v>2018</v>
      </c>
      <c r="B2559" s="11" t="s">
        <v>4</v>
      </c>
      <c r="C2559" s="12" t="s">
        <v>66</v>
      </c>
      <c r="D2559" s="12" t="s">
        <v>259</v>
      </c>
      <c r="E2559" s="12" t="s">
        <v>13150</v>
      </c>
      <c r="F2559" s="12" t="s">
        <v>13151</v>
      </c>
      <c r="G2559" s="12" t="s">
        <v>13152</v>
      </c>
      <c r="H2559" s="11" t="str">
        <f t="shared" si="39"/>
        <v xml:space="preserve"> 50 RUE DES CANADIENS </v>
      </c>
      <c r="I2559" s="10"/>
      <c r="J2559" s="12" t="s">
        <v>3938</v>
      </c>
      <c r="K2559" s="12"/>
      <c r="L2559" s="12" t="s">
        <v>3939</v>
      </c>
      <c r="M2559" s="12" t="s">
        <v>3940</v>
      </c>
      <c r="N2559" s="12" t="s">
        <v>54</v>
      </c>
      <c r="O2559" s="12" t="s">
        <v>33</v>
      </c>
      <c r="P2559" s="13">
        <v>335098</v>
      </c>
      <c r="Q2559" s="10">
        <v>10</v>
      </c>
      <c r="R2559" s="10" t="s">
        <v>10</v>
      </c>
      <c r="S2559" s="12" t="s">
        <v>18209</v>
      </c>
    </row>
    <row r="2560" spans="1:19" x14ac:dyDescent="0.25">
      <c r="A2560" s="10">
        <v>2018</v>
      </c>
      <c r="B2560" s="11" t="s">
        <v>4</v>
      </c>
      <c r="C2560" s="12" t="s">
        <v>66</v>
      </c>
      <c r="D2560" s="12" t="s">
        <v>5</v>
      </c>
      <c r="E2560" s="12" t="s">
        <v>13153</v>
      </c>
      <c r="F2560" s="12" t="s">
        <v>13154</v>
      </c>
      <c r="G2560" s="12" t="s">
        <v>13155</v>
      </c>
      <c r="H2560" s="11" t="str">
        <f t="shared" si="39"/>
        <v xml:space="preserve"> 66 HAMEAU DE SAINT NICOLAS </v>
      </c>
      <c r="I2560" s="10"/>
      <c r="J2560" s="12" t="s">
        <v>13156</v>
      </c>
      <c r="K2560" s="12"/>
      <c r="L2560" s="12" t="s">
        <v>13157</v>
      </c>
      <c r="M2560" s="12" t="s">
        <v>13158</v>
      </c>
      <c r="N2560" s="12" t="s">
        <v>54</v>
      </c>
      <c r="O2560" s="12" t="s">
        <v>33</v>
      </c>
      <c r="P2560" s="13">
        <v>53120</v>
      </c>
      <c r="Q2560" s="10">
        <v>2</v>
      </c>
      <c r="R2560" s="10" t="s">
        <v>10</v>
      </c>
      <c r="S2560" s="12" t="s">
        <v>18209</v>
      </c>
    </row>
    <row r="2561" spans="1:19" x14ac:dyDescent="0.25">
      <c r="A2561" s="10">
        <v>2018</v>
      </c>
      <c r="B2561" s="11" t="s">
        <v>4</v>
      </c>
      <c r="C2561" s="12" t="s">
        <v>66</v>
      </c>
      <c r="D2561" s="12" t="s">
        <v>5</v>
      </c>
      <c r="E2561" s="12" t="s">
        <v>16972</v>
      </c>
      <c r="F2561" s="12" t="s">
        <v>16973</v>
      </c>
      <c r="G2561" s="12" t="s">
        <v>16974</v>
      </c>
      <c r="H2561" s="11" t="str">
        <f t="shared" si="39"/>
        <v xml:space="preserve"> 670 ROUTE DE BANDOL </v>
      </c>
      <c r="I2561" s="10"/>
      <c r="J2561" s="12" t="s">
        <v>16975</v>
      </c>
      <c r="K2561" s="12"/>
      <c r="L2561" s="12" t="s">
        <v>615</v>
      </c>
      <c r="M2561" s="12" t="s">
        <v>616</v>
      </c>
      <c r="N2561" s="12" t="s">
        <v>172</v>
      </c>
      <c r="O2561" s="12" t="s">
        <v>33</v>
      </c>
      <c r="P2561" s="13">
        <v>55905</v>
      </c>
      <c r="Q2561" s="10">
        <v>2</v>
      </c>
      <c r="R2561" s="10" t="s">
        <v>10</v>
      </c>
      <c r="S2561" s="12" t="s">
        <v>18209</v>
      </c>
    </row>
    <row r="2562" spans="1:19" x14ac:dyDescent="0.25">
      <c r="A2562" s="10">
        <v>2018</v>
      </c>
      <c r="B2562" s="11" t="s">
        <v>18213</v>
      </c>
      <c r="C2562" s="12" t="s">
        <v>66</v>
      </c>
      <c r="D2562" s="12" t="s">
        <v>5</v>
      </c>
      <c r="E2562" s="12" t="s">
        <v>18830</v>
      </c>
      <c r="F2562" s="12" t="s">
        <v>18829</v>
      </c>
      <c r="G2562" s="12" t="s">
        <v>18831</v>
      </c>
      <c r="H2562" s="11" t="str">
        <f t="shared" si="39"/>
        <v xml:space="preserve">ZA DE LA PRAIRIE 111 RUE DE LA PRAIRIE </v>
      </c>
      <c r="I2562" s="10" t="s">
        <v>4414</v>
      </c>
      <c r="J2562" s="12" t="s">
        <v>18832</v>
      </c>
      <c r="K2562" s="12"/>
      <c r="L2562" s="12" t="s">
        <v>659</v>
      </c>
      <c r="M2562" s="12" t="s">
        <v>660</v>
      </c>
      <c r="N2562" s="12" t="s">
        <v>54</v>
      </c>
      <c r="O2562" s="12" t="s">
        <v>33</v>
      </c>
      <c r="P2562" s="13">
        <v>8875</v>
      </c>
      <c r="Q2562" s="10">
        <v>1</v>
      </c>
      <c r="R2562" s="10" t="s">
        <v>10</v>
      </c>
      <c r="S2562" s="12" t="s">
        <v>18209</v>
      </c>
    </row>
    <row r="2563" spans="1:19" x14ac:dyDescent="0.25">
      <c r="A2563" s="10">
        <v>2018</v>
      </c>
      <c r="B2563" s="11" t="s">
        <v>4</v>
      </c>
      <c r="C2563" s="12" t="s">
        <v>66</v>
      </c>
      <c r="D2563" s="12" t="s">
        <v>5</v>
      </c>
      <c r="E2563" s="12" t="s">
        <v>13159</v>
      </c>
      <c r="F2563" s="12" t="s">
        <v>13160</v>
      </c>
      <c r="G2563" s="12" t="s">
        <v>13161</v>
      </c>
      <c r="H2563" s="11" t="str">
        <f t="shared" ref="H2563:H2626" si="40">CONCATENATE(I2563," ",J2563," ",K2563)</f>
        <v xml:space="preserve">BAS THORENC ROUTE DE CASTELLANE </v>
      </c>
      <c r="I2563" s="10" t="s">
        <v>13162</v>
      </c>
      <c r="J2563" s="12" t="s">
        <v>13163</v>
      </c>
      <c r="K2563" s="12"/>
      <c r="L2563" s="12" t="s">
        <v>13164</v>
      </c>
      <c r="M2563" s="12" t="s">
        <v>13165</v>
      </c>
      <c r="N2563" s="12" t="s">
        <v>54</v>
      </c>
      <c r="O2563" s="12" t="s">
        <v>33</v>
      </c>
      <c r="P2563" s="13">
        <v>10553</v>
      </c>
      <c r="Q2563" s="10">
        <v>1</v>
      </c>
      <c r="R2563" s="10" t="s">
        <v>10</v>
      </c>
      <c r="S2563" s="12" t="s">
        <v>18209</v>
      </c>
    </row>
    <row r="2564" spans="1:19" x14ac:dyDescent="0.25">
      <c r="A2564" s="10">
        <v>2018</v>
      </c>
      <c r="B2564" s="11" t="s">
        <v>4</v>
      </c>
      <c r="C2564" s="12" t="s">
        <v>66</v>
      </c>
      <c r="D2564" s="12" t="s">
        <v>5</v>
      </c>
      <c r="E2564" s="12" t="s">
        <v>17521</v>
      </c>
      <c r="F2564" s="12" t="s">
        <v>17522</v>
      </c>
      <c r="G2564" s="12" t="s">
        <v>17523</v>
      </c>
      <c r="H2564" s="11" t="str">
        <f t="shared" si="40"/>
        <v xml:space="preserve">LA PLAINE DES CAZES 1275 AVENUE GEORGES POMPIDOU </v>
      </c>
      <c r="I2564" s="10" t="s">
        <v>8420</v>
      </c>
      <c r="J2564" s="12" t="s">
        <v>3512</v>
      </c>
      <c r="K2564" s="12"/>
      <c r="L2564" s="12" t="s">
        <v>3513</v>
      </c>
      <c r="M2564" s="12" t="s">
        <v>3514</v>
      </c>
      <c r="N2564" s="12" t="s">
        <v>2368</v>
      </c>
      <c r="O2564" s="12" t="s">
        <v>33</v>
      </c>
      <c r="P2564" s="13">
        <v>178770</v>
      </c>
      <c r="Q2564" s="10">
        <v>2</v>
      </c>
      <c r="R2564" s="10" t="s">
        <v>10</v>
      </c>
      <c r="S2564" s="12" t="s">
        <v>18209</v>
      </c>
    </row>
    <row r="2565" spans="1:19" x14ac:dyDescent="0.25">
      <c r="A2565" s="10">
        <v>2018</v>
      </c>
      <c r="B2565" s="11" t="s">
        <v>4</v>
      </c>
      <c r="C2565" s="12" t="s">
        <v>66</v>
      </c>
      <c r="D2565" s="12" t="s">
        <v>259</v>
      </c>
      <c r="E2565" s="12" t="s">
        <v>17524</v>
      </c>
      <c r="F2565" s="12" t="s">
        <v>17525</v>
      </c>
      <c r="G2565" s="12" t="s">
        <v>17526</v>
      </c>
      <c r="H2565" s="11" t="str">
        <f t="shared" si="40"/>
        <v xml:space="preserve"> CHEMIN DES 4 JOURNAUX </v>
      </c>
      <c r="I2565" s="10"/>
      <c r="J2565" s="12" t="s">
        <v>17527</v>
      </c>
      <c r="K2565" s="12"/>
      <c r="L2565" s="12" t="s">
        <v>9940</v>
      </c>
      <c r="M2565" s="12" t="s">
        <v>9941</v>
      </c>
      <c r="N2565" s="12" t="s">
        <v>2368</v>
      </c>
      <c r="O2565" s="12" t="s">
        <v>33</v>
      </c>
      <c r="P2565" s="13">
        <v>243127</v>
      </c>
      <c r="Q2565" s="10">
        <v>7</v>
      </c>
      <c r="R2565" s="10" t="s">
        <v>10</v>
      </c>
      <c r="S2565" s="12" t="s">
        <v>18209</v>
      </c>
    </row>
    <row r="2566" spans="1:19" x14ac:dyDescent="0.25">
      <c r="A2566" s="10">
        <v>2018</v>
      </c>
      <c r="B2566" s="11" t="s">
        <v>4</v>
      </c>
      <c r="C2566" s="12" t="s">
        <v>66</v>
      </c>
      <c r="D2566" s="12" t="s">
        <v>5</v>
      </c>
      <c r="E2566" s="12" t="s">
        <v>13025</v>
      </c>
      <c r="F2566" s="12" t="s">
        <v>13026</v>
      </c>
      <c r="G2566" s="12" t="s">
        <v>13027</v>
      </c>
      <c r="H2566" s="11" t="str">
        <f t="shared" si="40"/>
        <v xml:space="preserve"> 2 RUE THOMAS EDISON </v>
      </c>
      <c r="I2566" s="10"/>
      <c r="J2566" s="12" t="s">
        <v>10681</v>
      </c>
      <c r="K2566" s="12"/>
      <c r="L2566" s="12" t="s">
        <v>8164</v>
      </c>
      <c r="M2566" s="12" t="s">
        <v>8165</v>
      </c>
      <c r="N2566" s="12" t="s">
        <v>54</v>
      </c>
      <c r="O2566" s="12" t="s">
        <v>33</v>
      </c>
      <c r="P2566" s="13">
        <v>70458</v>
      </c>
      <c r="Q2566" s="10">
        <v>3</v>
      </c>
      <c r="R2566" s="10" t="s">
        <v>10</v>
      </c>
      <c r="S2566" s="12" t="s">
        <v>18209</v>
      </c>
    </row>
    <row r="2567" spans="1:19" x14ac:dyDescent="0.25">
      <c r="A2567" s="10">
        <v>2017</v>
      </c>
      <c r="B2567" s="12" t="s">
        <v>18219</v>
      </c>
      <c r="C2567" s="10" t="s">
        <v>66</v>
      </c>
      <c r="D2567" s="12" t="s">
        <v>5</v>
      </c>
      <c r="E2567" s="12" t="s">
        <v>13169</v>
      </c>
      <c r="F2567" s="12" t="s">
        <v>13170</v>
      </c>
      <c r="G2567" s="12" t="s">
        <v>13171</v>
      </c>
      <c r="H2567" s="11" t="str">
        <f t="shared" si="40"/>
        <v xml:space="preserve">62 CHEMIN DES ALEXIS  </v>
      </c>
      <c r="I2567" s="12" t="s">
        <v>13172</v>
      </c>
      <c r="J2567" s="12"/>
      <c r="K2567" s="14"/>
      <c r="L2567" s="12" t="s">
        <v>1792</v>
      </c>
      <c r="M2567" s="12" t="s">
        <v>1793</v>
      </c>
      <c r="N2567" s="12" t="s">
        <v>54</v>
      </c>
      <c r="O2567" s="12" t="s">
        <v>33</v>
      </c>
      <c r="P2567" s="14"/>
      <c r="Q2567" s="10">
        <v>1</v>
      </c>
      <c r="R2567" s="10" t="s">
        <v>10</v>
      </c>
      <c r="S2567" s="12" t="s">
        <v>18220</v>
      </c>
    </row>
    <row r="2568" spans="1:19" x14ac:dyDescent="0.25">
      <c r="A2568" s="10">
        <v>2018</v>
      </c>
      <c r="B2568" s="11" t="s">
        <v>4</v>
      </c>
      <c r="C2568" s="12" t="s">
        <v>66</v>
      </c>
      <c r="D2568" s="12" t="s">
        <v>5</v>
      </c>
      <c r="E2568" s="12" t="s">
        <v>16703</v>
      </c>
      <c r="F2568" s="12" t="s">
        <v>16704</v>
      </c>
      <c r="G2568" s="12" t="s">
        <v>16705</v>
      </c>
      <c r="H2568" s="11" t="str">
        <f t="shared" si="40"/>
        <v xml:space="preserve">ZAC DE L EPINETTE RUE DES CLAUWIERS </v>
      </c>
      <c r="I2568" s="10" t="s">
        <v>16706</v>
      </c>
      <c r="J2568" s="12" t="s">
        <v>16707</v>
      </c>
      <c r="K2568" s="12"/>
      <c r="L2568" s="12" t="s">
        <v>2375</v>
      </c>
      <c r="M2568" s="12" t="s">
        <v>2376</v>
      </c>
      <c r="N2568" s="12" t="s">
        <v>16695</v>
      </c>
      <c r="O2568" s="12" t="s">
        <v>33</v>
      </c>
      <c r="P2568" s="13">
        <v>31553</v>
      </c>
      <c r="Q2568" s="10">
        <v>1</v>
      </c>
      <c r="R2568" s="10" t="s">
        <v>10</v>
      </c>
      <c r="S2568" s="12" t="s">
        <v>18209</v>
      </c>
    </row>
    <row r="2569" spans="1:19" x14ac:dyDescent="0.25">
      <c r="A2569" s="10">
        <v>2018</v>
      </c>
      <c r="B2569" s="11" t="s">
        <v>18213</v>
      </c>
      <c r="C2569" s="12" t="s">
        <v>66</v>
      </c>
      <c r="D2569" s="12" t="s">
        <v>5</v>
      </c>
      <c r="E2569" s="12" t="s">
        <v>18834</v>
      </c>
      <c r="F2569" s="12" t="s">
        <v>18833</v>
      </c>
      <c r="G2569" s="12" t="s">
        <v>18835</v>
      </c>
      <c r="H2569" s="11" t="str">
        <f t="shared" si="40"/>
        <v xml:space="preserve"> CHEMIN DES CADENEDES </v>
      </c>
      <c r="I2569" s="10"/>
      <c r="J2569" s="12" t="s">
        <v>18836</v>
      </c>
      <c r="K2569" s="12"/>
      <c r="L2569" s="12" t="s">
        <v>18837</v>
      </c>
      <c r="M2569" s="12" t="s">
        <v>18838</v>
      </c>
      <c r="N2569" s="12" t="s">
        <v>54</v>
      </c>
      <c r="O2569" s="12" t="s">
        <v>33</v>
      </c>
      <c r="P2569" s="13">
        <v>85902</v>
      </c>
      <c r="Q2569" s="10">
        <v>3</v>
      </c>
      <c r="R2569" s="10" t="s">
        <v>10</v>
      </c>
      <c r="S2569" s="12" t="s">
        <v>18209</v>
      </c>
    </row>
    <row r="2570" spans="1:19" x14ac:dyDescent="0.25">
      <c r="A2570" s="10">
        <v>2018</v>
      </c>
      <c r="B2570" s="11" t="s">
        <v>4</v>
      </c>
      <c r="C2570" s="12" t="s">
        <v>66</v>
      </c>
      <c r="D2570" s="12" t="s">
        <v>5</v>
      </c>
      <c r="E2570" s="12" t="s">
        <v>13173</v>
      </c>
      <c r="F2570" s="12" t="s">
        <v>13174</v>
      </c>
      <c r="G2570" s="12" t="s">
        <v>13175</v>
      </c>
      <c r="H2570" s="11" t="str">
        <f t="shared" si="40"/>
        <v xml:space="preserve"> 7 CHEMIN DE CREVECOEUR </v>
      </c>
      <c r="I2570" s="10"/>
      <c r="J2570" s="12" t="s">
        <v>13176</v>
      </c>
      <c r="K2570" s="10"/>
      <c r="L2570" s="12" t="s">
        <v>932</v>
      </c>
      <c r="M2570" s="12" t="s">
        <v>3215</v>
      </c>
      <c r="N2570" s="12" t="s">
        <v>54</v>
      </c>
      <c r="O2570" s="12" t="s">
        <v>9</v>
      </c>
      <c r="P2570" s="13">
        <v>903265</v>
      </c>
      <c r="Q2570" s="10">
        <v>22</v>
      </c>
      <c r="R2570" s="10" t="s">
        <v>18208</v>
      </c>
      <c r="S2570" s="12" t="s">
        <v>18211</v>
      </c>
    </row>
    <row r="2571" spans="1:19" x14ac:dyDescent="0.25">
      <c r="A2571" s="10">
        <v>2018</v>
      </c>
      <c r="B2571" s="11" t="s">
        <v>4</v>
      </c>
      <c r="C2571" s="12" t="s">
        <v>66</v>
      </c>
      <c r="D2571" s="12" t="s">
        <v>448</v>
      </c>
      <c r="E2571" s="12" t="s">
        <v>1759</v>
      </c>
      <c r="F2571" s="12" t="s">
        <v>13177</v>
      </c>
      <c r="G2571" s="12" t="s">
        <v>1760</v>
      </c>
      <c r="H2571" s="11" t="str">
        <f t="shared" si="40"/>
        <v xml:space="preserve"> RUE DU TARRASTE BP 20078</v>
      </c>
      <c r="I2571" s="10"/>
      <c r="J2571" s="12" t="s">
        <v>13178</v>
      </c>
      <c r="K2571" s="12" t="s">
        <v>13179</v>
      </c>
      <c r="L2571" s="12" t="s">
        <v>11345</v>
      </c>
      <c r="M2571" s="12" t="s">
        <v>13180</v>
      </c>
      <c r="N2571" s="12" t="s">
        <v>54</v>
      </c>
      <c r="O2571" s="12" t="s">
        <v>33</v>
      </c>
      <c r="P2571" s="13">
        <v>3217037</v>
      </c>
      <c r="Q2571" s="10">
        <v>100</v>
      </c>
      <c r="R2571" s="10" t="s">
        <v>18208</v>
      </c>
      <c r="S2571" s="12" t="s">
        <v>18209</v>
      </c>
    </row>
    <row r="2572" spans="1:19" x14ac:dyDescent="0.25">
      <c r="A2572" s="10">
        <v>2018</v>
      </c>
      <c r="B2572" s="11" t="s">
        <v>4</v>
      </c>
      <c r="C2572" s="12" t="s">
        <v>66</v>
      </c>
      <c r="D2572" s="12" t="s">
        <v>102</v>
      </c>
      <c r="E2572" s="12" t="s">
        <v>1763</v>
      </c>
      <c r="F2572" s="12" t="s">
        <v>13181</v>
      </c>
      <c r="G2572" s="12" t="s">
        <v>1764</v>
      </c>
      <c r="H2572" s="11" t="str">
        <f t="shared" si="40"/>
        <v xml:space="preserve"> 150 RUE ADRIEN LHOMME CS 50157</v>
      </c>
      <c r="I2572" s="10"/>
      <c r="J2572" s="12" t="s">
        <v>13182</v>
      </c>
      <c r="K2572" s="12" t="s">
        <v>13183</v>
      </c>
      <c r="L2572" s="12" t="s">
        <v>3833</v>
      </c>
      <c r="M2572" s="12" t="s">
        <v>3834</v>
      </c>
      <c r="N2572" s="12" t="s">
        <v>54</v>
      </c>
      <c r="O2572" s="12" t="s">
        <v>33</v>
      </c>
      <c r="P2572" s="13">
        <v>20367938</v>
      </c>
      <c r="Q2572" s="10">
        <v>692</v>
      </c>
      <c r="R2572" s="10" t="s">
        <v>18208</v>
      </c>
      <c r="S2572" s="12" t="s">
        <v>18209</v>
      </c>
    </row>
    <row r="2573" spans="1:19" x14ac:dyDescent="0.25">
      <c r="A2573" s="10">
        <v>2018</v>
      </c>
      <c r="B2573" s="11" t="s">
        <v>4</v>
      </c>
      <c r="C2573" s="12" t="s">
        <v>66</v>
      </c>
      <c r="D2573" s="12" t="s">
        <v>1116</v>
      </c>
      <c r="E2573" s="12" t="s">
        <v>3845</v>
      </c>
      <c r="F2573" s="12" t="s">
        <v>13184</v>
      </c>
      <c r="G2573" s="12" t="s">
        <v>1118</v>
      </c>
      <c r="H2573" s="11" t="str">
        <f t="shared" si="40"/>
        <v xml:space="preserve"> 39 AVENUE DES MARTYRS DU 24 AOUT BP 10116</v>
      </c>
      <c r="I2573" s="10"/>
      <c r="J2573" s="12" t="s">
        <v>13185</v>
      </c>
      <c r="K2573" s="12" t="s">
        <v>13186</v>
      </c>
      <c r="L2573" s="12" t="s">
        <v>817</v>
      </c>
      <c r="M2573" s="12" t="s">
        <v>818</v>
      </c>
      <c r="N2573" s="12" t="s">
        <v>54</v>
      </c>
      <c r="O2573" s="12" t="s">
        <v>33</v>
      </c>
      <c r="P2573" s="13">
        <v>1390928</v>
      </c>
      <c r="Q2573" s="10">
        <v>46</v>
      </c>
      <c r="R2573" s="10" t="s">
        <v>18208</v>
      </c>
      <c r="S2573" s="12" t="s">
        <v>18209</v>
      </c>
    </row>
    <row r="2574" spans="1:19" x14ac:dyDescent="0.25">
      <c r="A2574" s="10">
        <v>2018</v>
      </c>
      <c r="B2574" s="11" t="s">
        <v>4</v>
      </c>
      <c r="C2574" s="12" t="s">
        <v>66</v>
      </c>
      <c r="D2574" s="12" t="s">
        <v>1783</v>
      </c>
      <c r="E2574" s="12" t="s">
        <v>1784</v>
      </c>
      <c r="F2574" s="12" t="s">
        <v>13187</v>
      </c>
      <c r="G2574" s="12" t="s">
        <v>1783</v>
      </c>
      <c r="H2574" s="11" t="str">
        <f t="shared" si="40"/>
        <v xml:space="preserve"> CHEMIN DES TRAVAILS BP 42</v>
      </c>
      <c r="I2574" s="10"/>
      <c r="J2574" s="12" t="s">
        <v>1787</v>
      </c>
      <c r="K2574" s="12" t="s">
        <v>1082</v>
      </c>
      <c r="L2574" s="12" t="s">
        <v>1788</v>
      </c>
      <c r="M2574" s="12" t="s">
        <v>1789</v>
      </c>
      <c r="N2574" s="12" t="s">
        <v>54</v>
      </c>
      <c r="O2574" s="12" t="s">
        <v>33</v>
      </c>
      <c r="P2574" s="13">
        <v>7588578</v>
      </c>
      <c r="Q2574" s="10">
        <v>267</v>
      </c>
      <c r="R2574" s="10" t="s">
        <v>18208</v>
      </c>
      <c r="S2574" s="12" t="s">
        <v>18209</v>
      </c>
    </row>
    <row r="2575" spans="1:19" x14ac:dyDescent="0.25">
      <c r="A2575" s="10">
        <v>2018</v>
      </c>
      <c r="B2575" s="11" t="s">
        <v>4</v>
      </c>
      <c r="C2575" s="12" t="s">
        <v>66</v>
      </c>
      <c r="D2575" s="12" t="s">
        <v>5</v>
      </c>
      <c r="E2575" s="12" t="s">
        <v>1790</v>
      </c>
      <c r="F2575" s="12" t="s">
        <v>13188</v>
      </c>
      <c r="G2575" s="12" t="s">
        <v>1791</v>
      </c>
      <c r="H2575" s="11" t="str">
        <f t="shared" si="40"/>
        <v xml:space="preserve"> 60 RUE DE LA VAURE BP 60907</v>
      </c>
      <c r="I2575" s="10"/>
      <c r="J2575" s="12" t="s">
        <v>13189</v>
      </c>
      <c r="K2575" s="12" t="s">
        <v>13190</v>
      </c>
      <c r="L2575" s="12" t="s">
        <v>13191</v>
      </c>
      <c r="M2575" s="12" t="s">
        <v>13192</v>
      </c>
      <c r="N2575" s="12" t="s">
        <v>54</v>
      </c>
      <c r="O2575" s="12" t="s">
        <v>9</v>
      </c>
      <c r="P2575" s="13">
        <v>1568874</v>
      </c>
      <c r="Q2575" s="10">
        <v>52</v>
      </c>
      <c r="R2575" s="10" t="s">
        <v>18208</v>
      </c>
      <c r="S2575" s="12" t="s">
        <v>18211</v>
      </c>
    </row>
    <row r="2576" spans="1:19" x14ac:dyDescent="0.25">
      <c r="A2576" s="10">
        <v>2018</v>
      </c>
      <c r="B2576" s="11" t="s">
        <v>4</v>
      </c>
      <c r="C2576" s="12" t="s">
        <v>66</v>
      </c>
      <c r="D2576" s="12" t="s">
        <v>220</v>
      </c>
      <c r="E2576" s="12" t="s">
        <v>13193</v>
      </c>
      <c r="F2576" s="12" t="s">
        <v>13194</v>
      </c>
      <c r="G2576" s="12" t="s">
        <v>13195</v>
      </c>
      <c r="H2576" s="11" t="str">
        <f t="shared" si="40"/>
        <v xml:space="preserve"> 35 RUE DE LA VENDEE </v>
      </c>
      <c r="I2576" s="10"/>
      <c r="J2576" s="12" t="s">
        <v>13196</v>
      </c>
      <c r="K2576" s="12"/>
      <c r="L2576" s="12" t="s">
        <v>8263</v>
      </c>
      <c r="M2576" s="12" t="s">
        <v>8264</v>
      </c>
      <c r="N2576" s="12" t="s">
        <v>54</v>
      </c>
      <c r="O2576" s="12" t="s">
        <v>33</v>
      </c>
      <c r="P2576" s="13">
        <v>101297</v>
      </c>
      <c r="Q2576" s="10">
        <v>5</v>
      </c>
      <c r="R2576" s="10" t="s">
        <v>10</v>
      </c>
      <c r="S2576" s="12" t="s">
        <v>18209</v>
      </c>
    </row>
    <row r="2577" spans="1:19" x14ac:dyDescent="0.25">
      <c r="A2577" s="10">
        <v>2018</v>
      </c>
      <c r="B2577" s="11" t="s">
        <v>4</v>
      </c>
      <c r="C2577" s="12" t="s">
        <v>66</v>
      </c>
      <c r="D2577" s="12" t="s">
        <v>1841</v>
      </c>
      <c r="E2577" s="12" t="s">
        <v>13197</v>
      </c>
      <c r="F2577" s="12" t="s">
        <v>13198</v>
      </c>
      <c r="G2577" s="12" t="s">
        <v>13199</v>
      </c>
      <c r="H2577" s="11" t="str">
        <f t="shared" si="40"/>
        <v xml:space="preserve"> 131 RUE DE MONTREUIL </v>
      </c>
      <c r="I2577" s="10"/>
      <c r="J2577" s="12" t="s">
        <v>13200</v>
      </c>
      <c r="K2577" s="10"/>
      <c r="L2577" s="12" t="s">
        <v>1647</v>
      </c>
      <c r="M2577" s="12" t="s">
        <v>183</v>
      </c>
      <c r="N2577" s="12" t="s">
        <v>54</v>
      </c>
      <c r="O2577" s="12" t="s">
        <v>9</v>
      </c>
      <c r="P2577" s="13">
        <v>287755</v>
      </c>
      <c r="Q2577" s="10">
        <v>8</v>
      </c>
      <c r="R2577" s="10" t="s">
        <v>10</v>
      </c>
      <c r="S2577" s="12" t="s">
        <v>18211</v>
      </c>
    </row>
    <row r="2578" spans="1:19" x14ac:dyDescent="0.25">
      <c r="A2578" s="10">
        <v>2018</v>
      </c>
      <c r="B2578" s="11" t="s">
        <v>4</v>
      </c>
      <c r="C2578" s="12" t="s">
        <v>66</v>
      </c>
      <c r="D2578" s="12" t="s">
        <v>226</v>
      </c>
      <c r="E2578" s="12" t="s">
        <v>3853</v>
      </c>
      <c r="F2578" s="12" t="s">
        <v>13201</v>
      </c>
      <c r="G2578" s="12" t="s">
        <v>3854</v>
      </c>
      <c r="H2578" s="11" t="str">
        <f t="shared" si="40"/>
        <v xml:space="preserve"> 81 AVENUE JOFFRE </v>
      </c>
      <c r="I2578" s="10"/>
      <c r="J2578" s="12" t="s">
        <v>13202</v>
      </c>
      <c r="K2578" s="12"/>
      <c r="L2578" s="12" t="s">
        <v>13203</v>
      </c>
      <c r="M2578" s="12" t="s">
        <v>13204</v>
      </c>
      <c r="N2578" s="12" t="s">
        <v>54</v>
      </c>
      <c r="O2578" s="12" t="s">
        <v>33</v>
      </c>
      <c r="P2578" s="13">
        <v>681246</v>
      </c>
      <c r="Q2578" s="10">
        <v>19</v>
      </c>
      <c r="R2578" s="10" t="s">
        <v>18208</v>
      </c>
      <c r="S2578" s="12" t="s">
        <v>18209</v>
      </c>
    </row>
    <row r="2579" spans="1:19" x14ac:dyDescent="0.25">
      <c r="A2579" s="10">
        <v>2018</v>
      </c>
      <c r="B2579" s="11" t="s">
        <v>4</v>
      </c>
      <c r="C2579" s="12" t="s">
        <v>66</v>
      </c>
      <c r="D2579" s="12" t="s">
        <v>226</v>
      </c>
      <c r="E2579" s="12" t="s">
        <v>1794</v>
      </c>
      <c r="F2579" s="12" t="s">
        <v>13205</v>
      </c>
      <c r="G2579" s="12" t="s">
        <v>1795</v>
      </c>
      <c r="H2579" s="11" t="str">
        <f t="shared" si="40"/>
        <v xml:space="preserve"> 97 AVENUE JEAN MERMOZ </v>
      </c>
      <c r="I2579" s="10"/>
      <c r="J2579" s="12" t="s">
        <v>13206</v>
      </c>
      <c r="K2579" s="12"/>
      <c r="L2579" s="12" t="s">
        <v>3614</v>
      </c>
      <c r="M2579" s="12" t="s">
        <v>3615</v>
      </c>
      <c r="N2579" s="12" t="s">
        <v>54</v>
      </c>
      <c r="O2579" s="12" t="s">
        <v>33</v>
      </c>
      <c r="P2579" s="13">
        <v>376275</v>
      </c>
      <c r="Q2579" s="10">
        <v>11</v>
      </c>
      <c r="R2579" s="10" t="s">
        <v>18208</v>
      </c>
      <c r="S2579" s="12" t="s">
        <v>18209</v>
      </c>
    </row>
    <row r="2580" spans="1:19" x14ac:dyDescent="0.25">
      <c r="A2580" s="10">
        <v>2018</v>
      </c>
      <c r="B2580" s="11" t="s">
        <v>4</v>
      </c>
      <c r="C2580" s="12" t="s">
        <v>66</v>
      </c>
      <c r="D2580" s="12" t="s">
        <v>5</v>
      </c>
      <c r="E2580" s="12" t="s">
        <v>13207</v>
      </c>
      <c r="F2580" s="12" t="s">
        <v>13208</v>
      </c>
      <c r="G2580" s="12" t="s">
        <v>13209</v>
      </c>
      <c r="H2580" s="11" t="str">
        <f t="shared" si="40"/>
        <v xml:space="preserve"> 15 RUE DE CHABROL </v>
      </c>
      <c r="I2580" s="10"/>
      <c r="J2580" s="12" t="s">
        <v>13210</v>
      </c>
      <c r="K2580" s="12"/>
      <c r="L2580" s="12" t="s">
        <v>1880</v>
      </c>
      <c r="M2580" s="12" t="s">
        <v>183</v>
      </c>
      <c r="N2580" s="12" t="s">
        <v>54</v>
      </c>
      <c r="O2580" s="12" t="s">
        <v>33</v>
      </c>
      <c r="P2580" s="13">
        <v>831688</v>
      </c>
      <c r="Q2580" s="10">
        <v>11</v>
      </c>
      <c r="R2580" s="10" t="s">
        <v>18208</v>
      </c>
      <c r="S2580" s="12" t="s">
        <v>18209</v>
      </c>
    </row>
    <row r="2581" spans="1:19" x14ac:dyDescent="0.25">
      <c r="A2581" s="10">
        <v>2018</v>
      </c>
      <c r="B2581" s="11" t="s">
        <v>4</v>
      </c>
      <c r="C2581" s="12" t="s">
        <v>66</v>
      </c>
      <c r="D2581" s="12" t="s">
        <v>102</v>
      </c>
      <c r="E2581" s="12" t="s">
        <v>1797</v>
      </c>
      <c r="F2581" s="12" t="s">
        <v>13211</v>
      </c>
      <c r="G2581" s="12" t="s">
        <v>1798</v>
      </c>
      <c r="H2581" s="11" t="str">
        <f t="shared" si="40"/>
        <v xml:space="preserve">ZAC DE LA DOMINITIENNE 43 RUE DE L INDUSTRIE </v>
      </c>
      <c r="I2581" s="10" t="s">
        <v>13212</v>
      </c>
      <c r="J2581" s="12" t="s">
        <v>3879</v>
      </c>
      <c r="K2581" s="12"/>
      <c r="L2581" s="12" t="s">
        <v>3880</v>
      </c>
      <c r="M2581" s="12" t="s">
        <v>865</v>
      </c>
      <c r="N2581" s="12" t="s">
        <v>54</v>
      </c>
      <c r="O2581" s="12" t="s">
        <v>33</v>
      </c>
      <c r="P2581" s="13">
        <v>29119081</v>
      </c>
      <c r="Q2581" s="10">
        <v>1001</v>
      </c>
      <c r="R2581" s="10" t="s">
        <v>18208</v>
      </c>
      <c r="S2581" s="12" t="s">
        <v>18209</v>
      </c>
    </row>
    <row r="2582" spans="1:19" x14ac:dyDescent="0.25">
      <c r="A2582" s="10">
        <v>2017</v>
      </c>
      <c r="B2582" s="12" t="s">
        <v>18219</v>
      </c>
      <c r="C2582" s="10" t="s">
        <v>66</v>
      </c>
      <c r="D2582" s="12" t="s">
        <v>5</v>
      </c>
      <c r="E2582" s="12" t="s">
        <v>4444</v>
      </c>
      <c r="F2582" s="12" t="s">
        <v>4445</v>
      </c>
      <c r="G2582" s="12" t="s">
        <v>4446</v>
      </c>
      <c r="H2582" s="11" t="str">
        <f t="shared" si="40"/>
        <v xml:space="preserve">1 RUE MARC SEGUIN  </v>
      </c>
      <c r="I2582" s="12" t="s">
        <v>4447</v>
      </c>
      <c r="J2582" s="12"/>
      <c r="K2582" s="14"/>
      <c r="L2582" s="12" t="s">
        <v>480</v>
      </c>
      <c r="M2582" s="12" t="s">
        <v>481</v>
      </c>
      <c r="N2582" s="12" t="s">
        <v>4439</v>
      </c>
      <c r="O2582" s="12" t="s">
        <v>9</v>
      </c>
      <c r="P2582" s="14"/>
      <c r="Q2582" s="10">
        <v>16</v>
      </c>
      <c r="R2582" s="10" t="s">
        <v>18208</v>
      </c>
      <c r="S2582" s="12" t="s">
        <v>18220</v>
      </c>
    </row>
    <row r="2583" spans="1:19" x14ac:dyDescent="0.25">
      <c r="A2583" s="10">
        <v>2018</v>
      </c>
      <c r="B2583" s="11" t="s">
        <v>4</v>
      </c>
      <c r="C2583" s="12" t="s">
        <v>66</v>
      </c>
      <c r="D2583" s="12" t="s">
        <v>184</v>
      </c>
      <c r="E2583" s="12" t="s">
        <v>3882</v>
      </c>
      <c r="F2583" s="12" t="s">
        <v>13213</v>
      </c>
      <c r="G2583" s="12" t="s">
        <v>3883</v>
      </c>
      <c r="H2583" s="11" t="str">
        <f t="shared" si="40"/>
        <v xml:space="preserve"> CHEMIN DES GRAVIERES </v>
      </c>
      <c r="I2583" s="10"/>
      <c r="J2583" s="12" t="s">
        <v>13214</v>
      </c>
      <c r="K2583" s="12"/>
      <c r="L2583" s="12" t="s">
        <v>478</v>
      </c>
      <c r="M2583" s="12" t="s">
        <v>13215</v>
      </c>
      <c r="N2583" s="12" t="s">
        <v>54</v>
      </c>
      <c r="O2583" s="12" t="s">
        <v>33</v>
      </c>
      <c r="P2583" s="13">
        <v>4630814</v>
      </c>
      <c r="Q2583" s="10">
        <v>141</v>
      </c>
      <c r="R2583" s="10" t="s">
        <v>18208</v>
      </c>
      <c r="S2583" s="12" t="s">
        <v>18209</v>
      </c>
    </row>
    <row r="2584" spans="1:19" x14ac:dyDescent="0.25">
      <c r="A2584" s="10">
        <v>2018</v>
      </c>
      <c r="B2584" s="11" t="s">
        <v>4</v>
      </c>
      <c r="C2584" s="12" t="s">
        <v>66</v>
      </c>
      <c r="D2584" s="12" t="s">
        <v>1253</v>
      </c>
      <c r="E2584" s="12" t="s">
        <v>1808</v>
      </c>
      <c r="F2584" s="12" t="s">
        <v>13216</v>
      </c>
      <c r="G2584" s="12" t="s">
        <v>1809</v>
      </c>
      <c r="H2584" s="11" t="str">
        <f t="shared" si="40"/>
        <v xml:space="preserve"> 287 AVENUE DE BOIRARGUES CS 87114</v>
      </c>
      <c r="I2584" s="10"/>
      <c r="J2584" s="12" t="s">
        <v>1811</v>
      </c>
      <c r="K2584" s="12" t="s">
        <v>1810</v>
      </c>
      <c r="L2584" s="12" t="s">
        <v>1812</v>
      </c>
      <c r="M2584" s="12" t="s">
        <v>1813</v>
      </c>
      <c r="N2584" s="12" t="s">
        <v>54</v>
      </c>
      <c r="O2584" s="12" t="s">
        <v>33</v>
      </c>
      <c r="P2584" s="13">
        <v>3763075</v>
      </c>
      <c r="Q2584" s="10">
        <v>120</v>
      </c>
      <c r="R2584" s="10" t="s">
        <v>18208</v>
      </c>
      <c r="S2584" s="12" t="s">
        <v>18209</v>
      </c>
    </row>
    <row r="2585" spans="1:19" x14ac:dyDescent="0.25">
      <c r="A2585" s="10">
        <v>2018</v>
      </c>
      <c r="B2585" s="11" t="s">
        <v>4</v>
      </c>
      <c r="C2585" s="12" t="s">
        <v>66</v>
      </c>
      <c r="D2585" s="12" t="s">
        <v>259</v>
      </c>
      <c r="E2585" s="12" t="s">
        <v>2935</v>
      </c>
      <c r="F2585" s="12" t="s">
        <v>13217</v>
      </c>
      <c r="G2585" s="12" t="s">
        <v>2936</v>
      </c>
      <c r="H2585" s="11" t="str">
        <f t="shared" si="40"/>
        <v xml:space="preserve"> 212 AVENUE DE LA DEFENSE PASSIVE </v>
      </c>
      <c r="I2585" s="10"/>
      <c r="J2585" s="12" t="s">
        <v>2937</v>
      </c>
      <c r="K2585" s="10"/>
      <c r="L2585" s="12" t="s">
        <v>2938</v>
      </c>
      <c r="M2585" s="12" t="s">
        <v>2939</v>
      </c>
      <c r="N2585" s="12" t="s">
        <v>54</v>
      </c>
      <c r="O2585" s="12" t="s">
        <v>9</v>
      </c>
      <c r="P2585" s="13">
        <v>591752</v>
      </c>
      <c r="Q2585" s="10">
        <v>19</v>
      </c>
      <c r="R2585" s="10" t="s">
        <v>18208</v>
      </c>
      <c r="S2585" s="12" t="s">
        <v>18211</v>
      </c>
    </row>
    <row r="2586" spans="1:19" x14ac:dyDescent="0.25">
      <c r="A2586" s="10">
        <v>2017</v>
      </c>
      <c r="B2586" s="12" t="s">
        <v>18219</v>
      </c>
      <c r="C2586" s="10" t="s">
        <v>66</v>
      </c>
      <c r="D2586" s="12" t="s">
        <v>226</v>
      </c>
      <c r="E2586" s="12" t="s">
        <v>13218</v>
      </c>
      <c r="F2586" s="12" t="s">
        <v>13219</v>
      </c>
      <c r="G2586" s="12" t="s">
        <v>13220</v>
      </c>
      <c r="H2586" s="11" t="str">
        <f t="shared" si="40"/>
        <v xml:space="preserve">63 RUE CARVES  </v>
      </c>
      <c r="I2586" s="12" t="s">
        <v>13221</v>
      </c>
      <c r="J2586" s="12"/>
      <c r="K2586" s="14"/>
      <c r="L2586" s="12" t="s">
        <v>923</v>
      </c>
      <c r="M2586" s="12" t="s">
        <v>924</v>
      </c>
      <c r="N2586" s="12" t="s">
        <v>54</v>
      </c>
      <c r="O2586" s="12" t="s">
        <v>33</v>
      </c>
      <c r="P2586" s="14"/>
      <c r="Q2586" s="10">
        <v>1</v>
      </c>
      <c r="R2586" s="10" t="s">
        <v>10</v>
      </c>
      <c r="S2586" s="12" t="s">
        <v>18220</v>
      </c>
    </row>
    <row r="2587" spans="1:19" x14ac:dyDescent="0.25">
      <c r="A2587" s="10">
        <v>2018</v>
      </c>
      <c r="B2587" s="11" t="s">
        <v>4</v>
      </c>
      <c r="C2587" s="12" t="s">
        <v>66</v>
      </c>
      <c r="D2587" s="12" t="s">
        <v>5</v>
      </c>
      <c r="E2587" s="12" t="s">
        <v>13222</v>
      </c>
      <c r="F2587" s="12" t="s">
        <v>13223</v>
      </c>
      <c r="G2587" s="12" t="s">
        <v>13224</v>
      </c>
      <c r="H2587" s="11" t="str">
        <f t="shared" si="40"/>
        <v xml:space="preserve"> 5 AVENUE PIERRE SALVI </v>
      </c>
      <c r="I2587" s="10"/>
      <c r="J2587" s="12" t="s">
        <v>13225</v>
      </c>
      <c r="K2587" s="12"/>
      <c r="L2587" s="12" t="s">
        <v>91</v>
      </c>
      <c r="M2587" s="12" t="s">
        <v>92</v>
      </c>
      <c r="N2587" s="12" t="s">
        <v>54</v>
      </c>
      <c r="O2587" s="12" t="s">
        <v>33</v>
      </c>
      <c r="P2587" s="13">
        <v>609061</v>
      </c>
      <c r="Q2587" s="10">
        <v>8</v>
      </c>
      <c r="R2587" s="10" t="s">
        <v>10</v>
      </c>
      <c r="S2587" s="12" t="s">
        <v>18209</v>
      </c>
    </row>
    <row r="2588" spans="1:19" x14ac:dyDescent="0.25">
      <c r="A2588" s="10">
        <v>2018</v>
      </c>
      <c r="B2588" s="11" t="s">
        <v>4</v>
      </c>
      <c r="C2588" s="12" t="s">
        <v>66</v>
      </c>
      <c r="D2588" s="12" t="s">
        <v>102</v>
      </c>
      <c r="E2588" s="12" t="s">
        <v>4037</v>
      </c>
      <c r="F2588" s="12" t="s">
        <v>16407</v>
      </c>
      <c r="G2588" s="12" t="s">
        <v>4038</v>
      </c>
      <c r="H2588" s="11" t="str">
        <f t="shared" si="40"/>
        <v xml:space="preserve">ZAC ALATA 2 AVENUE DES CHARMES </v>
      </c>
      <c r="I2588" s="10" t="s">
        <v>16408</v>
      </c>
      <c r="J2588" s="12" t="s">
        <v>16409</v>
      </c>
      <c r="K2588" s="12"/>
      <c r="L2588" s="12" t="s">
        <v>16410</v>
      </c>
      <c r="M2588" s="12" t="s">
        <v>16411</v>
      </c>
      <c r="N2588" s="12" t="s">
        <v>1605</v>
      </c>
      <c r="O2588" s="12" t="s">
        <v>33</v>
      </c>
      <c r="P2588" s="13">
        <v>138022763</v>
      </c>
      <c r="Q2588" s="10">
        <v>4257</v>
      </c>
      <c r="R2588" s="10" t="s">
        <v>18208</v>
      </c>
      <c r="S2588" s="12" t="s">
        <v>18209</v>
      </c>
    </row>
    <row r="2589" spans="1:19" x14ac:dyDescent="0.25">
      <c r="A2589" s="10">
        <v>2018</v>
      </c>
      <c r="B2589" s="11" t="s">
        <v>4</v>
      </c>
      <c r="C2589" s="12" t="s">
        <v>66</v>
      </c>
      <c r="D2589" s="12" t="s">
        <v>226</v>
      </c>
      <c r="E2589" s="12" t="s">
        <v>13226</v>
      </c>
      <c r="F2589" s="12" t="s">
        <v>13227</v>
      </c>
      <c r="G2589" s="12" t="s">
        <v>13228</v>
      </c>
      <c r="H2589" s="11" t="str">
        <f t="shared" si="40"/>
        <v xml:space="preserve"> 110   112 BOULEVARD GABRIEL PERI </v>
      </c>
      <c r="I2589" s="10"/>
      <c r="J2589" s="12" t="s">
        <v>13229</v>
      </c>
      <c r="K2589" s="12"/>
      <c r="L2589" s="12" t="s">
        <v>1027</v>
      </c>
      <c r="M2589" s="12" t="s">
        <v>1028</v>
      </c>
      <c r="N2589" s="12" t="s">
        <v>54</v>
      </c>
      <c r="O2589" s="12" t="s">
        <v>33</v>
      </c>
      <c r="P2589" s="13">
        <v>339904</v>
      </c>
      <c r="Q2589" s="10">
        <v>8</v>
      </c>
      <c r="R2589" s="10" t="s">
        <v>10</v>
      </c>
      <c r="S2589" s="12" t="s">
        <v>18209</v>
      </c>
    </row>
    <row r="2590" spans="1:19" x14ac:dyDescent="0.25">
      <c r="A2590" s="10">
        <v>2018</v>
      </c>
      <c r="B2590" s="11" t="s">
        <v>4</v>
      </c>
      <c r="C2590" s="12" t="s">
        <v>66</v>
      </c>
      <c r="D2590" s="12" t="s">
        <v>5</v>
      </c>
      <c r="E2590" s="12" t="s">
        <v>13230</v>
      </c>
      <c r="F2590" s="12" t="s">
        <v>13231</v>
      </c>
      <c r="G2590" s="12" t="s">
        <v>13232</v>
      </c>
      <c r="H2590" s="11" t="str">
        <f t="shared" si="40"/>
        <v xml:space="preserve"> 6 RUE DE KABYLIE </v>
      </c>
      <c r="I2590" s="10"/>
      <c r="J2590" s="12" t="s">
        <v>13233</v>
      </c>
      <c r="K2590" s="12"/>
      <c r="L2590" s="12" t="s">
        <v>1581</v>
      </c>
      <c r="M2590" s="12" t="s">
        <v>183</v>
      </c>
      <c r="N2590" s="12" t="s">
        <v>54</v>
      </c>
      <c r="O2590" s="12" t="s">
        <v>33</v>
      </c>
      <c r="P2590" s="13">
        <v>20752</v>
      </c>
      <c r="Q2590" s="10">
        <v>1</v>
      </c>
      <c r="R2590" s="10" t="s">
        <v>10</v>
      </c>
      <c r="S2590" s="12" t="s">
        <v>18209</v>
      </c>
    </row>
    <row r="2591" spans="1:19" x14ac:dyDescent="0.25">
      <c r="A2591" s="10">
        <v>2018</v>
      </c>
      <c r="B2591" s="11" t="s">
        <v>4</v>
      </c>
      <c r="C2591" s="12" t="s">
        <v>66</v>
      </c>
      <c r="D2591" s="12" t="s">
        <v>5</v>
      </c>
      <c r="E2591" s="12" t="s">
        <v>13234</v>
      </c>
      <c r="F2591" s="12" t="s">
        <v>13235</v>
      </c>
      <c r="G2591" s="12" t="s">
        <v>13236</v>
      </c>
      <c r="H2591" s="11" t="str">
        <f t="shared" si="40"/>
        <v xml:space="preserve"> 34 RUE DE PICPUS </v>
      </c>
      <c r="I2591" s="10"/>
      <c r="J2591" s="12" t="s">
        <v>13237</v>
      </c>
      <c r="K2591" s="10"/>
      <c r="L2591" s="12" t="s">
        <v>207</v>
      </c>
      <c r="M2591" s="12" t="s">
        <v>183</v>
      </c>
      <c r="N2591" s="12" t="s">
        <v>54</v>
      </c>
      <c r="O2591" s="12" t="s">
        <v>9</v>
      </c>
      <c r="P2591" s="13">
        <v>160494</v>
      </c>
      <c r="Q2591" s="10">
        <v>6</v>
      </c>
      <c r="R2591" s="10" t="s">
        <v>10</v>
      </c>
      <c r="S2591" s="12" t="s">
        <v>18211</v>
      </c>
    </row>
    <row r="2592" spans="1:19" x14ac:dyDescent="0.25">
      <c r="A2592" s="10">
        <v>2018</v>
      </c>
      <c r="B2592" s="11" t="s">
        <v>4</v>
      </c>
      <c r="C2592" s="12" t="s">
        <v>66</v>
      </c>
      <c r="D2592" s="12" t="s">
        <v>226</v>
      </c>
      <c r="E2592" s="12" t="s">
        <v>3884</v>
      </c>
      <c r="F2592" s="12" t="s">
        <v>13238</v>
      </c>
      <c r="G2592" s="12" t="s">
        <v>3885</v>
      </c>
      <c r="H2592" s="11" t="str">
        <f t="shared" si="40"/>
        <v xml:space="preserve">ROUTE NATIONALE 4 16 RUE DE PARIS </v>
      </c>
      <c r="I2592" s="10" t="s">
        <v>13239</v>
      </c>
      <c r="J2592" s="12" t="s">
        <v>13240</v>
      </c>
      <c r="K2592" s="12"/>
      <c r="L2592" s="12" t="s">
        <v>13241</v>
      </c>
      <c r="M2592" s="12" t="s">
        <v>13242</v>
      </c>
      <c r="N2592" s="12" t="s">
        <v>54</v>
      </c>
      <c r="O2592" s="12" t="s">
        <v>33</v>
      </c>
      <c r="P2592" s="13">
        <v>1635358</v>
      </c>
      <c r="Q2592" s="10">
        <v>42</v>
      </c>
      <c r="R2592" s="10" t="s">
        <v>18208</v>
      </c>
      <c r="S2592" s="12" t="s">
        <v>18209</v>
      </c>
    </row>
    <row r="2593" spans="1:19" x14ac:dyDescent="0.25">
      <c r="A2593" s="10">
        <v>2018</v>
      </c>
      <c r="B2593" s="11" t="s">
        <v>4</v>
      </c>
      <c r="C2593" s="12" t="s">
        <v>66</v>
      </c>
      <c r="D2593" s="12" t="s">
        <v>5</v>
      </c>
      <c r="E2593" s="12" t="s">
        <v>4293</v>
      </c>
      <c r="F2593" s="12" t="s">
        <v>4294</v>
      </c>
      <c r="G2593" s="12" t="s">
        <v>4295</v>
      </c>
      <c r="H2593" s="11" t="str">
        <f t="shared" si="40"/>
        <v xml:space="preserve">ZAC DE MAIGNON AVENUE DE MAIGNON </v>
      </c>
      <c r="I2593" s="12" t="s">
        <v>4296</v>
      </c>
      <c r="J2593" s="12" t="s">
        <v>4297</v>
      </c>
      <c r="K2593" s="10"/>
      <c r="L2593" s="12" t="s">
        <v>224</v>
      </c>
      <c r="M2593" s="12" t="s">
        <v>225</v>
      </c>
      <c r="N2593" s="12" t="s">
        <v>38</v>
      </c>
      <c r="O2593" s="12" t="s">
        <v>9</v>
      </c>
      <c r="P2593" s="13">
        <v>62230</v>
      </c>
      <c r="Q2593" s="10">
        <v>2</v>
      </c>
      <c r="R2593" s="10" t="s">
        <v>10</v>
      </c>
      <c r="S2593" s="12" t="s">
        <v>18211</v>
      </c>
    </row>
    <row r="2594" spans="1:19" x14ac:dyDescent="0.25">
      <c r="A2594" s="10">
        <v>2018</v>
      </c>
      <c r="B2594" s="11" t="s">
        <v>4</v>
      </c>
      <c r="C2594" s="12" t="s">
        <v>66</v>
      </c>
      <c r="D2594" s="12" t="s">
        <v>259</v>
      </c>
      <c r="E2594" s="12" t="s">
        <v>13243</v>
      </c>
      <c r="F2594" s="12" t="s">
        <v>13244</v>
      </c>
      <c r="G2594" s="12" t="s">
        <v>13245</v>
      </c>
      <c r="H2594" s="11" t="str">
        <f t="shared" si="40"/>
        <v xml:space="preserve">ZAC DE JONCHAIN NORD 131 ROUTE NATIONALE 7 </v>
      </c>
      <c r="I2594" s="10" t="s">
        <v>13246</v>
      </c>
      <c r="J2594" s="12" t="s">
        <v>13247</v>
      </c>
      <c r="K2594" s="12"/>
      <c r="L2594" s="12" t="s">
        <v>2092</v>
      </c>
      <c r="M2594" s="12" t="s">
        <v>9418</v>
      </c>
      <c r="N2594" s="12" t="s">
        <v>54</v>
      </c>
      <c r="O2594" s="12" t="s">
        <v>33</v>
      </c>
      <c r="P2594" s="13">
        <v>445409</v>
      </c>
      <c r="Q2594" s="10">
        <v>15</v>
      </c>
      <c r="R2594" s="10" t="s">
        <v>18208</v>
      </c>
      <c r="S2594" s="12" t="s">
        <v>18209</v>
      </c>
    </row>
    <row r="2595" spans="1:19" x14ac:dyDescent="0.25">
      <c r="A2595" s="10">
        <v>2018</v>
      </c>
      <c r="B2595" s="11" t="s">
        <v>4</v>
      </c>
      <c r="C2595" s="12" t="s">
        <v>66</v>
      </c>
      <c r="D2595" s="12" t="s">
        <v>259</v>
      </c>
      <c r="E2595" s="12" t="s">
        <v>13248</v>
      </c>
      <c r="F2595" s="12" t="s">
        <v>13249</v>
      </c>
      <c r="G2595" s="12" t="s">
        <v>13250</v>
      </c>
      <c r="H2595" s="11" t="str">
        <f t="shared" si="40"/>
        <v xml:space="preserve"> 16 RUE DE LAZENAY </v>
      </c>
      <c r="I2595" s="10"/>
      <c r="J2595" s="12" t="s">
        <v>13251</v>
      </c>
      <c r="K2595" s="12"/>
      <c r="L2595" s="12" t="s">
        <v>4768</v>
      </c>
      <c r="M2595" s="12" t="s">
        <v>13252</v>
      </c>
      <c r="N2595" s="12" t="s">
        <v>54</v>
      </c>
      <c r="O2595" s="12" t="s">
        <v>33</v>
      </c>
      <c r="P2595" s="13">
        <v>2167225</v>
      </c>
      <c r="Q2595" s="10">
        <v>78</v>
      </c>
      <c r="R2595" s="10" t="s">
        <v>18208</v>
      </c>
      <c r="S2595" s="12" t="s">
        <v>18209</v>
      </c>
    </row>
    <row r="2596" spans="1:19" x14ac:dyDescent="0.25">
      <c r="A2596" s="10">
        <v>2018</v>
      </c>
      <c r="B2596" s="11" t="s">
        <v>4</v>
      </c>
      <c r="C2596" s="12" t="s">
        <v>66</v>
      </c>
      <c r="D2596" s="12" t="s">
        <v>5</v>
      </c>
      <c r="E2596" s="12" t="s">
        <v>13253</v>
      </c>
      <c r="F2596" s="12" t="s">
        <v>13254</v>
      </c>
      <c r="G2596" s="12" t="s">
        <v>13255</v>
      </c>
      <c r="H2596" s="11" t="str">
        <f t="shared" si="40"/>
        <v xml:space="preserve"> 100 RUE DE LA TOUR BP 80609</v>
      </c>
      <c r="I2596" s="10"/>
      <c r="J2596" s="12" t="s">
        <v>13256</v>
      </c>
      <c r="K2596" s="12" t="s">
        <v>13257</v>
      </c>
      <c r="L2596" s="12" t="s">
        <v>13258</v>
      </c>
      <c r="M2596" s="12" t="s">
        <v>13259</v>
      </c>
      <c r="N2596" s="12" t="s">
        <v>54</v>
      </c>
      <c r="O2596" s="12" t="s">
        <v>33</v>
      </c>
      <c r="P2596" s="13">
        <v>661669</v>
      </c>
      <c r="Q2596" s="10">
        <v>16</v>
      </c>
      <c r="R2596" s="10" t="s">
        <v>18208</v>
      </c>
      <c r="S2596" s="12" t="s">
        <v>18209</v>
      </c>
    </row>
    <row r="2597" spans="1:19" x14ac:dyDescent="0.25">
      <c r="A2597" s="10">
        <v>2018</v>
      </c>
      <c r="B2597" s="11" t="s">
        <v>4</v>
      </c>
      <c r="C2597" s="12" t="s">
        <v>66</v>
      </c>
      <c r="D2597" s="12" t="s">
        <v>28</v>
      </c>
      <c r="E2597" s="12" t="s">
        <v>13260</v>
      </c>
      <c r="F2597" s="12" t="s">
        <v>13261</v>
      </c>
      <c r="G2597" s="12" t="s">
        <v>13262</v>
      </c>
      <c r="H2597" s="11" t="str">
        <f t="shared" si="40"/>
        <v xml:space="preserve"> 560 RUE DE RENTY </v>
      </c>
      <c r="I2597" s="10"/>
      <c r="J2597" s="12" t="s">
        <v>13263</v>
      </c>
      <c r="K2597" s="12"/>
      <c r="L2597" s="12" t="s">
        <v>13264</v>
      </c>
      <c r="M2597" s="12" t="s">
        <v>13265</v>
      </c>
      <c r="N2597" s="12" t="s">
        <v>54</v>
      </c>
      <c r="O2597" s="12" t="s">
        <v>33</v>
      </c>
      <c r="P2597" s="13">
        <v>541150</v>
      </c>
      <c r="Q2597" s="10">
        <v>18</v>
      </c>
      <c r="R2597" s="10" t="s">
        <v>18208</v>
      </c>
      <c r="S2597" s="12" t="s">
        <v>18209</v>
      </c>
    </row>
    <row r="2598" spans="1:19" x14ac:dyDescent="0.25">
      <c r="A2598" s="10">
        <v>2018</v>
      </c>
      <c r="B2598" s="11" t="s">
        <v>4</v>
      </c>
      <c r="C2598" s="12" t="s">
        <v>66</v>
      </c>
      <c r="D2598" s="12" t="s">
        <v>259</v>
      </c>
      <c r="E2598" s="12" t="s">
        <v>13266</v>
      </c>
      <c r="F2598" s="12" t="s">
        <v>13267</v>
      </c>
      <c r="G2598" s="12" t="s">
        <v>13268</v>
      </c>
      <c r="H2598" s="11" t="str">
        <f t="shared" si="40"/>
        <v xml:space="preserve">ZA ROUTE DE PONTVALLAIN </v>
      </c>
      <c r="I2598" s="10" t="s">
        <v>769</v>
      </c>
      <c r="J2598" s="12" t="s">
        <v>13269</v>
      </c>
      <c r="K2598" s="12"/>
      <c r="L2598" s="12" t="s">
        <v>13270</v>
      </c>
      <c r="M2598" s="12" t="s">
        <v>13271</v>
      </c>
      <c r="N2598" s="12" t="s">
        <v>54</v>
      </c>
      <c r="O2598" s="12" t="s">
        <v>33</v>
      </c>
      <c r="P2598" s="13">
        <v>128180</v>
      </c>
      <c r="Q2598" s="10">
        <v>4</v>
      </c>
      <c r="R2598" s="10" t="s">
        <v>10</v>
      </c>
      <c r="S2598" s="12" t="s">
        <v>18209</v>
      </c>
    </row>
    <row r="2599" spans="1:19" x14ac:dyDescent="0.25">
      <c r="A2599" s="10">
        <v>2018</v>
      </c>
      <c r="B2599" s="11" t="s">
        <v>4</v>
      </c>
      <c r="C2599" s="12" t="s">
        <v>66</v>
      </c>
      <c r="D2599" s="12" t="s">
        <v>5</v>
      </c>
      <c r="E2599" s="12" t="s">
        <v>17981</v>
      </c>
      <c r="F2599" s="12" t="s">
        <v>17982</v>
      </c>
      <c r="G2599" s="12" t="s">
        <v>17983</v>
      </c>
      <c r="H2599" s="11" t="str">
        <f t="shared" si="40"/>
        <v xml:space="preserve"> 6 ROUTE DE STRASBOURG </v>
      </c>
      <c r="I2599" s="10"/>
      <c r="J2599" s="12" t="s">
        <v>17984</v>
      </c>
      <c r="K2599" s="12"/>
      <c r="L2599" s="12" t="s">
        <v>16672</v>
      </c>
      <c r="M2599" s="12" t="s">
        <v>16673</v>
      </c>
      <c r="N2599" s="12" t="s">
        <v>54</v>
      </c>
      <c r="O2599" s="12" t="s">
        <v>33</v>
      </c>
      <c r="P2599" s="13">
        <v>489964</v>
      </c>
      <c r="Q2599" s="10">
        <v>9</v>
      </c>
      <c r="R2599" s="10" t="s">
        <v>10</v>
      </c>
      <c r="S2599" s="12" t="s">
        <v>18209</v>
      </c>
    </row>
    <row r="2600" spans="1:19" x14ac:dyDescent="0.25">
      <c r="A2600" s="10">
        <v>2018</v>
      </c>
      <c r="B2600" s="11" t="s">
        <v>4</v>
      </c>
      <c r="C2600" s="12" t="s">
        <v>66</v>
      </c>
      <c r="D2600" s="12" t="s">
        <v>5</v>
      </c>
      <c r="E2600" s="12" t="s">
        <v>130</v>
      </c>
      <c r="F2600" s="12" t="s">
        <v>4427</v>
      </c>
      <c r="G2600" s="12" t="s">
        <v>131</v>
      </c>
      <c r="H2600" s="11" t="str">
        <f t="shared" si="40"/>
        <v xml:space="preserve"> RUE DE LA HAUTIERE BP 30</v>
      </c>
      <c r="I2600" s="10"/>
      <c r="J2600" s="12" t="s">
        <v>2612</v>
      </c>
      <c r="K2600" s="12" t="s">
        <v>2613</v>
      </c>
      <c r="L2600" s="12" t="s">
        <v>2527</v>
      </c>
      <c r="M2600" s="12" t="s">
        <v>2614</v>
      </c>
      <c r="N2600" s="12" t="s">
        <v>134</v>
      </c>
      <c r="O2600" s="12" t="s">
        <v>33</v>
      </c>
      <c r="P2600" s="13">
        <v>2723901</v>
      </c>
      <c r="Q2600" s="10">
        <v>99</v>
      </c>
      <c r="R2600" s="10" t="s">
        <v>18208</v>
      </c>
      <c r="S2600" s="12" t="s">
        <v>18209</v>
      </c>
    </row>
    <row r="2601" spans="1:19" x14ac:dyDescent="0.25">
      <c r="A2601" s="10">
        <v>2018</v>
      </c>
      <c r="B2601" s="11" t="s">
        <v>4</v>
      </c>
      <c r="C2601" s="12" t="s">
        <v>66</v>
      </c>
      <c r="D2601" s="12" t="s">
        <v>226</v>
      </c>
      <c r="E2601" s="12" t="s">
        <v>13274</v>
      </c>
      <c r="F2601" s="12" t="s">
        <v>13275</v>
      </c>
      <c r="G2601" s="12" t="s">
        <v>13276</v>
      </c>
      <c r="H2601" s="11" t="str">
        <f t="shared" si="40"/>
        <v xml:space="preserve"> 26 RUE DE LA GUYONNERIE </v>
      </c>
      <c r="I2601" s="10"/>
      <c r="J2601" s="12" t="s">
        <v>13277</v>
      </c>
      <c r="K2601" s="12"/>
      <c r="L2601" s="12" t="s">
        <v>13278</v>
      </c>
      <c r="M2601" s="12" t="s">
        <v>13279</v>
      </c>
      <c r="N2601" s="12" t="s">
        <v>54</v>
      </c>
      <c r="O2601" s="12" t="s">
        <v>33</v>
      </c>
      <c r="P2601" s="13">
        <v>887918</v>
      </c>
      <c r="Q2601" s="10">
        <v>19</v>
      </c>
      <c r="R2601" s="10" t="s">
        <v>18208</v>
      </c>
      <c r="S2601" s="12" t="s">
        <v>18209</v>
      </c>
    </row>
    <row r="2602" spans="1:19" x14ac:dyDescent="0.25">
      <c r="A2602" s="10">
        <v>2018</v>
      </c>
      <c r="B2602" s="11" t="s">
        <v>4</v>
      </c>
      <c r="C2602" s="12" t="s">
        <v>66</v>
      </c>
      <c r="D2602" s="12" t="s">
        <v>5</v>
      </c>
      <c r="E2602" s="12" t="s">
        <v>3886</v>
      </c>
      <c r="F2602" s="12" t="s">
        <v>13280</v>
      </c>
      <c r="G2602" s="12" t="s">
        <v>3887</v>
      </c>
      <c r="H2602" s="11" t="str">
        <f t="shared" si="40"/>
        <v xml:space="preserve"> 2 RUE DE LA PATURE </v>
      </c>
      <c r="I2602" s="10"/>
      <c r="J2602" s="12" t="s">
        <v>13281</v>
      </c>
      <c r="K2602" s="12"/>
      <c r="L2602" s="12" t="s">
        <v>13282</v>
      </c>
      <c r="M2602" s="12" t="s">
        <v>13283</v>
      </c>
      <c r="N2602" s="12" t="s">
        <v>54</v>
      </c>
      <c r="O2602" s="12" t="s">
        <v>33</v>
      </c>
      <c r="P2602" s="13">
        <v>312808</v>
      </c>
      <c r="Q2602" s="10">
        <v>8</v>
      </c>
      <c r="R2602" s="10" t="s">
        <v>10</v>
      </c>
      <c r="S2602" s="12" t="s">
        <v>18209</v>
      </c>
    </row>
    <row r="2603" spans="1:19" x14ac:dyDescent="0.25">
      <c r="A2603" s="10">
        <v>2018</v>
      </c>
      <c r="B2603" s="11" t="s">
        <v>4</v>
      </c>
      <c r="C2603" s="12" t="s">
        <v>66</v>
      </c>
      <c r="D2603" s="12" t="s">
        <v>5</v>
      </c>
      <c r="E2603" s="12" t="s">
        <v>1818</v>
      </c>
      <c r="F2603" s="12" t="s">
        <v>13284</v>
      </c>
      <c r="G2603" s="12" t="s">
        <v>1819</v>
      </c>
      <c r="H2603" s="11" t="str">
        <f t="shared" si="40"/>
        <v xml:space="preserve"> 2 CHEMIN DU VALLON DES FOURCHES </v>
      </c>
      <c r="I2603" s="10"/>
      <c r="J2603" s="12" t="s">
        <v>13285</v>
      </c>
      <c r="K2603" s="12"/>
      <c r="L2603" s="12" t="s">
        <v>1820</v>
      </c>
      <c r="M2603" s="12" t="s">
        <v>1821</v>
      </c>
      <c r="N2603" s="12" t="s">
        <v>54</v>
      </c>
      <c r="O2603" s="12" t="s">
        <v>33</v>
      </c>
      <c r="P2603" s="13">
        <v>9441</v>
      </c>
      <c r="Q2603" s="10">
        <v>1</v>
      </c>
      <c r="R2603" s="10" t="s">
        <v>10</v>
      </c>
      <c r="S2603" s="12" t="s">
        <v>18209</v>
      </c>
    </row>
    <row r="2604" spans="1:19" x14ac:dyDescent="0.25">
      <c r="A2604" s="10">
        <v>2018</v>
      </c>
      <c r="B2604" s="11" t="s">
        <v>4</v>
      </c>
      <c r="C2604" s="12" t="s">
        <v>66</v>
      </c>
      <c r="D2604" s="12" t="s">
        <v>734</v>
      </c>
      <c r="E2604" s="12" t="s">
        <v>16412</v>
      </c>
      <c r="F2604" s="12" t="s">
        <v>16413</v>
      </c>
      <c r="G2604" s="12" t="s">
        <v>16414</v>
      </c>
      <c r="H2604" s="11" t="str">
        <f t="shared" si="40"/>
        <v xml:space="preserve"> 31 RUE JEAN LOLIVE </v>
      </c>
      <c r="I2604" s="10"/>
      <c r="J2604" s="12" t="s">
        <v>16415</v>
      </c>
      <c r="K2604" s="12"/>
      <c r="L2604" s="12" t="s">
        <v>16416</v>
      </c>
      <c r="M2604" s="12" t="s">
        <v>16417</v>
      </c>
      <c r="N2604" s="12" t="s">
        <v>1605</v>
      </c>
      <c r="O2604" s="12" t="s">
        <v>33</v>
      </c>
      <c r="P2604" s="13">
        <v>1726835</v>
      </c>
      <c r="Q2604" s="10">
        <v>62</v>
      </c>
      <c r="R2604" s="10" t="s">
        <v>18208</v>
      </c>
      <c r="S2604" s="12" t="s">
        <v>18209</v>
      </c>
    </row>
    <row r="2605" spans="1:19" x14ac:dyDescent="0.25">
      <c r="A2605" s="10">
        <v>2018</v>
      </c>
      <c r="B2605" s="11" t="s">
        <v>4</v>
      </c>
      <c r="C2605" s="12" t="s">
        <v>66</v>
      </c>
      <c r="D2605" s="12" t="s">
        <v>226</v>
      </c>
      <c r="E2605" s="12" t="s">
        <v>13286</v>
      </c>
      <c r="F2605" s="12" t="s">
        <v>13287</v>
      </c>
      <c r="G2605" s="12" t="s">
        <v>13288</v>
      </c>
      <c r="H2605" s="11" t="str">
        <f t="shared" si="40"/>
        <v xml:space="preserve"> 79 AVENUE PAUL VAILLANT COUTURIER </v>
      </c>
      <c r="I2605" s="10"/>
      <c r="J2605" s="12" t="s">
        <v>13289</v>
      </c>
      <c r="K2605" s="12"/>
      <c r="L2605" s="12" t="s">
        <v>3392</v>
      </c>
      <c r="M2605" s="12" t="s">
        <v>3393</v>
      </c>
      <c r="N2605" s="12" t="s">
        <v>54</v>
      </c>
      <c r="O2605" s="12" t="s">
        <v>33</v>
      </c>
      <c r="P2605" s="13">
        <v>398432</v>
      </c>
      <c r="Q2605" s="10">
        <v>13</v>
      </c>
      <c r="R2605" s="10" t="s">
        <v>18208</v>
      </c>
      <c r="S2605" s="12" t="s">
        <v>18209</v>
      </c>
    </row>
    <row r="2606" spans="1:19" x14ac:dyDescent="0.25">
      <c r="A2606" s="10">
        <v>2018</v>
      </c>
      <c r="B2606" s="11" t="s">
        <v>4</v>
      </c>
      <c r="C2606" s="12" t="s">
        <v>66</v>
      </c>
      <c r="D2606" s="12" t="s">
        <v>434</v>
      </c>
      <c r="E2606" s="12" t="s">
        <v>1822</v>
      </c>
      <c r="F2606" s="12" t="s">
        <v>13290</v>
      </c>
      <c r="G2606" s="12" t="s">
        <v>1823</v>
      </c>
      <c r="H2606" s="11" t="str">
        <f t="shared" si="40"/>
        <v xml:space="preserve"> ZONE ARTISANALE ZALIONDOA </v>
      </c>
      <c r="I2606" s="10"/>
      <c r="J2606" s="12" t="s">
        <v>13291</v>
      </c>
      <c r="K2606" s="12"/>
      <c r="L2606" s="12" t="s">
        <v>1824</v>
      </c>
      <c r="M2606" s="12" t="s">
        <v>1825</v>
      </c>
      <c r="N2606" s="12" t="s">
        <v>54</v>
      </c>
      <c r="O2606" s="12" t="s">
        <v>33</v>
      </c>
      <c r="P2606" s="13">
        <v>954485</v>
      </c>
      <c r="Q2606" s="10">
        <v>32</v>
      </c>
      <c r="R2606" s="10" t="s">
        <v>18208</v>
      </c>
      <c r="S2606" s="12" t="s">
        <v>18209</v>
      </c>
    </row>
    <row r="2607" spans="1:19" x14ac:dyDescent="0.25">
      <c r="A2607" s="10">
        <v>2018</v>
      </c>
      <c r="B2607" s="11" t="s">
        <v>4</v>
      </c>
      <c r="C2607" s="12" t="s">
        <v>66</v>
      </c>
      <c r="D2607" s="12" t="s">
        <v>452</v>
      </c>
      <c r="E2607" s="12" t="s">
        <v>1826</v>
      </c>
      <c r="F2607" s="12" t="s">
        <v>13292</v>
      </c>
      <c r="G2607" s="12" t="s">
        <v>1827</v>
      </c>
      <c r="H2607" s="11" t="str">
        <f t="shared" si="40"/>
        <v xml:space="preserve">ZONE INDUSTRIELLE BOIS DE PLANTE </v>
      </c>
      <c r="I2607" s="12" t="s">
        <v>22</v>
      </c>
      <c r="J2607" s="12" t="s">
        <v>13293</v>
      </c>
      <c r="K2607" s="10"/>
      <c r="L2607" s="12" t="s">
        <v>810</v>
      </c>
      <c r="M2607" s="12" t="s">
        <v>13294</v>
      </c>
      <c r="N2607" s="12" t="s">
        <v>54</v>
      </c>
      <c r="O2607" s="12" t="s">
        <v>9</v>
      </c>
      <c r="P2607" s="13">
        <v>1565348</v>
      </c>
      <c r="Q2607" s="10">
        <v>43</v>
      </c>
      <c r="R2607" s="10" t="s">
        <v>18208</v>
      </c>
      <c r="S2607" s="12" t="s">
        <v>18211</v>
      </c>
    </row>
    <row r="2608" spans="1:19" x14ac:dyDescent="0.25">
      <c r="A2608" s="10">
        <v>2018</v>
      </c>
      <c r="B2608" s="11" t="s">
        <v>4</v>
      </c>
      <c r="C2608" s="12" t="s">
        <v>66</v>
      </c>
      <c r="D2608" s="12" t="s">
        <v>259</v>
      </c>
      <c r="E2608" s="12" t="s">
        <v>13295</v>
      </c>
      <c r="F2608" s="12" t="s">
        <v>13296</v>
      </c>
      <c r="G2608" s="12" t="s">
        <v>13297</v>
      </c>
      <c r="H2608" s="11" t="str">
        <f t="shared" si="40"/>
        <v xml:space="preserve"> 191 RUE DU BEAUJOLAIS </v>
      </c>
      <c r="I2608" s="10"/>
      <c r="J2608" s="12" t="s">
        <v>2279</v>
      </c>
      <c r="K2608" s="12"/>
      <c r="L2608" s="12" t="s">
        <v>2280</v>
      </c>
      <c r="M2608" s="12" t="s">
        <v>2281</v>
      </c>
      <c r="N2608" s="12" t="s">
        <v>54</v>
      </c>
      <c r="O2608" s="12" t="s">
        <v>33</v>
      </c>
      <c r="P2608" s="13">
        <v>352772</v>
      </c>
      <c r="Q2608" s="10">
        <v>14</v>
      </c>
      <c r="R2608" s="10" t="s">
        <v>18208</v>
      </c>
      <c r="S2608" s="12" t="s">
        <v>18209</v>
      </c>
    </row>
    <row r="2609" spans="1:19" x14ac:dyDescent="0.25">
      <c r="A2609" s="10">
        <v>2018</v>
      </c>
      <c r="B2609" s="11" t="s">
        <v>4</v>
      </c>
      <c r="C2609" s="12" t="s">
        <v>66</v>
      </c>
      <c r="D2609" s="12" t="s">
        <v>28</v>
      </c>
      <c r="E2609" s="12" t="s">
        <v>13298</v>
      </c>
      <c r="F2609" s="12" t="s">
        <v>13299</v>
      </c>
      <c r="G2609" s="12" t="s">
        <v>13300</v>
      </c>
      <c r="H2609" s="11" t="str">
        <f t="shared" si="40"/>
        <v xml:space="preserve"> 24 BOULEVARD CORDIER </v>
      </c>
      <c r="I2609" s="10"/>
      <c r="J2609" s="12" t="s">
        <v>13301</v>
      </c>
      <c r="K2609" s="10"/>
      <c r="L2609" s="12" t="s">
        <v>777</v>
      </c>
      <c r="M2609" s="12" t="s">
        <v>778</v>
      </c>
      <c r="N2609" s="12" t="s">
        <v>54</v>
      </c>
      <c r="O2609" s="12" t="s">
        <v>9</v>
      </c>
      <c r="P2609" s="13">
        <v>142885</v>
      </c>
      <c r="Q2609" s="10">
        <v>5</v>
      </c>
      <c r="R2609" s="10" t="s">
        <v>10</v>
      </c>
      <c r="S2609" s="12" t="s">
        <v>18211</v>
      </c>
    </row>
    <row r="2610" spans="1:19" x14ac:dyDescent="0.25">
      <c r="A2610" s="10">
        <v>2018</v>
      </c>
      <c r="B2610" s="11" t="s">
        <v>4</v>
      </c>
      <c r="C2610" s="12" t="s">
        <v>66</v>
      </c>
      <c r="D2610" s="12" t="s">
        <v>259</v>
      </c>
      <c r="E2610" s="12" t="s">
        <v>3890</v>
      </c>
      <c r="F2610" s="12" t="s">
        <v>13302</v>
      </c>
      <c r="G2610" s="12" t="s">
        <v>3891</v>
      </c>
      <c r="H2610" s="11" t="str">
        <f t="shared" si="40"/>
        <v xml:space="preserve">ZAC LA VALLEE RUE CHARLES LINNE </v>
      </c>
      <c r="I2610" s="10" t="s">
        <v>550</v>
      </c>
      <c r="J2610" s="12" t="s">
        <v>3892</v>
      </c>
      <c r="K2610" s="12"/>
      <c r="L2610" s="12" t="s">
        <v>777</v>
      </c>
      <c r="M2610" s="12" t="s">
        <v>778</v>
      </c>
      <c r="N2610" s="12" t="s">
        <v>54</v>
      </c>
      <c r="O2610" s="12" t="s">
        <v>33</v>
      </c>
      <c r="P2610" s="13">
        <v>1770409</v>
      </c>
      <c r="Q2610" s="10">
        <v>61</v>
      </c>
      <c r="R2610" s="10" t="s">
        <v>18208</v>
      </c>
      <c r="S2610" s="12" t="s">
        <v>18209</v>
      </c>
    </row>
    <row r="2611" spans="1:19" x14ac:dyDescent="0.25">
      <c r="A2611" s="10">
        <v>2018</v>
      </c>
      <c r="B2611" s="11" t="s">
        <v>4</v>
      </c>
      <c r="C2611" s="12" t="s">
        <v>66</v>
      </c>
      <c r="D2611" s="12" t="s">
        <v>259</v>
      </c>
      <c r="E2611" s="12" t="s">
        <v>1828</v>
      </c>
      <c r="F2611" s="12" t="s">
        <v>1829</v>
      </c>
      <c r="G2611" s="12" t="s">
        <v>1830</v>
      </c>
      <c r="H2611" s="11" t="str">
        <f t="shared" si="40"/>
        <v xml:space="preserve">ZONE INDUSTRIELLE DE CORSAC 16 ROUTE DE COUBON </v>
      </c>
      <c r="I2611" s="10" t="s">
        <v>1831</v>
      </c>
      <c r="J2611" s="12" t="s">
        <v>1832</v>
      </c>
      <c r="K2611" s="12"/>
      <c r="L2611" s="12" t="s">
        <v>1833</v>
      </c>
      <c r="M2611" s="12" t="s">
        <v>1834</v>
      </c>
      <c r="N2611" s="12" t="s">
        <v>54</v>
      </c>
      <c r="O2611" s="12" t="s">
        <v>33</v>
      </c>
      <c r="P2611" s="13">
        <v>1605313</v>
      </c>
      <c r="Q2611" s="10">
        <v>48</v>
      </c>
      <c r="R2611" s="10" t="s">
        <v>18208</v>
      </c>
      <c r="S2611" s="12" t="s">
        <v>18209</v>
      </c>
    </row>
    <row r="2612" spans="1:19" x14ac:dyDescent="0.25">
      <c r="A2612" s="10">
        <v>2018</v>
      </c>
      <c r="B2612" s="11" t="s">
        <v>4</v>
      </c>
      <c r="C2612" s="12" t="s">
        <v>66</v>
      </c>
      <c r="D2612" s="12" t="s">
        <v>259</v>
      </c>
      <c r="E2612" s="12" t="s">
        <v>13303</v>
      </c>
      <c r="F2612" s="12" t="s">
        <v>13304</v>
      </c>
      <c r="G2612" s="12" t="s">
        <v>13305</v>
      </c>
      <c r="H2612" s="11" t="str">
        <f t="shared" si="40"/>
        <v xml:space="preserve"> 462 AVENUE DU GENERAL DE GAULLE </v>
      </c>
      <c r="I2612" s="10"/>
      <c r="J2612" s="12" t="s">
        <v>13306</v>
      </c>
      <c r="K2612" s="12"/>
      <c r="L2612" s="12" t="s">
        <v>13307</v>
      </c>
      <c r="M2612" s="12" t="s">
        <v>13308</v>
      </c>
      <c r="N2612" s="12" t="s">
        <v>54</v>
      </c>
      <c r="O2612" s="12" t="s">
        <v>33</v>
      </c>
      <c r="P2612" s="13">
        <v>2045934</v>
      </c>
      <c r="Q2612" s="10">
        <v>46</v>
      </c>
      <c r="R2612" s="10" t="s">
        <v>18208</v>
      </c>
      <c r="S2612" s="12" t="s">
        <v>18209</v>
      </c>
    </row>
    <row r="2613" spans="1:19" x14ac:dyDescent="0.25">
      <c r="A2613" s="10">
        <v>2018</v>
      </c>
      <c r="B2613" s="11" t="s">
        <v>4</v>
      </c>
      <c r="C2613" s="12" t="s">
        <v>66</v>
      </c>
      <c r="D2613" s="12" t="s">
        <v>184</v>
      </c>
      <c r="E2613" s="12" t="s">
        <v>3893</v>
      </c>
      <c r="F2613" s="12" t="s">
        <v>4361</v>
      </c>
      <c r="G2613" s="12" t="s">
        <v>3894</v>
      </c>
      <c r="H2613" s="11" t="str">
        <f t="shared" si="40"/>
        <v xml:space="preserve"> AVENUE D AZEREIX </v>
      </c>
      <c r="I2613" s="10"/>
      <c r="J2613" s="12" t="s">
        <v>4362</v>
      </c>
      <c r="K2613" s="12"/>
      <c r="L2613" s="12" t="s">
        <v>868</v>
      </c>
      <c r="M2613" s="12" t="s">
        <v>869</v>
      </c>
      <c r="N2613" s="12" t="s">
        <v>106</v>
      </c>
      <c r="O2613" s="12" t="s">
        <v>33</v>
      </c>
      <c r="P2613" s="13">
        <v>4475186</v>
      </c>
      <c r="Q2613" s="10">
        <v>167</v>
      </c>
      <c r="R2613" s="10" t="s">
        <v>18208</v>
      </c>
      <c r="S2613" s="12" t="s">
        <v>18209</v>
      </c>
    </row>
    <row r="2614" spans="1:19" x14ac:dyDescent="0.25">
      <c r="A2614" s="10">
        <v>2018</v>
      </c>
      <c r="B2614" s="11" t="s">
        <v>4</v>
      </c>
      <c r="C2614" s="12" t="s">
        <v>66</v>
      </c>
      <c r="D2614" s="12" t="s">
        <v>259</v>
      </c>
      <c r="E2614" s="12" t="s">
        <v>3897</v>
      </c>
      <c r="F2614" s="12" t="s">
        <v>13309</v>
      </c>
      <c r="G2614" s="12" t="s">
        <v>3898</v>
      </c>
      <c r="H2614" s="11" t="str">
        <f t="shared" si="40"/>
        <v>ZAC DU MOUTOT 24 RUE DU MOUTOT BP 8</v>
      </c>
      <c r="I2614" s="10" t="s">
        <v>13310</v>
      </c>
      <c r="J2614" s="12" t="s">
        <v>13311</v>
      </c>
      <c r="K2614" s="12" t="s">
        <v>2367</v>
      </c>
      <c r="L2614" s="12" t="s">
        <v>13312</v>
      </c>
      <c r="M2614" s="12" t="s">
        <v>13313</v>
      </c>
      <c r="N2614" s="12" t="s">
        <v>54</v>
      </c>
      <c r="O2614" s="12" t="s">
        <v>33</v>
      </c>
      <c r="P2614" s="13">
        <v>3101960</v>
      </c>
      <c r="Q2614" s="10">
        <v>91</v>
      </c>
      <c r="R2614" s="10" t="s">
        <v>18208</v>
      </c>
      <c r="S2614" s="12" t="s">
        <v>18209</v>
      </c>
    </row>
    <row r="2615" spans="1:19" x14ac:dyDescent="0.25">
      <c r="A2615" s="10">
        <v>2017</v>
      </c>
      <c r="B2615" s="12" t="s">
        <v>18219</v>
      </c>
      <c r="C2615" s="10" t="s">
        <v>66</v>
      </c>
      <c r="D2615" s="12" t="s">
        <v>5</v>
      </c>
      <c r="E2615" s="12" t="s">
        <v>13314</v>
      </c>
      <c r="F2615" s="12" t="s">
        <v>13315</v>
      </c>
      <c r="G2615" s="12" t="s">
        <v>13316</v>
      </c>
      <c r="H2615" s="11" t="str">
        <f t="shared" si="40"/>
        <v xml:space="preserve">LIEU DIT LOISEAU  </v>
      </c>
      <c r="I2615" s="12" t="s">
        <v>13317</v>
      </c>
      <c r="J2615" s="12"/>
      <c r="K2615" s="14"/>
      <c r="L2615" s="12" t="s">
        <v>953</v>
      </c>
      <c r="M2615" s="12" t="s">
        <v>954</v>
      </c>
      <c r="N2615" s="12" t="s">
        <v>54</v>
      </c>
      <c r="O2615" s="12" t="s">
        <v>9</v>
      </c>
      <c r="P2615" s="14"/>
      <c r="Q2615" s="10">
        <v>5</v>
      </c>
      <c r="R2615" s="10" t="s">
        <v>10</v>
      </c>
      <c r="S2615" s="12" t="s">
        <v>18220</v>
      </c>
    </row>
    <row r="2616" spans="1:19" x14ac:dyDescent="0.25">
      <c r="A2616" s="10">
        <v>2018</v>
      </c>
      <c r="B2616" s="11" t="s">
        <v>239</v>
      </c>
      <c r="C2616" s="12" t="s">
        <v>66</v>
      </c>
      <c r="D2616" s="12" t="s">
        <v>1835</v>
      </c>
      <c r="E2616" s="12" t="s">
        <v>1836</v>
      </c>
      <c r="F2616" s="12" t="s">
        <v>13318</v>
      </c>
      <c r="G2616" s="12" t="s">
        <v>1837</v>
      </c>
      <c r="H2616" s="11" t="str">
        <f t="shared" si="40"/>
        <v xml:space="preserve"> 74 ROUTE DE PARIS BP 70</v>
      </c>
      <c r="I2616" s="10"/>
      <c r="J2616" s="12" t="s">
        <v>13319</v>
      </c>
      <c r="K2616" s="12" t="s">
        <v>3902</v>
      </c>
      <c r="L2616" s="12" t="s">
        <v>13320</v>
      </c>
      <c r="M2616" s="12" t="s">
        <v>13321</v>
      </c>
      <c r="N2616" s="12" t="s">
        <v>54</v>
      </c>
      <c r="O2616" s="12" t="s">
        <v>33</v>
      </c>
      <c r="P2616" s="13">
        <v>10728614</v>
      </c>
      <c r="Q2616" s="10">
        <v>390</v>
      </c>
      <c r="R2616" s="10" t="s">
        <v>18208</v>
      </c>
      <c r="S2616" s="12" t="s">
        <v>18209</v>
      </c>
    </row>
    <row r="2617" spans="1:19" x14ac:dyDescent="0.25">
      <c r="A2617" s="10">
        <v>2018</v>
      </c>
      <c r="B2617" s="11" t="s">
        <v>4</v>
      </c>
      <c r="C2617" s="12" t="s">
        <v>66</v>
      </c>
      <c r="D2617" s="12" t="s">
        <v>1841</v>
      </c>
      <c r="E2617" s="12" t="s">
        <v>1842</v>
      </c>
      <c r="F2617" s="12" t="s">
        <v>13322</v>
      </c>
      <c r="G2617" s="12" t="s">
        <v>1843</v>
      </c>
      <c r="H2617" s="11" t="str">
        <f t="shared" si="40"/>
        <v xml:space="preserve"> 14 RUE DU DOCTEUR POTAIN </v>
      </c>
      <c r="I2617" s="10"/>
      <c r="J2617" s="12" t="s">
        <v>13323</v>
      </c>
      <c r="K2617" s="10"/>
      <c r="L2617" s="12" t="s">
        <v>1581</v>
      </c>
      <c r="M2617" s="12" t="s">
        <v>183</v>
      </c>
      <c r="N2617" s="12" t="s">
        <v>54</v>
      </c>
      <c r="O2617" s="12" t="s">
        <v>9</v>
      </c>
      <c r="P2617" s="13">
        <v>1214050</v>
      </c>
      <c r="Q2617" s="10">
        <v>36</v>
      </c>
      <c r="R2617" s="10" t="s">
        <v>18208</v>
      </c>
      <c r="S2617" s="12" t="s">
        <v>18211</v>
      </c>
    </row>
    <row r="2618" spans="1:19" x14ac:dyDescent="0.25">
      <c r="A2618" s="10">
        <v>2018</v>
      </c>
      <c r="B2618" s="11" t="s">
        <v>4</v>
      </c>
      <c r="C2618" s="12" t="s">
        <v>66</v>
      </c>
      <c r="D2618" s="12" t="s">
        <v>487</v>
      </c>
      <c r="E2618" s="12" t="s">
        <v>13324</v>
      </c>
      <c r="F2618" s="12" t="s">
        <v>13325</v>
      </c>
      <c r="G2618" s="12" t="s">
        <v>13326</v>
      </c>
      <c r="H2618" s="11" t="str">
        <f t="shared" si="40"/>
        <v xml:space="preserve"> 25 PLACE DE SAINT MAURICE BP 318</v>
      </c>
      <c r="I2618" s="10"/>
      <c r="J2618" s="12" t="s">
        <v>13327</v>
      </c>
      <c r="K2618" s="12" t="s">
        <v>13328</v>
      </c>
      <c r="L2618" s="12" t="s">
        <v>13329</v>
      </c>
      <c r="M2618" s="12" t="s">
        <v>7156</v>
      </c>
      <c r="N2618" s="12" t="s">
        <v>54</v>
      </c>
      <c r="O2618" s="12" t="s">
        <v>9</v>
      </c>
      <c r="P2618" s="13">
        <v>768581</v>
      </c>
      <c r="Q2618" s="10">
        <v>9</v>
      </c>
      <c r="R2618" s="10" t="s">
        <v>10</v>
      </c>
      <c r="S2618" s="12" t="s">
        <v>18211</v>
      </c>
    </row>
    <row r="2619" spans="1:19" x14ac:dyDescent="0.25">
      <c r="A2619" s="10">
        <v>2017</v>
      </c>
      <c r="B2619" s="12" t="s">
        <v>18219</v>
      </c>
      <c r="C2619" s="10" t="s">
        <v>66</v>
      </c>
      <c r="D2619" s="12" t="s">
        <v>1845</v>
      </c>
      <c r="E2619" s="12" t="s">
        <v>1846</v>
      </c>
      <c r="F2619" s="12" t="s">
        <v>13330</v>
      </c>
      <c r="G2619" s="12" t="s">
        <v>1847</v>
      </c>
      <c r="H2619" s="11" t="str">
        <f t="shared" si="40"/>
        <v xml:space="preserve">114 AVENUE DU MONT BLANC  </v>
      </c>
      <c r="I2619" s="12" t="s">
        <v>13331</v>
      </c>
      <c r="J2619" s="12"/>
      <c r="K2619" s="14"/>
      <c r="L2619" s="12" t="s">
        <v>13332</v>
      </c>
      <c r="M2619" s="12" t="s">
        <v>13333</v>
      </c>
      <c r="N2619" s="12" t="s">
        <v>54</v>
      </c>
      <c r="O2619" s="12" t="s">
        <v>33</v>
      </c>
      <c r="P2619" s="14"/>
      <c r="Q2619" s="10">
        <v>33</v>
      </c>
      <c r="R2619" s="10" t="s">
        <v>18208</v>
      </c>
      <c r="S2619" s="12" t="s">
        <v>18220</v>
      </c>
    </row>
    <row r="2620" spans="1:19" x14ac:dyDescent="0.25">
      <c r="A2620" s="10">
        <v>2018</v>
      </c>
      <c r="B2620" s="11" t="s">
        <v>4</v>
      </c>
      <c r="C2620" s="12" t="s">
        <v>66</v>
      </c>
      <c r="D2620" s="12" t="s">
        <v>5</v>
      </c>
      <c r="E2620" s="12" t="s">
        <v>1848</v>
      </c>
      <c r="F2620" s="12" t="s">
        <v>13334</v>
      </c>
      <c r="G2620" s="12" t="s">
        <v>1849</v>
      </c>
      <c r="H2620" s="11" t="str">
        <f t="shared" si="40"/>
        <v xml:space="preserve"> 309 RUE DES ALLOBROGES </v>
      </c>
      <c r="I2620" s="10"/>
      <c r="J2620" s="12" t="s">
        <v>13335</v>
      </c>
      <c r="K2620" s="12"/>
      <c r="L2620" s="12" t="s">
        <v>1850</v>
      </c>
      <c r="M2620" s="12" t="s">
        <v>1851</v>
      </c>
      <c r="N2620" s="12" t="s">
        <v>54</v>
      </c>
      <c r="O2620" s="12" t="s">
        <v>33</v>
      </c>
      <c r="P2620" s="13">
        <v>1652105</v>
      </c>
      <c r="Q2620" s="10">
        <v>40</v>
      </c>
      <c r="R2620" s="10" t="s">
        <v>18208</v>
      </c>
      <c r="S2620" s="12" t="s">
        <v>18209</v>
      </c>
    </row>
    <row r="2621" spans="1:19" x14ac:dyDescent="0.25">
      <c r="A2621" s="10">
        <v>2018</v>
      </c>
      <c r="B2621" s="11" t="s">
        <v>4</v>
      </c>
      <c r="C2621" s="12" t="s">
        <v>66</v>
      </c>
      <c r="D2621" s="12" t="s">
        <v>184</v>
      </c>
      <c r="E2621" s="12" t="s">
        <v>13336</v>
      </c>
      <c r="F2621" s="12" t="s">
        <v>13337</v>
      </c>
      <c r="G2621" s="12" t="s">
        <v>13338</v>
      </c>
      <c r="H2621" s="11" t="str">
        <f t="shared" si="40"/>
        <v xml:space="preserve"> 76 RUE DES PRES MOULIN BP 24</v>
      </c>
      <c r="I2621" s="10"/>
      <c r="J2621" s="12" t="s">
        <v>13339</v>
      </c>
      <c r="K2621" s="12" t="s">
        <v>718</v>
      </c>
      <c r="L2621" s="12" t="s">
        <v>5588</v>
      </c>
      <c r="M2621" s="12" t="s">
        <v>5813</v>
      </c>
      <c r="N2621" s="12" t="s">
        <v>54</v>
      </c>
      <c r="O2621" s="12" t="s">
        <v>33</v>
      </c>
      <c r="P2621" s="13">
        <v>999315</v>
      </c>
      <c r="Q2621" s="10">
        <v>25</v>
      </c>
      <c r="R2621" s="10" t="s">
        <v>18208</v>
      </c>
      <c r="S2621" s="12" t="s">
        <v>18209</v>
      </c>
    </row>
    <row r="2622" spans="1:19" x14ac:dyDescent="0.25">
      <c r="A2622" s="10">
        <v>2018</v>
      </c>
      <c r="B2622" s="11" t="s">
        <v>4</v>
      </c>
      <c r="C2622" s="12" t="s">
        <v>66</v>
      </c>
      <c r="D2622" s="12" t="s">
        <v>259</v>
      </c>
      <c r="E2622" s="12" t="s">
        <v>3903</v>
      </c>
      <c r="F2622" s="12" t="s">
        <v>13340</v>
      </c>
      <c r="G2622" s="12" t="s">
        <v>3904</v>
      </c>
      <c r="H2622" s="11" t="str">
        <f t="shared" si="40"/>
        <v xml:space="preserve"> 646 AVENUE D ANTERNE </v>
      </c>
      <c r="I2622" s="10"/>
      <c r="J2622" s="12" t="s">
        <v>8522</v>
      </c>
      <c r="K2622" s="12"/>
      <c r="L2622" s="12" t="s">
        <v>1752</v>
      </c>
      <c r="M2622" s="12" t="s">
        <v>1753</v>
      </c>
      <c r="N2622" s="12" t="s">
        <v>54</v>
      </c>
      <c r="O2622" s="12" t="s">
        <v>33</v>
      </c>
      <c r="P2622" s="13">
        <v>1756540</v>
      </c>
      <c r="Q2622" s="10">
        <v>51</v>
      </c>
      <c r="R2622" s="10" t="s">
        <v>18208</v>
      </c>
      <c r="S2622" s="12" t="s">
        <v>18209</v>
      </c>
    </row>
    <row r="2623" spans="1:19" x14ac:dyDescent="0.25">
      <c r="A2623" s="10">
        <v>2018</v>
      </c>
      <c r="B2623" s="11" t="s">
        <v>4</v>
      </c>
      <c r="C2623" s="12" t="s">
        <v>66</v>
      </c>
      <c r="D2623" s="12" t="s">
        <v>5</v>
      </c>
      <c r="E2623" s="12" t="s">
        <v>13341</v>
      </c>
      <c r="F2623" s="12" t="s">
        <v>13342</v>
      </c>
      <c r="G2623" s="12" t="s">
        <v>13343</v>
      </c>
      <c r="H2623" s="11" t="str">
        <f t="shared" si="40"/>
        <v xml:space="preserve"> AVENUE DE GENEVE BP 59</v>
      </c>
      <c r="I2623" s="10"/>
      <c r="J2623" s="12" t="s">
        <v>13344</v>
      </c>
      <c r="K2623" s="12" t="s">
        <v>13345</v>
      </c>
      <c r="L2623" s="12" t="s">
        <v>13346</v>
      </c>
      <c r="M2623" s="12" t="s">
        <v>5586</v>
      </c>
      <c r="N2623" s="12" t="s">
        <v>54</v>
      </c>
      <c r="O2623" s="12" t="s">
        <v>33</v>
      </c>
      <c r="P2623" s="13">
        <v>237985</v>
      </c>
      <c r="Q2623" s="10">
        <v>5</v>
      </c>
      <c r="R2623" s="10" t="s">
        <v>10</v>
      </c>
      <c r="S2623" s="12" t="s">
        <v>18209</v>
      </c>
    </row>
    <row r="2624" spans="1:19" x14ac:dyDescent="0.25">
      <c r="A2624" s="10">
        <v>2018</v>
      </c>
      <c r="B2624" s="11" t="s">
        <v>4</v>
      </c>
      <c r="C2624" s="12" t="s">
        <v>66</v>
      </c>
      <c r="D2624" s="12" t="s">
        <v>5</v>
      </c>
      <c r="E2624" s="12" t="s">
        <v>1852</v>
      </c>
      <c r="F2624" s="12" t="s">
        <v>16418</v>
      </c>
      <c r="G2624" s="12" t="s">
        <v>1853</v>
      </c>
      <c r="H2624" s="11" t="str">
        <f t="shared" si="40"/>
        <v xml:space="preserve"> 17 ROUTE DE SEPTEUIL </v>
      </c>
      <c r="I2624" s="10"/>
      <c r="J2624" s="12" t="s">
        <v>16419</v>
      </c>
      <c r="K2624" s="12"/>
      <c r="L2624" s="12" t="s">
        <v>1854</v>
      </c>
      <c r="M2624" s="12" t="s">
        <v>12826</v>
      </c>
      <c r="N2624" s="12" t="s">
        <v>1605</v>
      </c>
      <c r="O2624" s="12" t="s">
        <v>33</v>
      </c>
      <c r="P2624" s="13">
        <v>1137284</v>
      </c>
      <c r="Q2624" s="10">
        <v>28</v>
      </c>
      <c r="R2624" s="10" t="s">
        <v>18208</v>
      </c>
      <c r="S2624" s="12" t="s">
        <v>18209</v>
      </c>
    </row>
    <row r="2625" spans="1:19" x14ac:dyDescent="0.25">
      <c r="A2625" s="10">
        <v>2018</v>
      </c>
      <c r="B2625" s="11" t="s">
        <v>4</v>
      </c>
      <c r="C2625" s="12" t="s">
        <v>66</v>
      </c>
      <c r="D2625" s="12" t="s">
        <v>184</v>
      </c>
      <c r="E2625" s="12" t="s">
        <v>16976</v>
      </c>
      <c r="F2625" s="12" t="s">
        <v>16977</v>
      </c>
      <c r="G2625" s="12" t="s">
        <v>16978</v>
      </c>
      <c r="H2625" s="11" t="str">
        <f t="shared" si="40"/>
        <v xml:space="preserve"> ROUTE DE VARZY </v>
      </c>
      <c r="I2625" s="10"/>
      <c r="J2625" s="12" t="s">
        <v>16979</v>
      </c>
      <c r="K2625" s="12"/>
      <c r="L2625" s="12" t="s">
        <v>16980</v>
      </c>
      <c r="M2625" s="12" t="s">
        <v>16981</v>
      </c>
      <c r="N2625" s="12" t="s">
        <v>172</v>
      </c>
      <c r="O2625" s="12" t="s">
        <v>33</v>
      </c>
      <c r="P2625" s="13">
        <v>138005</v>
      </c>
      <c r="Q2625" s="10">
        <v>4</v>
      </c>
      <c r="R2625" s="10" t="s">
        <v>10</v>
      </c>
      <c r="S2625" s="12" t="s">
        <v>18209</v>
      </c>
    </row>
    <row r="2626" spans="1:19" x14ac:dyDescent="0.25">
      <c r="A2626" s="10">
        <v>2018</v>
      </c>
      <c r="B2626" s="11" t="s">
        <v>4</v>
      </c>
      <c r="C2626" s="12" t="s">
        <v>66</v>
      </c>
      <c r="D2626" s="12" t="s">
        <v>5</v>
      </c>
      <c r="E2626" s="12" t="s">
        <v>13347</v>
      </c>
      <c r="F2626" s="12" t="s">
        <v>13348</v>
      </c>
      <c r="G2626" s="12" t="s">
        <v>13349</v>
      </c>
      <c r="H2626" s="11" t="str">
        <f t="shared" si="40"/>
        <v xml:space="preserve">ZONE INDUSTRIELLE 85 RUE ALEXANDRE FOURNY </v>
      </c>
      <c r="I2626" s="10" t="s">
        <v>22</v>
      </c>
      <c r="J2626" s="12" t="s">
        <v>13350</v>
      </c>
      <c r="K2626" s="12"/>
      <c r="L2626" s="12" t="s">
        <v>13351</v>
      </c>
      <c r="M2626" s="12" t="s">
        <v>13352</v>
      </c>
      <c r="N2626" s="12" t="s">
        <v>54</v>
      </c>
      <c r="O2626" s="12" t="s">
        <v>33</v>
      </c>
      <c r="P2626" s="13">
        <v>733561</v>
      </c>
      <c r="Q2626" s="10">
        <v>18</v>
      </c>
      <c r="R2626" s="10" t="s">
        <v>18208</v>
      </c>
      <c r="S2626" s="12" t="s">
        <v>18209</v>
      </c>
    </row>
    <row r="2627" spans="1:19" x14ac:dyDescent="0.25">
      <c r="A2627" s="10">
        <v>2018</v>
      </c>
      <c r="B2627" s="11" t="s">
        <v>4</v>
      </c>
      <c r="C2627" s="12" t="s">
        <v>66</v>
      </c>
      <c r="D2627" s="12" t="s">
        <v>448</v>
      </c>
      <c r="E2627" s="12" t="s">
        <v>2733</v>
      </c>
      <c r="F2627" s="12" t="s">
        <v>5164</v>
      </c>
      <c r="G2627" s="12" t="s">
        <v>2734</v>
      </c>
      <c r="H2627" s="11" t="str">
        <f t="shared" ref="H2627:H2690" si="41">CONCATENATE(I2627," ",J2627," ",K2627)</f>
        <v xml:space="preserve">ZAE SAINT MICHEL II LOTISSEMENT M2C </v>
      </c>
      <c r="I2627" s="10" t="s">
        <v>5165</v>
      </c>
      <c r="J2627" s="12" t="s">
        <v>5166</v>
      </c>
      <c r="K2627" s="12"/>
      <c r="L2627" s="12" t="s">
        <v>5167</v>
      </c>
      <c r="M2627" s="12" t="s">
        <v>5168</v>
      </c>
      <c r="N2627" s="12" t="s">
        <v>262</v>
      </c>
      <c r="O2627" s="12" t="s">
        <v>33</v>
      </c>
      <c r="P2627" s="13">
        <v>102695</v>
      </c>
      <c r="Q2627" s="10">
        <v>3</v>
      </c>
      <c r="R2627" s="10" t="s">
        <v>10</v>
      </c>
      <c r="S2627" s="12" t="s">
        <v>18209</v>
      </c>
    </row>
    <row r="2628" spans="1:19" x14ac:dyDescent="0.25">
      <c r="A2628" s="10">
        <v>2018</v>
      </c>
      <c r="B2628" s="11" t="s">
        <v>4</v>
      </c>
      <c r="C2628" s="12" t="s">
        <v>66</v>
      </c>
      <c r="D2628" s="12" t="s">
        <v>452</v>
      </c>
      <c r="E2628" s="12" t="s">
        <v>13353</v>
      </c>
      <c r="F2628" s="12" t="s">
        <v>13354</v>
      </c>
      <c r="G2628" s="12" t="s">
        <v>13355</v>
      </c>
      <c r="H2628" s="11" t="str">
        <f t="shared" si="41"/>
        <v xml:space="preserve"> 12 RUE DU PETIT HAMEAU BP 2</v>
      </c>
      <c r="I2628" s="10"/>
      <c r="J2628" s="12" t="s">
        <v>634</v>
      </c>
      <c r="K2628" s="12" t="s">
        <v>263</v>
      </c>
      <c r="L2628" s="12" t="s">
        <v>635</v>
      </c>
      <c r="M2628" s="12" t="s">
        <v>636</v>
      </c>
      <c r="N2628" s="12" t="s">
        <v>54</v>
      </c>
      <c r="O2628" s="12" t="s">
        <v>9</v>
      </c>
      <c r="P2628" s="13">
        <v>358425</v>
      </c>
      <c r="Q2628" s="10">
        <v>12</v>
      </c>
      <c r="R2628" s="10" t="s">
        <v>18208</v>
      </c>
      <c r="S2628" s="12" t="s">
        <v>18211</v>
      </c>
    </row>
    <row r="2629" spans="1:19" x14ac:dyDescent="0.25">
      <c r="A2629" s="10">
        <v>2018</v>
      </c>
      <c r="B2629" s="11" t="s">
        <v>4</v>
      </c>
      <c r="C2629" s="12" t="s">
        <v>66</v>
      </c>
      <c r="D2629" s="12" t="s">
        <v>279</v>
      </c>
      <c r="E2629" s="12" t="s">
        <v>2940</v>
      </c>
      <c r="F2629" s="12" t="s">
        <v>13356</v>
      </c>
      <c r="G2629" s="12" t="s">
        <v>2941</v>
      </c>
      <c r="H2629" s="11" t="str">
        <f t="shared" si="41"/>
        <v>ZONE INDUSTRIELLE DE L INQUETRIE RUE DU MOULIN L ABBE BP 938 ST MARTIN BOULOGNE</v>
      </c>
      <c r="I2629" s="12" t="s">
        <v>13357</v>
      </c>
      <c r="J2629" s="12" t="s">
        <v>13358</v>
      </c>
      <c r="K2629" s="12" t="s">
        <v>13359</v>
      </c>
      <c r="L2629" s="12" t="s">
        <v>13360</v>
      </c>
      <c r="M2629" s="12" t="s">
        <v>13361</v>
      </c>
      <c r="N2629" s="12" t="s">
        <v>54</v>
      </c>
      <c r="O2629" s="12" t="s">
        <v>9</v>
      </c>
      <c r="P2629" s="13">
        <v>899811</v>
      </c>
      <c r="Q2629" s="10">
        <v>26</v>
      </c>
      <c r="R2629" s="10" t="s">
        <v>18208</v>
      </c>
      <c r="S2629" s="12" t="s">
        <v>18211</v>
      </c>
    </row>
    <row r="2630" spans="1:19" x14ac:dyDescent="0.25">
      <c r="A2630" s="10">
        <v>2018</v>
      </c>
      <c r="B2630" s="11" t="s">
        <v>4</v>
      </c>
      <c r="C2630" s="12" t="s">
        <v>66</v>
      </c>
      <c r="D2630" s="12" t="s">
        <v>452</v>
      </c>
      <c r="E2630" s="12" t="s">
        <v>13362</v>
      </c>
      <c r="F2630" s="12" t="s">
        <v>13363</v>
      </c>
      <c r="G2630" s="12" t="s">
        <v>13364</v>
      </c>
      <c r="H2630" s="11" t="str">
        <f t="shared" si="41"/>
        <v xml:space="preserve"> 12 RUE DU PETIT HAMEAU BP 12</v>
      </c>
      <c r="I2630" s="10"/>
      <c r="J2630" s="12" t="s">
        <v>634</v>
      </c>
      <c r="K2630" s="12" t="s">
        <v>3541</v>
      </c>
      <c r="L2630" s="12" t="s">
        <v>635</v>
      </c>
      <c r="M2630" s="12" t="s">
        <v>636</v>
      </c>
      <c r="N2630" s="12" t="s">
        <v>54</v>
      </c>
      <c r="O2630" s="12" t="s">
        <v>9</v>
      </c>
      <c r="P2630" s="13">
        <v>4288466</v>
      </c>
      <c r="Q2630" s="10">
        <v>131</v>
      </c>
      <c r="R2630" s="10" t="s">
        <v>18208</v>
      </c>
      <c r="S2630" s="12" t="s">
        <v>18211</v>
      </c>
    </row>
    <row r="2631" spans="1:19" x14ac:dyDescent="0.25">
      <c r="A2631" s="10">
        <v>2018</v>
      </c>
      <c r="B2631" s="11" t="s">
        <v>4</v>
      </c>
      <c r="C2631" s="12" t="s">
        <v>66</v>
      </c>
      <c r="D2631" s="12" t="s">
        <v>279</v>
      </c>
      <c r="E2631" s="12" t="s">
        <v>13365</v>
      </c>
      <c r="F2631" s="12" t="s">
        <v>13366</v>
      </c>
      <c r="G2631" s="12" t="s">
        <v>13367</v>
      </c>
      <c r="H2631" s="11" t="str">
        <f t="shared" si="41"/>
        <v xml:space="preserve"> 80 ROUTE DE LONGUEVILLE </v>
      </c>
      <c r="I2631" s="10"/>
      <c r="J2631" s="12" t="s">
        <v>13368</v>
      </c>
      <c r="K2631" s="12"/>
      <c r="L2631" s="12" t="s">
        <v>13369</v>
      </c>
      <c r="M2631" s="12" t="s">
        <v>13370</v>
      </c>
      <c r="N2631" s="12" t="s">
        <v>54</v>
      </c>
      <c r="O2631" s="12" t="s">
        <v>33</v>
      </c>
      <c r="P2631" s="13">
        <v>815457</v>
      </c>
      <c r="Q2631" s="10">
        <v>30</v>
      </c>
      <c r="R2631" s="10" t="s">
        <v>18208</v>
      </c>
      <c r="S2631" s="12" t="s">
        <v>18209</v>
      </c>
    </row>
    <row r="2632" spans="1:19" x14ac:dyDescent="0.25">
      <c r="A2632" s="10">
        <v>2018</v>
      </c>
      <c r="B2632" s="11" t="s">
        <v>239</v>
      </c>
      <c r="C2632" s="12" t="s">
        <v>66</v>
      </c>
      <c r="D2632" s="12" t="s">
        <v>259</v>
      </c>
      <c r="E2632" s="12" t="s">
        <v>13371</v>
      </c>
      <c r="F2632" s="12" t="s">
        <v>13372</v>
      </c>
      <c r="G2632" s="12" t="s">
        <v>13373</v>
      </c>
      <c r="H2632" s="11" t="str">
        <f t="shared" si="41"/>
        <v xml:space="preserve">ZONE INDUSTRIELLE 6 AVENUE DE VERDUN </v>
      </c>
      <c r="I2632" s="10" t="s">
        <v>22</v>
      </c>
      <c r="J2632" s="12" t="s">
        <v>13374</v>
      </c>
      <c r="K2632" s="12"/>
      <c r="L2632" s="12" t="s">
        <v>816</v>
      </c>
      <c r="M2632" s="12" t="s">
        <v>13375</v>
      </c>
      <c r="N2632" s="12" t="s">
        <v>54</v>
      </c>
      <c r="O2632" s="12" t="s">
        <v>33</v>
      </c>
      <c r="P2632" s="13">
        <v>346557</v>
      </c>
      <c r="Q2632" s="10">
        <v>13</v>
      </c>
      <c r="R2632" s="10" t="s">
        <v>18208</v>
      </c>
      <c r="S2632" s="12" t="s">
        <v>18209</v>
      </c>
    </row>
    <row r="2633" spans="1:19" x14ac:dyDescent="0.25">
      <c r="A2633" s="10">
        <v>2017</v>
      </c>
      <c r="B2633" s="12" t="s">
        <v>18219</v>
      </c>
      <c r="C2633" s="10" t="s">
        <v>66</v>
      </c>
      <c r="D2633" s="12" t="s">
        <v>259</v>
      </c>
      <c r="E2633" s="12" t="s">
        <v>1855</v>
      </c>
      <c r="F2633" s="12" t="s">
        <v>13376</v>
      </c>
      <c r="G2633" s="12" t="s">
        <v>1856</v>
      </c>
      <c r="H2633" s="11" t="str">
        <f t="shared" si="41"/>
        <v xml:space="preserve">3 AVENUE DE NEUVILLE BP 5 LIVAROT </v>
      </c>
      <c r="I2633" s="12" t="s">
        <v>13377</v>
      </c>
      <c r="J2633" s="12" t="s">
        <v>13378</v>
      </c>
      <c r="K2633" s="14"/>
      <c r="L2633" s="12" t="s">
        <v>1365</v>
      </c>
      <c r="M2633" s="12" t="s">
        <v>13379</v>
      </c>
      <c r="N2633" s="12" t="s">
        <v>54</v>
      </c>
      <c r="O2633" s="12" t="s">
        <v>33</v>
      </c>
      <c r="P2633" s="14"/>
      <c r="Q2633" s="10">
        <v>42</v>
      </c>
      <c r="R2633" s="10" t="s">
        <v>18208</v>
      </c>
      <c r="S2633" s="12" t="s">
        <v>18220</v>
      </c>
    </row>
    <row r="2634" spans="1:19" x14ac:dyDescent="0.25">
      <c r="A2634" s="10">
        <v>2018</v>
      </c>
      <c r="B2634" s="11" t="s">
        <v>4</v>
      </c>
      <c r="C2634" s="12" t="s">
        <v>66</v>
      </c>
      <c r="D2634" s="12" t="s">
        <v>5</v>
      </c>
      <c r="E2634" s="12" t="s">
        <v>17115</v>
      </c>
      <c r="F2634" s="12" t="s">
        <v>17116</v>
      </c>
      <c r="G2634" s="12" t="s">
        <v>17117</v>
      </c>
      <c r="H2634" s="11" t="str">
        <f t="shared" si="41"/>
        <v xml:space="preserve"> 6 RUE GUSTAVE EIFFEL </v>
      </c>
      <c r="I2634" s="10"/>
      <c r="J2634" s="12" t="s">
        <v>17118</v>
      </c>
      <c r="K2634" s="12"/>
      <c r="L2634" s="12" t="s">
        <v>2433</v>
      </c>
      <c r="M2634" s="12" t="s">
        <v>4098</v>
      </c>
      <c r="N2634" s="12" t="s">
        <v>2306</v>
      </c>
      <c r="O2634" s="12" t="s">
        <v>33</v>
      </c>
      <c r="P2634" s="13">
        <v>299578</v>
      </c>
      <c r="Q2634" s="10">
        <v>10</v>
      </c>
      <c r="R2634" s="10" t="s">
        <v>10</v>
      </c>
      <c r="S2634" s="12" t="s">
        <v>18209</v>
      </c>
    </row>
    <row r="2635" spans="1:19" x14ac:dyDescent="0.25">
      <c r="A2635" s="10">
        <v>2018</v>
      </c>
      <c r="B2635" s="11" t="s">
        <v>239</v>
      </c>
      <c r="C2635" s="12" t="s">
        <v>66</v>
      </c>
      <c r="D2635" s="12" t="s">
        <v>5</v>
      </c>
      <c r="E2635" s="12" t="s">
        <v>13380</v>
      </c>
      <c r="F2635" s="12" t="s">
        <v>13381</v>
      </c>
      <c r="G2635" s="12" t="s">
        <v>13382</v>
      </c>
      <c r="H2635" s="11" t="str">
        <f t="shared" si="41"/>
        <v xml:space="preserve"> 370 ROUTE DE SAINT CANADET </v>
      </c>
      <c r="I2635" s="10"/>
      <c r="J2635" s="12" t="s">
        <v>13383</v>
      </c>
      <c r="K2635" s="12"/>
      <c r="L2635" s="12" t="s">
        <v>4663</v>
      </c>
      <c r="M2635" s="12" t="s">
        <v>238</v>
      </c>
      <c r="N2635" s="12" t="s">
        <v>54</v>
      </c>
      <c r="O2635" s="12" t="s">
        <v>33</v>
      </c>
      <c r="P2635" s="13">
        <v>77212</v>
      </c>
      <c r="Q2635" s="10">
        <v>2</v>
      </c>
      <c r="R2635" s="10" t="s">
        <v>10</v>
      </c>
      <c r="S2635" s="12" t="s">
        <v>18209</v>
      </c>
    </row>
    <row r="2636" spans="1:19" x14ac:dyDescent="0.25">
      <c r="A2636" s="10">
        <v>2018</v>
      </c>
      <c r="B2636" s="11" t="s">
        <v>4</v>
      </c>
      <c r="C2636" s="12" t="s">
        <v>66</v>
      </c>
      <c r="D2636" s="12" t="s">
        <v>5</v>
      </c>
      <c r="E2636" s="12" t="s">
        <v>13384</v>
      </c>
      <c r="F2636" s="12" t="s">
        <v>13385</v>
      </c>
      <c r="G2636" s="12" t="s">
        <v>13386</v>
      </c>
      <c r="H2636" s="11" t="str">
        <f t="shared" si="41"/>
        <v xml:space="preserve"> ALLEE DU 14 JUILLET </v>
      </c>
      <c r="I2636" s="10"/>
      <c r="J2636" s="12" t="s">
        <v>13387</v>
      </c>
      <c r="K2636" s="10"/>
      <c r="L2636" s="12" t="s">
        <v>1731</v>
      </c>
      <c r="M2636" s="12" t="s">
        <v>1732</v>
      </c>
      <c r="N2636" s="12" t="s">
        <v>54</v>
      </c>
      <c r="O2636" s="12" t="s">
        <v>9</v>
      </c>
      <c r="P2636" s="13">
        <v>990387</v>
      </c>
      <c r="Q2636" s="10">
        <v>24</v>
      </c>
      <c r="R2636" s="10" t="s">
        <v>18208</v>
      </c>
      <c r="S2636" s="12" t="s">
        <v>18211</v>
      </c>
    </row>
    <row r="2637" spans="1:19" x14ac:dyDescent="0.25">
      <c r="A2637" s="10">
        <v>2018</v>
      </c>
      <c r="B2637" s="11" t="s">
        <v>4</v>
      </c>
      <c r="C2637" s="12" t="s">
        <v>66</v>
      </c>
      <c r="D2637" s="12" t="s">
        <v>5</v>
      </c>
      <c r="E2637" s="12" t="s">
        <v>13388</v>
      </c>
      <c r="F2637" s="12" t="s">
        <v>13389</v>
      </c>
      <c r="G2637" s="12" t="s">
        <v>13390</v>
      </c>
      <c r="H2637" s="11" t="str">
        <f t="shared" si="41"/>
        <v xml:space="preserve"> 27 AVENUE LAMARTINE </v>
      </c>
      <c r="I2637" s="10"/>
      <c r="J2637" s="12" t="s">
        <v>13391</v>
      </c>
      <c r="K2637" s="10"/>
      <c r="L2637" s="12" t="s">
        <v>13392</v>
      </c>
      <c r="M2637" s="12" t="s">
        <v>13393</v>
      </c>
      <c r="N2637" s="12" t="s">
        <v>54</v>
      </c>
      <c r="O2637" s="12" t="s">
        <v>9</v>
      </c>
      <c r="P2637" s="13">
        <v>789215</v>
      </c>
      <c r="Q2637" s="10">
        <v>18</v>
      </c>
      <c r="R2637" s="10" t="s">
        <v>18208</v>
      </c>
      <c r="S2637" s="12" t="s">
        <v>18211</v>
      </c>
    </row>
    <row r="2638" spans="1:19" x14ac:dyDescent="0.25">
      <c r="A2638" s="10">
        <v>2018</v>
      </c>
      <c r="B2638" s="11" t="s">
        <v>4</v>
      </c>
      <c r="C2638" s="12" t="s">
        <v>66</v>
      </c>
      <c r="D2638" s="12" t="s">
        <v>28</v>
      </c>
      <c r="E2638" s="12" t="s">
        <v>3905</v>
      </c>
      <c r="F2638" s="12" t="s">
        <v>13394</v>
      </c>
      <c r="G2638" s="12" t="s">
        <v>3906</v>
      </c>
      <c r="H2638" s="11" t="str">
        <f t="shared" si="41"/>
        <v xml:space="preserve">HAMEAU DE COUSTELLET ROUTE DES IMBERTS </v>
      </c>
      <c r="I2638" s="10" t="s">
        <v>13395</v>
      </c>
      <c r="J2638" s="12" t="s">
        <v>13396</v>
      </c>
      <c r="K2638" s="12"/>
      <c r="L2638" s="12" t="s">
        <v>5619</v>
      </c>
      <c r="M2638" s="12" t="s">
        <v>13397</v>
      </c>
      <c r="N2638" s="12" t="s">
        <v>54</v>
      </c>
      <c r="O2638" s="12" t="s">
        <v>33</v>
      </c>
      <c r="P2638" s="13">
        <v>1526306</v>
      </c>
      <c r="Q2638" s="10">
        <v>54</v>
      </c>
      <c r="R2638" s="10" t="s">
        <v>18208</v>
      </c>
      <c r="S2638" s="12" t="s">
        <v>18209</v>
      </c>
    </row>
    <row r="2639" spans="1:19" x14ac:dyDescent="0.25">
      <c r="A2639" s="10">
        <v>2017</v>
      </c>
      <c r="B2639" s="12" t="s">
        <v>18219</v>
      </c>
      <c r="C2639" s="10" t="s">
        <v>66</v>
      </c>
      <c r="D2639" s="12" t="s">
        <v>184</v>
      </c>
      <c r="E2639" s="12" t="s">
        <v>2477</v>
      </c>
      <c r="F2639" s="12" t="s">
        <v>13398</v>
      </c>
      <c r="G2639" s="12" t="s">
        <v>2478</v>
      </c>
      <c r="H2639" s="11" t="str">
        <f t="shared" si="41"/>
        <v xml:space="preserve">60 RUE DE FENOUILLET CENTRE COMMERCIAL HEXAGONE </v>
      </c>
      <c r="I2639" s="12" t="s">
        <v>2432</v>
      </c>
      <c r="J2639" s="10" t="s">
        <v>6620</v>
      </c>
      <c r="K2639" s="14"/>
      <c r="L2639" s="12" t="s">
        <v>2433</v>
      </c>
      <c r="M2639" s="12" t="s">
        <v>6621</v>
      </c>
      <c r="N2639" s="12" t="s">
        <v>54</v>
      </c>
      <c r="O2639" s="12" t="s">
        <v>33</v>
      </c>
      <c r="P2639" s="14"/>
      <c r="Q2639" s="10">
        <v>12</v>
      </c>
      <c r="R2639" s="10" t="s">
        <v>18208</v>
      </c>
      <c r="S2639" s="12" t="s">
        <v>18220</v>
      </c>
    </row>
    <row r="2640" spans="1:19" x14ac:dyDescent="0.25">
      <c r="A2640" s="10">
        <v>2018</v>
      </c>
      <c r="B2640" s="11" t="s">
        <v>4</v>
      </c>
      <c r="C2640" s="12" t="s">
        <v>66</v>
      </c>
      <c r="D2640" s="12" t="s">
        <v>102</v>
      </c>
      <c r="E2640" s="12" t="s">
        <v>1859</v>
      </c>
      <c r="F2640" s="12" t="s">
        <v>13399</v>
      </c>
      <c r="G2640" s="12" t="s">
        <v>1860</v>
      </c>
      <c r="H2640" s="11" t="str">
        <f t="shared" si="41"/>
        <v xml:space="preserve"> 13 RUE DE LA LONGERAIE CS 71122</v>
      </c>
      <c r="I2640" s="10"/>
      <c r="J2640" s="12" t="s">
        <v>13400</v>
      </c>
      <c r="K2640" s="12" t="s">
        <v>1861</v>
      </c>
      <c r="L2640" s="12" t="s">
        <v>1865</v>
      </c>
      <c r="M2640" s="12" t="s">
        <v>1862</v>
      </c>
      <c r="N2640" s="12" t="s">
        <v>54</v>
      </c>
      <c r="O2640" s="12" t="s">
        <v>33</v>
      </c>
      <c r="P2640" s="13">
        <v>7388419</v>
      </c>
      <c r="Q2640" s="10">
        <v>240</v>
      </c>
      <c r="R2640" s="10" t="s">
        <v>18208</v>
      </c>
      <c r="S2640" s="12" t="s">
        <v>18209</v>
      </c>
    </row>
    <row r="2641" spans="1:19" x14ac:dyDescent="0.25">
      <c r="A2641" s="10">
        <v>2018</v>
      </c>
      <c r="B2641" s="11" t="s">
        <v>4</v>
      </c>
      <c r="C2641" s="12" t="s">
        <v>66</v>
      </c>
      <c r="D2641" s="12" t="s">
        <v>184</v>
      </c>
      <c r="E2641" s="12" t="s">
        <v>3911</v>
      </c>
      <c r="F2641" s="12" t="s">
        <v>13401</v>
      </c>
      <c r="G2641" s="12" t="s">
        <v>3912</v>
      </c>
      <c r="H2641" s="11" t="str">
        <f t="shared" si="41"/>
        <v xml:space="preserve"> LIEU DIT LANVEN BP 36</v>
      </c>
      <c r="I2641" s="10"/>
      <c r="J2641" s="12" t="s">
        <v>13402</v>
      </c>
      <c r="K2641" s="12" t="s">
        <v>2147</v>
      </c>
      <c r="L2641" s="12" t="s">
        <v>13403</v>
      </c>
      <c r="M2641" s="12" t="s">
        <v>13404</v>
      </c>
      <c r="N2641" s="12" t="s">
        <v>54</v>
      </c>
      <c r="O2641" s="12" t="s">
        <v>33</v>
      </c>
      <c r="P2641" s="13">
        <v>540226</v>
      </c>
      <c r="Q2641" s="10">
        <v>16</v>
      </c>
      <c r="R2641" s="10" t="s">
        <v>18208</v>
      </c>
      <c r="S2641" s="12" t="s">
        <v>18209</v>
      </c>
    </row>
    <row r="2642" spans="1:19" x14ac:dyDescent="0.25">
      <c r="A2642" s="10">
        <v>2017</v>
      </c>
      <c r="B2642" s="12" t="s">
        <v>18219</v>
      </c>
      <c r="C2642" s="10" t="s">
        <v>66</v>
      </c>
      <c r="D2642" s="12" t="s">
        <v>5</v>
      </c>
      <c r="E2642" s="12" t="s">
        <v>13405</v>
      </c>
      <c r="F2642" s="12" t="s">
        <v>13406</v>
      </c>
      <c r="G2642" s="12" t="s">
        <v>13407</v>
      </c>
      <c r="H2642" s="11" t="str">
        <f t="shared" si="41"/>
        <v xml:space="preserve">CHEMIN DES COMBES ZONE INDUSTRIELLE DES SARDENAS </v>
      </c>
      <c r="I2642" s="12" t="s">
        <v>13409</v>
      </c>
      <c r="J2642" s="10" t="s">
        <v>13408</v>
      </c>
      <c r="K2642" s="14"/>
      <c r="L2642" s="12" t="s">
        <v>13410</v>
      </c>
      <c r="M2642" s="12" t="s">
        <v>13411</v>
      </c>
      <c r="N2642" s="12" t="s">
        <v>54</v>
      </c>
      <c r="O2642" s="12" t="s">
        <v>33</v>
      </c>
      <c r="P2642" s="14"/>
      <c r="Q2642" s="10">
        <v>3</v>
      </c>
      <c r="R2642" s="10" t="s">
        <v>10</v>
      </c>
      <c r="S2642" s="12" t="s">
        <v>18220</v>
      </c>
    </row>
    <row r="2643" spans="1:19" x14ac:dyDescent="0.25">
      <c r="A2643" s="10">
        <v>2018</v>
      </c>
      <c r="B2643" s="11" t="s">
        <v>4</v>
      </c>
      <c r="C2643" s="12" t="s">
        <v>66</v>
      </c>
      <c r="D2643" s="12" t="s">
        <v>111</v>
      </c>
      <c r="E2643" s="12" t="s">
        <v>1866</v>
      </c>
      <c r="F2643" s="12" t="s">
        <v>13412</v>
      </c>
      <c r="G2643" s="12" t="s">
        <v>111</v>
      </c>
      <c r="H2643" s="11" t="str">
        <f t="shared" si="41"/>
        <v xml:space="preserve"> 11 RUE DE LA ROCHE BP 6</v>
      </c>
      <c r="I2643" s="10"/>
      <c r="J2643" s="12" t="s">
        <v>4370</v>
      </c>
      <c r="K2643" s="12" t="s">
        <v>3096</v>
      </c>
      <c r="L2643" s="12" t="s">
        <v>4371</v>
      </c>
      <c r="M2643" s="12" t="s">
        <v>4372</v>
      </c>
      <c r="N2643" s="12" t="s">
        <v>54</v>
      </c>
      <c r="O2643" s="12" t="s">
        <v>33</v>
      </c>
      <c r="P2643" s="13">
        <v>8777566</v>
      </c>
      <c r="Q2643" s="10">
        <v>293</v>
      </c>
      <c r="R2643" s="10" t="s">
        <v>18208</v>
      </c>
      <c r="S2643" s="12" t="s">
        <v>18209</v>
      </c>
    </row>
    <row r="2644" spans="1:19" x14ac:dyDescent="0.25">
      <c r="A2644" s="10">
        <v>2018</v>
      </c>
      <c r="B2644" s="11" t="s">
        <v>4</v>
      </c>
      <c r="C2644" s="12" t="s">
        <v>66</v>
      </c>
      <c r="D2644" s="12" t="s">
        <v>5</v>
      </c>
      <c r="E2644" s="12" t="s">
        <v>7658</v>
      </c>
      <c r="F2644" s="12" t="s">
        <v>7659</v>
      </c>
      <c r="G2644" s="12" t="s">
        <v>7660</v>
      </c>
      <c r="H2644" s="11" t="str">
        <f t="shared" si="41"/>
        <v xml:space="preserve"> 24 RUE DE BOULOGNE </v>
      </c>
      <c r="I2644" s="10"/>
      <c r="J2644" s="12" t="s">
        <v>7661</v>
      </c>
      <c r="K2644" s="10"/>
      <c r="L2644" s="12" t="s">
        <v>52</v>
      </c>
      <c r="M2644" s="12" t="s">
        <v>53</v>
      </c>
      <c r="N2644" s="12" t="s">
        <v>54</v>
      </c>
      <c r="O2644" s="12" t="s">
        <v>9</v>
      </c>
      <c r="P2644" s="13">
        <v>177278</v>
      </c>
      <c r="Q2644" s="10">
        <v>6</v>
      </c>
      <c r="R2644" s="10" t="s">
        <v>10</v>
      </c>
      <c r="S2644" s="12" t="s">
        <v>18211</v>
      </c>
    </row>
    <row r="2645" spans="1:19" x14ac:dyDescent="0.25">
      <c r="A2645" s="10">
        <v>2018</v>
      </c>
      <c r="B2645" s="11" t="s">
        <v>18213</v>
      </c>
      <c r="C2645" s="12" t="s">
        <v>66</v>
      </c>
      <c r="D2645" s="12" t="s">
        <v>184</v>
      </c>
      <c r="E2645" s="12" t="s">
        <v>18840</v>
      </c>
      <c r="F2645" s="12" t="s">
        <v>18839</v>
      </c>
      <c r="G2645" s="12" t="s">
        <v>18841</v>
      </c>
      <c r="H2645" s="11" t="str">
        <f t="shared" si="41"/>
        <v xml:space="preserve"> ZONE D ACTIVITE DU VAL DE L ORNE BP 42</v>
      </c>
      <c r="I2645" s="10"/>
      <c r="J2645" s="12" t="s">
        <v>18842</v>
      </c>
      <c r="K2645" s="12" t="s">
        <v>1082</v>
      </c>
      <c r="L2645" s="12" t="s">
        <v>18843</v>
      </c>
      <c r="M2645" s="12" t="s">
        <v>18844</v>
      </c>
      <c r="N2645" s="12" t="s">
        <v>54</v>
      </c>
      <c r="O2645" s="12" t="s">
        <v>33</v>
      </c>
      <c r="P2645" s="13">
        <v>590309</v>
      </c>
      <c r="Q2645" s="10">
        <v>18</v>
      </c>
      <c r="R2645" s="10" t="s">
        <v>18208</v>
      </c>
      <c r="S2645" s="12" t="s">
        <v>18209</v>
      </c>
    </row>
    <row r="2646" spans="1:19" x14ac:dyDescent="0.25">
      <c r="A2646" s="10">
        <v>2018</v>
      </c>
      <c r="B2646" s="11" t="s">
        <v>4</v>
      </c>
      <c r="C2646" s="12" t="s">
        <v>66</v>
      </c>
      <c r="D2646" s="12" t="s">
        <v>28</v>
      </c>
      <c r="E2646" s="12" t="s">
        <v>13413</v>
      </c>
      <c r="F2646" s="12" t="s">
        <v>13414</v>
      </c>
      <c r="G2646" s="12" t="s">
        <v>13415</v>
      </c>
      <c r="H2646" s="11" t="str">
        <f t="shared" si="41"/>
        <v xml:space="preserve"> CHEMIN DES HAUTES VIGNES </v>
      </c>
      <c r="I2646" s="10"/>
      <c r="J2646" s="12" t="s">
        <v>13416</v>
      </c>
      <c r="K2646" s="12"/>
      <c r="L2646" s="12" t="s">
        <v>13417</v>
      </c>
      <c r="M2646" s="12" t="s">
        <v>13418</v>
      </c>
      <c r="N2646" s="12" t="s">
        <v>54</v>
      </c>
      <c r="O2646" s="12" t="s">
        <v>33</v>
      </c>
      <c r="P2646" s="13">
        <v>282212</v>
      </c>
      <c r="Q2646" s="10">
        <v>11</v>
      </c>
      <c r="R2646" s="10" t="s">
        <v>18208</v>
      </c>
      <c r="S2646" s="12" t="s">
        <v>18209</v>
      </c>
    </row>
    <row r="2647" spans="1:19" x14ac:dyDescent="0.25">
      <c r="A2647" s="10">
        <v>2018</v>
      </c>
      <c r="B2647" s="11" t="s">
        <v>4</v>
      </c>
      <c r="C2647" s="12" t="s">
        <v>66</v>
      </c>
      <c r="D2647" s="12" t="s">
        <v>259</v>
      </c>
      <c r="E2647" s="12" t="s">
        <v>13419</v>
      </c>
      <c r="F2647" s="12" t="s">
        <v>13420</v>
      </c>
      <c r="G2647" s="12" t="s">
        <v>13421</v>
      </c>
      <c r="H2647" s="11" t="str">
        <f t="shared" si="41"/>
        <v xml:space="preserve"> LIEU DIT NAUDISSOU BP 43</v>
      </c>
      <c r="I2647" s="10"/>
      <c r="J2647" s="12" t="s">
        <v>13422</v>
      </c>
      <c r="K2647" s="12" t="s">
        <v>9633</v>
      </c>
      <c r="L2647" s="12" t="s">
        <v>13423</v>
      </c>
      <c r="M2647" s="12" t="s">
        <v>13424</v>
      </c>
      <c r="N2647" s="12" t="s">
        <v>54</v>
      </c>
      <c r="O2647" s="12" t="s">
        <v>9</v>
      </c>
      <c r="P2647" s="13">
        <v>715596</v>
      </c>
      <c r="Q2647" s="10">
        <v>25</v>
      </c>
      <c r="R2647" s="10" t="s">
        <v>18208</v>
      </c>
      <c r="S2647" s="12" t="s">
        <v>18211</v>
      </c>
    </row>
    <row r="2648" spans="1:19" x14ac:dyDescent="0.25">
      <c r="A2648" s="10">
        <v>2018</v>
      </c>
      <c r="B2648" s="11" t="s">
        <v>4</v>
      </c>
      <c r="C2648" s="12" t="s">
        <v>66</v>
      </c>
      <c r="D2648" s="12" t="s">
        <v>259</v>
      </c>
      <c r="E2648" s="12" t="s">
        <v>2349</v>
      </c>
      <c r="F2648" s="12" t="s">
        <v>2350</v>
      </c>
      <c r="G2648" s="12" t="s">
        <v>2351</v>
      </c>
      <c r="H2648" s="11" t="str">
        <f t="shared" si="41"/>
        <v xml:space="preserve"> 21 RUE JEAN JAURES </v>
      </c>
      <c r="I2648" s="10"/>
      <c r="J2648" s="12" t="s">
        <v>2352</v>
      </c>
      <c r="K2648" s="12"/>
      <c r="L2648" s="12" t="s">
        <v>2353</v>
      </c>
      <c r="M2648" s="12" t="s">
        <v>2354</v>
      </c>
      <c r="N2648" s="12" t="s">
        <v>11866</v>
      </c>
      <c r="O2648" s="12" t="s">
        <v>33</v>
      </c>
      <c r="P2648" s="13">
        <v>220818</v>
      </c>
      <c r="Q2648" s="10">
        <v>7</v>
      </c>
      <c r="R2648" s="10" t="s">
        <v>10</v>
      </c>
      <c r="S2648" s="12" t="s">
        <v>18209</v>
      </c>
    </row>
    <row r="2649" spans="1:19" x14ac:dyDescent="0.25">
      <c r="A2649" s="10">
        <v>2018</v>
      </c>
      <c r="B2649" s="11" t="s">
        <v>4</v>
      </c>
      <c r="C2649" s="12" t="s">
        <v>66</v>
      </c>
      <c r="D2649" s="12" t="s">
        <v>28</v>
      </c>
      <c r="E2649" s="12" t="s">
        <v>13425</v>
      </c>
      <c r="F2649" s="12" t="s">
        <v>13426</v>
      </c>
      <c r="G2649" s="12" t="s">
        <v>13427</v>
      </c>
      <c r="H2649" s="11" t="str">
        <f t="shared" si="41"/>
        <v xml:space="preserve"> 1 RUE DU PONT ROUGE </v>
      </c>
      <c r="I2649" s="10"/>
      <c r="J2649" s="12" t="s">
        <v>13428</v>
      </c>
      <c r="K2649" s="12"/>
      <c r="L2649" s="12" t="s">
        <v>2839</v>
      </c>
      <c r="M2649" s="12" t="s">
        <v>13429</v>
      </c>
      <c r="N2649" s="12" t="s">
        <v>54</v>
      </c>
      <c r="O2649" s="12" t="s">
        <v>33</v>
      </c>
      <c r="P2649" s="13">
        <v>535758</v>
      </c>
      <c r="Q2649" s="10">
        <v>14</v>
      </c>
      <c r="R2649" s="10" t="s">
        <v>18208</v>
      </c>
      <c r="S2649" s="12" t="s">
        <v>18209</v>
      </c>
    </row>
    <row r="2650" spans="1:19" x14ac:dyDescent="0.25">
      <c r="A2650" s="10">
        <v>2017</v>
      </c>
      <c r="B2650" s="12" t="s">
        <v>18219</v>
      </c>
      <c r="C2650" s="10" t="s">
        <v>66</v>
      </c>
      <c r="D2650" s="12" t="s">
        <v>5</v>
      </c>
      <c r="E2650" s="12" t="s">
        <v>13430</v>
      </c>
      <c r="F2650" s="12" t="s">
        <v>13431</v>
      </c>
      <c r="G2650" s="12" t="s">
        <v>13432</v>
      </c>
      <c r="H2650" s="11" t="str">
        <f t="shared" si="41"/>
        <v xml:space="preserve">ROUTE DE BESSAN  </v>
      </c>
      <c r="I2650" s="12" t="s">
        <v>13433</v>
      </c>
      <c r="J2650" s="12"/>
      <c r="K2650" s="14"/>
      <c r="L2650" s="12" t="s">
        <v>3780</v>
      </c>
      <c r="M2650" s="12" t="s">
        <v>3781</v>
      </c>
      <c r="N2650" s="12" t="s">
        <v>54</v>
      </c>
      <c r="O2650" s="12" t="s">
        <v>33</v>
      </c>
      <c r="P2650" s="14"/>
      <c r="Q2650" s="10">
        <v>3</v>
      </c>
      <c r="R2650" s="10" t="s">
        <v>10</v>
      </c>
      <c r="S2650" s="12" t="s">
        <v>18220</v>
      </c>
    </row>
    <row r="2651" spans="1:19" x14ac:dyDescent="0.25">
      <c r="A2651" s="10">
        <v>2018</v>
      </c>
      <c r="B2651" s="11" t="s">
        <v>4</v>
      </c>
      <c r="C2651" s="12" t="s">
        <v>66</v>
      </c>
      <c r="D2651" s="12" t="s">
        <v>184</v>
      </c>
      <c r="E2651" s="12" t="s">
        <v>1869</v>
      </c>
      <c r="F2651" s="12" t="s">
        <v>13434</v>
      </c>
      <c r="G2651" s="12" t="s">
        <v>1870</v>
      </c>
      <c r="H2651" s="11" t="str">
        <f t="shared" si="41"/>
        <v xml:space="preserve">ZAC DE COUTUMEL ROUTE DE L HABIT </v>
      </c>
      <c r="I2651" s="10" t="s">
        <v>13435</v>
      </c>
      <c r="J2651" s="12" t="s">
        <v>13436</v>
      </c>
      <c r="K2651" s="12"/>
      <c r="L2651" s="12" t="s">
        <v>1871</v>
      </c>
      <c r="M2651" s="12" t="s">
        <v>1872</v>
      </c>
      <c r="N2651" s="12" t="s">
        <v>54</v>
      </c>
      <c r="O2651" s="12" t="s">
        <v>33</v>
      </c>
      <c r="P2651" s="13">
        <v>312859</v>
      </c>
      <c r="Q2651" s="10">
        <v>9</v>
      </c>
      <c r="R2651" s="10" t="s">
        <v>10</v>
      </c>
      <c r="S2651" s="12" t="s">
        <v>18209</v>
      </c>
    </row>
    <row r="2652" spans="1:19" x14ac:dyDescent="0.25">
      <c r="A2652" s="10">
        <v>2018</v>
      </c>
      <c r="B2652" s="11" t="s">
        <v>4</v>
      </c>
      <c r="C2652" s="12" t="s">
        <v>66</v>
      </c>
      <c r="D2652" s="12" t="s">
        <v>5</v>
      </c>
      <c r="E2652" s="12" t="s">
        <v>2942</v>
      </c>
      <c r="F2652" s="12" t="s">
        <v>13437</v>
      </c>
      <c r="G2652" s="12" t="s">
        <v>2943</v>
      </c>
      <c r="H2652" s="11" t="str">
        <f t="shared" si="41"/>
        <v>ZAC 4 L AVENUE MARCHANDE BP 40003</v>
      </c>
      <c r="I2652" s="12" t="s">
        <v>1070</v>
      </c>
      <c r="J2652" s="12" t="s">
        <v>9970</v>
      </c>
      <c r="K2652" s="12" t="s">
        <v>9971</v>
      </c>
      <c r="L2652" s="12" t="s">
        <v>9972</v>
      </c>
      <c r="M2652" s="12" t="s">
        <v>9973</v>
      </c>
      <c r="N2652" s="12" t="s">
        <v>54</v>
      </c>
      <c r="O2652" s="12" t="s">
        <v>9</v>
      </c>
      <c r="P2652" s="13">
        <v>210799</v>
      </c>
      <c r="Q2652" s="10">
        <v>1</v>
      </c>
      <c r="R2652" s="10" t="s">
        <v>10</v>
      </c>
      <c r="S2652" s="12" t="s">
        <v>18211</v>
      </c>
    </row>
    <row r="2653" spans="1:19" x14ac:dyDescent="0.25">
      <c r="A2653" s="10">
        <v>2018</v>
      </c>
      <c r="B2653" s="11" t="s">
        <v>4</v>
      </c>
      <c r="C2653" s="12" t="s">
        <v>66</v>
      </c>
      <c r="D2653" s="12" t="s">
        <v>448</v>
      </c>
      <c r="E2653" s="12" t="s">
        <v>13438</v>
      </c>
      <c r="F2653" s="12" t="s">
        <v>13439</v>
      </c>
      <c r="G2653" s="12" t="s">
        <v>13440</v>
      </c>
      <c r="H2653" s="11" t="str">
        <f t="shared" si="41"/>
        <v xml:space="preserve"> 7 RUE DES HAUTEURS </v>
      </c>
      <c r="I2653" s="10"/>
      <c r="J2653" s="12" t="s">
        <v>13441</v>
      </c>
      <c r="K2653" s="12"/>
      <c r="L2653" s="12" t="s">
        <v>3919</v>
      </c>
      <c r="M2653" s="12" t="s">
        <v>13442</v>
      </c>
      <c r="N2653" s="12" t="s">
        <v>54</v>
      </c>
      <c r="O2653" s="12" t="s">
        <v>33</v>
      </c>
      <c r="P2653" s="13">
        <v>19915</v>
      </c>
      <c r="Q2653" s="10">
        <v>1</v>
      </c>
      <c r="R2653" s="10" t="s">
        <v>10</v>
      </c>
      <c r="S2653" s="12" t="s">
        <v>18209</v>
      </c>
    </row>
    <row r="2654" spans="1:19" x14ac:dyDescent="0.25">
      <c r="A2654" s="10">
        <v>2018</v>
      </c>
      <c r="B2654" s="11" t="s">
        <v>4</v>
      </c>
      <c r="C2654" s="12" t="s">
        <v>66</v>
      </c>
      <c r="D2654" s="12" t="s">
        <v>28</v>
      </c>
      <c r="E2654" s="12" t="s">
        <v>13443</v>
      </c>
      <c r="F2654" s="12" t="s">
        <v>13444</v>
      </c>
      <c r="G2654" s="12" t="s">
        <v>13445</v>
      </c>
      <c r="H2654" s="11" t="str">
        <f t="shared" si="41"/>
        <v xml:space="preserve"> 16 RUE PRINCIPALE </v>
      </c>
      <c r="I2654" s="10"/>
      <c r="J2654" s="12" t="s">
        <v>13446</v>
      </c>
      <c r="K2654" s="12"/>
      <c r="L2654" s="12" t="s">
        <v>13447</v>
      </c>
      <c r="M2654" s="12" t="s">
        <v>13448</v>
      </c>
      <c r="N2654" s="12" t="s">
        <v>54</v>
      </c>
      <c r="O2654" s="12" t="s">
        <v>33</v>
      </c>
      <c r="P2654" s="13">
        <v>1205550</v>
      </c>
      <c r="Q2654" s="10">
        <v>34</v>
      </c>
      <c r="R2654" s="10" t="s">
        <v>18208</v>
      </c>
      <c r="S2654" s="12" t="s">
        <v>18209</v>
      </c>
    </row>
    <row r="2655" spans="1:19" x14ac:dyDescent="0.25">
      <c r="A2655" s="10">
        <v>2018</v>
      </c>
      <c r="B2655" s="11" t="s">
        <v>4</v>
      </c>
      <c r="C2655" s="12" t="s">
        <v>66</v>
      </c>
      <c r="D2655" s="12" t="s">
        <v>28</v>
      </c>
      <c r="E2655" s="12" t="s">
        <v>3913</v>
      </c>
      <c r="F2655" s="12" t="s">
        <v>17238</v>
      </c>
      <c r="G2655" s="12" t="s">
        <v>3914</v>
      </c>
      <c r="H2655" s="11" t="str">
        <f t="shared" si="41"/>
        <v xml:space="preserve"> 159 RUE PRINCIPALE </v>
      </c>
      <c r="I2655" s="10"/>
      <c r="J2655" s="12" t="s">
        <v>17239</v>
      </c>
      <c r="K2655" s="12"/>
      <c r="L2655" s="12" t="s">
        <v>3915</v>
      </c>
      <c r="M2655" s="12" t="s">
        <v>17240</v>
      </c>
      <c r="N2655" s="12" t="s">
        <v>2348</v>
      </c>
      <c r="O2655" s="12" t="s">
        <v>33</v>
      </c>
      <c r="P2655" s="13">
        <v>972165</v>
      </c>
      <c r="Q2655" s="10">
        <v>22</v>
      </c>
      <c r="R2655" s="10" t="s">
        <v>18208</v>
      </c>
      <c r="S2655" s="12" t="s">
        <v>18209</v>
      </c>
    </row>
    <row r="2656" spans="1:19" x14ac:dyDescent="0.25">
      <c r="A2656" s="10">
        <v>2018</v>
      </c>
      <c r="B2656" s="11" t="s">
        <v>4</v>
      </c>
      <c r="C2656" s="12" t="s">
        <v>66</v>
      </c>
      <c r="D2656" s="12" t="s">
        <v>5</v>
      </c>
      <c r="E2656" s="12" t="s">
        <v>3916</v>
      </c>
      <c r="F2656" s="12" t="s">
        <v>16420</v>
      </c>
      <c r="G2656" s="12" t="s">
        <v>3917</v>
      </c>
      <c r="H2656" s="11" t="str">
        <f t="shared" si="41"/>
        <v xml:space="preserve"> 64 RUE SAINT THEODORE </v>
      </c>
      <c r="I2656" s="10"/>
      <c r="J2656" s="12" t="s">
        <v>3918</v>
      </c>
      <c r="K2656" s="12"/>
      <c r="L2656" s="12" t="s">
        <v>3919</v>
      </c>
      <c r="M2656" s="12" t="s">
        <v>3920</v>
      </c>
      <c r="N2656" s="12" t="s">
        <v>1605</v>
      </c>
      <c r="O2656" s="12" t="s">
        <v>33</v>
      </c>
      <c r="P2656" s="13">
        <v>46010</v>
      </c>
      <c r="Q2656" s="10">
        <v>2</v>
      </c>
      <c r="R2656" s="10" t="s">
        <v>10</v>
      </c>
      <c r="S2656" s="12" t="s">
        <v>18209</v>
      </c>
    </row>
    <row r="2657" spans="1:19" x14ac:dyDescent="0.25">
      <c r="A2657" s="10">
        <v>2018</v>
      </c>
      <c r="B2657" s="11" t="s">
        <v>4</v>
      </c>
      <c r="C2657" s="12" t="s">
        <v>66</v>
      </c>
      <c r="D2657" s="12" t="s">
        <v>5</v>
      </c>
      <c r="E2657" s="12" t="s">
        <v>12639</v>
      </c>
      <c r="F2657" s="12" t="s">
        <v>12640</v>
      </c>
      <c r="G2657" s="12" t="s">
        <v>12641</v>
      </c>
      <c r="H2657" s="11" t="str">
        <f t="shared" si="41"/>
        <v xml:space="preserve"> 6 RUE VAUBAN BP 31</v>
      </c>
      <c r="I2657" s="10"/>
      <c r="J2657" s="12" t="s">
        <v>12642</v>
      </c>
      <c r="K2657" s="12" t="s">
        <v>12643</v>
      </c>
      <c r="L2657" s="12" t="s">
        <v>12644</v>
      </c>
      <c r="M2657" s="12" t="s">
        <v>1604</v>
      </c>
      <c r="N2657" s="12" t="s">
        <v>54</v>
      </c>
      <c r="O2657" s="12" t="s">
        <v>33</v>
      </c>
      <c r="P2657" s="13">
        <v>2291460</v>
      </c>
      <c r="Q2657" s="10">
        <v>58</v>
      </c>
      <c r="R2657" s="10" t="s">
        <v>18208</v>
      </c>
      <c r="S2657" s="12" t="s">
        <v>18209</v>
      </c>
    </row>
    <row r="2658" spans="1:19" x14ac:dyDescent="0.25">
      <c r="A2658" s="10">
        <v>2018</v>
      </c>
      <c r="B2658" s="11" t="s">
        <v>4</v>
      </c>
      <c r="C2658" s="12" t="s">
        <v>66</v>
      </c>
      <c r="D2658" s="12" t="s">
        <v>487</v>
      </c>
      <c r="E2658" s="12" t="s">
        <v>17631</v>
      </c>
      <c r="F2658" s="12" t="s">
        <v>17632</v>
      </c>
      <c r="G2658" s="12" t="s">
        <v>17633</v>
      </c>
      <c r="H2658" s="11" t="str">
        <f t="shared" si="41"/>
        <v xml:space="preserve"> 9 ALLEE DU CLOSEAU </v>
      </c>
      <c r="I2658" s="10"/>
      <c r="J2658" s="12" t="s">
        <v>6459</v>
      </c>
      <c r="K2658" s="10"/>
      <c r="L2658" s="12" t="s">
        <v>6460</v>
      </c>
      <c r="M2658" s="12" t="s">
        <v>4061</v>
      </c>
      <c r="N2658" s="12" t="s">
        <v>2403</v>
      </c>
      <c r="O2658" s="12" t="s">
        <v>9</v>
      </c>
      <c r="P2658" s="13">
        <v>702418</v>
      </c>
      <c r="Q2658" s="10">
        <v>15</v>
      </c>
      <c r="R2658" s="10" t="s">
        <v>18208</v>
      </c>
      <c r="S2658" s="12" t="s">
        <v>18211</v>
      </c>
    </row>
    <row r="2659" spans="1:19" x14ac:dyDescent="0.25">
      <c r="A2659" s="10">
        <v>2017</v>
      </c>
      <c r="B2659" s="12" t="s">
        <v>18219</v>
      </c>
      <c r="C2659" s="10" t="s">
        <v>66</v>
      </c>
      <c r="D2659" s="12" t="s">
        <v>5</v>
      </c>
      <c r="E2659" s="12" t="s">
        <v>13449</v>
      </c>
      <c r="F2659" s="12" t="s">
        <v>13450</v>
      </c>
      <c r="G2659" s="12" t="s">
        <v>13451</v>
      </c>
      <c r="H2659" s="11" t="str">
        <f t="shared" si="41"/>
        <v xml:space="preserve">15 AVENUE ROGER HENNEQUIN  </v>
      </c>
      <c r="I2659" s="12" t="s">
        <v>13452</v>
      </c>
      <c r="J2659" s="12"/>
      <c r="K2659" s="14"/>
      <c r="L2659" s="12" t="s">
        <v>1882</v>
      </c>
      <c r="M2659" s="12" t="s">
        <v>1883</v>
      </c>
      <c r="N2659" s="12" t="s">
        <v>54</v>
      </c>
      <c r="O2659" s="12" t="s">
        <v>33</v>
      </c>
      <c r="P2659" s="14"/>
      <c r="Q2659" s="10">
        <v>2</v>
      </c>
      <c r="R2659" s="10" t="s">
        <v>10</v>
      </c>
      <c r="S2659" s="12" t="s">
        <v>18220</v>
      </c>
    </row>
    <row r="2660" spans="1:19" x14ac:dyDescent="0.25">
      <c r="A2660" s="10">
        <v>2018</v>
      </c>
      <c r="B2660" s="11" t="s">
        <v>4</v>
      </c>
      <c r="C2660" s="12" t="s">
        <v>66</v>
      </c>
      <c r="D2660" s="12" t="s">
        <v>259</v>
      </c>
      <c r="E2660" s="12" t="s">
        <v>13453</v>
      </c>
      <c r="F2660" s="12" t="s">
        <v>13454</v>
      </c>
      <c r="G2660" s="12" t="s">
        <v>13455</v>
      </c>
      <c r="H2660" s="11" t="str">
        <f t="shared" si="41"/>
        <v xml:space="preserve"> 1 RUE DAME MILON </v>
      </c>
      <c r="I2660" s="10"/>
      <c r="J2660" s="12" t="s">
        <v>13456</v>
      </c>
      <c r="K2660" s="12"/>
      <c r="L2660" s="12" t="s">
        <v>2632</v>
      </c>
      <c r="M2660" s="12" t="s">
        <v>2633</v>
      </c>
      <c r="N2660" s="12" t="s">
        <v>54</v>
      </c>
      <c r="O2660" s="12" t="s">
        <v>33</v>
      </c>
      <c r="P2660" s="13">
        <v>328911</v>
      </c>
      <c r="Q2660" s="10">
        <v>9</v>
      </c>
      <c r="R2660" s="10" t="s">
        <v>10</v>
      </c>
      <c r="S2660" s="12" t="s">
        <v>18209</v>
      </c>
    </row>
    <row r="2661" spans="1:19" x14ac:dyDescent="0.25">
      <c r="A2661" s="10">
        <v>2018</v>
      </c>
      <c r="B2661" s="11" t="s">
        <v>4</v>
      </c>
      <c r="C2661" s="12" t="s">
        <v>66</v>
      </c>
      <c r="D2661" s="12" t="s">
        <v>55</v>
      </c>
      <c r="E2661" s="12" t="s">
        <v>56</v>
      </c>
      <c r="F2661" s="12" t="s">
        <v>13457</v>
      </c>
      <c r="G2661" s="12" t="s">
        <v>57</v>
      </c>
      <c r="H2661" s="11" t="str">
        <f t="shared" si="41"/>
        <v>ZONE INDUSTRIELLE LA RANGLE RUE DE ROUVILLE BP 15</v>
      </c>
      <c r="I2661" s="10" t="s">
        <v>13458</v>
      </c>
      <c r="J2661" s="12" t="s">
        <v>504</v>
      </c>
      <c r="K2661" s="12" t="s">
        <v>505</v>
      </c>
      <c r="L2661" s="12" t="s">
        <v>76</v>
      </c>
      <c r="M2661" s="12" t="s">
        <v>77</v>
      </c>
      <c r="N2661" s="12" t="s">
        <v>54</v>
      </c>
      <c r="O2661" s="12" t="s">
        <v>33</v>
      </c>
      <c r="P2661" s="13">
        <v>18328348</v>
      </c>
      <c r="Q2661" s="10">
        <v>484</v>
      </c>
      <c r="R2661" s="10" t="s">
        <v>18208</v>
      </c>
      <c r="S2661" s="12" t="s">
        <v>18209</v>
      </c>
    </row>
    <row r="2662" spans="1:19" x14ac:dyDescent="0.25">
      <c r="A2662" s="10">
        <v>2018</v>
      </c>
      <c r="B2662" s="11" t="s">
        <v>4</v>
      </c>
      <c r="C2662" s="12" t="s">
        <v>66</v>
      </c>
      <c r="D2662" s="12" t="s">
        <v>259</v>
      </c>
      <c r="E2662" s="12" t="s">
        <v>3926</v>
      </c>
      <c r="F2662" s="12" t="s">
        <v>13459</v>
      </c>
      <c r="G2662" s="12" t="s">
        <v>3927</v>
      </c>
      <c r="H2662" s="11" t="str">
        <f t="shared" si="41"/>
        <v xml:space="preserve"> 14 AVENUE DE FONTCOUVERTE BP 605</v>
      </c>
      <c r="I2662" s="10"/>
      <c r="J2662" s="12" t="s">
        <v>13460</v>
      </c>
      <c r="K2662" s="12" t="s">
        <v>4021</v>
      </c>
      <c r="L2662" s="12" t="s">
        <v>13461</v>
      </c>
      <c r="M2662" s="12" t="s">
        <v>13462</v>
      </c>
      <c r="N2662" s="12" t="s">
        <v>54</v>
      </c>
      <c r="O2662" s="12" t="s">
        <v>33</v>
      </c>
      <c r="P2662" s="13">
        <v>2739949</v>
      </c>
      <c r="Q2662" s="10">
        <v>95</v>
      </c>
      <c r="R2662" s="10" t="s">
        <v>18208</v>
      </c>
      <c r="S2662" s="12" t="s">
        <v>18209</v>
      </c>
    </row>
    <row r="2663" spans="1:19" x14ac:dyDescent="0.25">
      <c r="A2663" s="10">
        <v>2018</v>
      </c>
      <c r="B2663" s="11" t="s">
        <v>4</v>
      </c>
      <c r="C2663" s="12" t="s">
        <v>66</v>
      </c>
      <c r="D2663" s="12" t="s">
        <v>308</v>
      </c>
      <c r="E2663" s="12" t="s">
        <v>13463</v>
      </c>
      <c r="F2663" s="12" t="s">
        <v>13464</v>
      </c>
      <c r="G2663" s="12" t="s">
        <v>13465</v>
      </c>
      <c r="H2663" s="11" t="str">
        <f t="shared" si="41"/>
        <v xml:space="preserve"> 42 RUE PASTEUR CS 10010</v>
      </c>
      <c r="I2663" s="10"/>
      <c r="J2663" s="12" t="s">
        <v>13466</v>
      </c>
      <c r="K2663" s="12" t="s">
        <v>13467</v>
      </c>
      <c r="L2663" s="12" t="s">
        <v>503</v>
      </c>
      <c r="M2663" s="12" t="s">
        <v>13468</v>
      </c>
      <c r="N2663" s="12" t="s">
        <v>54</v>
      </c>
      <c r="O2663" s="12" t="s">
        <v>9</v>
      </c>
      <c r="P2663" s="13">
        <v>2722307</v>
      </c>
      <c r="Q2663" s="10">
        <v>90</v>
      </c>
      <c r="R2663" s="10" t="s">
        <v>18208</v>
      </c>
      <c r="S2663" s="12" t="s">
        <v>18211</v>
      </c>
    </row>
    <row r="2664" spans="1:19" x14ac:dyDescent="0.25">
      <c r="A2664" s="10">
        <v>2018</v>
      </c>
      <c r="B2664" s="11" t="s">
        <v>4</v>
      </c>
      <c r="C2664" s="12" t="s">
        <v>66</v>
      </c>
      <c r="D2664" s="12" t="s">
        <v>5</v>
      </c>
      <c r="E2664" s="12" t="s">
        <v>13469</v>
      </c>
      <c r="F2664" s="12" t="s">
        <v>13470</v>
      </c>
      <c r="G2664" s="12" t="s">
        <v>13471</v>
      </c>
      <c r="H2664" s="11" t="str">
        <f t="shared" si="41"/>
        <v xml:space="preserve">PLATEAU DE LOUZE EN LOUZE ROUTE NATIONALE 7 </v>
      </c>
      <c r="I2664" s="10" t="s">
        <v>13472</v>
      </c>
      <c r="J2664" s="12" t="s">
        <v>5607</v>
      </c>
      <c r="K2664" s="12"/>
      <c r="L2664" s="12" t="s">
        <v>2092</v>
      </c>
      <c r="M2664" s="12" t="s">
        <v>13473</v>
      </c>
      <c r="N2664" s="12" t="s">
        <v>54</v>
      </c>
      <c r="O2664" s="12" t="s">
        <v>33</v>
      </c>
      <c r="P2664" s="13">
        <v>151790</v>
      </c>
      <c r="Q2664" s="10">
        <v>5</v>
      </c>
      <c r="R2664" s="10" t="s">
        <v>10</v>
      </c>
      <c r="S2664" s="12" t="s">
        <v>18209</v>
      </c>
    </row>
    <row r="2665" spans="1:19" x14ac:dyDescent="0.25">
      <c r="A2665" s="10">
        <v>2017</v>
      </c>
      <c r="B2665" s="12" t="s">
        <v>18219</v>
      </c>
      <c r="C2665" s="10" t="s">
        <v>66</v>
      </c>
      <c r="D2665" s="12" t="s">
        <v>259</v>
      </c>
      <c r="E2665" s="12" t="s">
        <v>8190</v>
      </c>
      <c r="F2665" s="12" t="s">
        <v>8191</v>
      </c>
      <c r="G2665" s="12" t="s">
        <v>8192</v>
      </c>
      <c r="H2665" s="11" t="str">
        <f t="shared" si="41"/>
        <v xml:space="preserve">6 RUE DE LA GARE  </v>
      </c>
      <c r="I2665" s="12" t="s">
        <v>8193</v>
      </c>
      <c r="J2665" s="12"/>
      <c r="K2665" s="14"/>
      <c r="L2665" s="12" t="s">
        <v>1022</v>
      </c>
      <c r="M2665" s="12" t="s">
        <v>8194</v>
      </c>
      <c r="N2665" s="12" t="s">
        <v>54</v>
      </c>
      <c r="O2665" s="12" t="s">
        <v>33</v>
      </c>
      <c r="P2665" s="14"/>
      <c r="Q2665" s="10">
        <v>24</v>
      </c>
      <c r="R2665" s="10" t="s">
        <v>18208</v>
      </c>
      <c r="S2665" s="12" t="s">
        <v>18220</v>
      </c>
    </row>
    <row r="2666" spans="1:19" x14ac:dyDescent="0.25">
      <c r="A2666" s="10">
        <v>2018</v>
      </c>
      <c r="B2666" s="11" t="s">
        <v>4</v>
      </c>
      <c r="C2666" s="12" t="s">
        <v>66</v>
      </c>
      <c r="D2666" s="12" t="s">
        <v>5</v>
      </c>
      <c r="E2666" s="12" t="s">
        <v>7556</v>
      </c>
      <c r="F2666" s="12" t="s">
        <v>7557</v>
      </c>
      <c r="G2666" s="12" t="s">
        <v>7558</v>
      </c>
      <c r="H2666" s="11" t="str">
        <f t="shared" si="41"/>
        <v xml:space="preserve"> 16 RUE DES VERGERS </v>
      </c>
      <c r="I2666" s="10"/>
      <c r="J2666" s="12" t="s">
        <v>7559</v>
      </c>
      <c r="K2666" s="10"/>
      <c r="L2666" s="12" t="s">
        <v>1022</v>
      </c>
      <c r="M2666" s="12" t="s">
        <v>1023</v>
      </c>
      <c r="N2666" s="12" t="s">
        <v>54</v>
      </c>
      <c r="O2666" s="12" t="s">
        <v>9</v>
      </c>
      <c r="P2666" s="13">
        <v>20952</v>
      </c>
      <c r="Q2666" s="10">
        <v>1</v>
      </c>
      <c r="R2666" s="10" t="s">
        <v>10</v>
      </c>
      <c r="S2666" s="12" t="s">
        <v>18211</v>
      </c>
    </row>
    <row r="2667" spans="1:19" x14ac:dyDescent="0.25">
      <c r="A2667" s="10">
        <v>2018</v>
      </c>
      <c r="B2667" s="11" t="s">
        <v>4</v>
      </c>
      <c r="C2667" s="12" t="s">
        <v>66</v>
      </c>
      <c r="D2667" s="12" t="s">
        <v>5</v>
      </c>
      <c r="E2667" s="12" t="s">
        <v>5055</v>
      </c>
      <c r="F2667" s="12" t="s">
        <v>5056</v>
      </c>
      <c r="G2667" s="12" t="s">
        <v>5057</v>
      </c>
      <c r="H2667" s="11" t="str">
        <f t="shared" si="41"/>
        <v xml:space="preserve"> 6 GRAND RUE BP 50011</v>
      </c>
      <c r="I2667" s="10"/>
      <c r="J2667" s="12" t="s">
        <v>5058</v>
      </c>
      <c r="K2667" s="12" t="s">
        <v>5059</v>
      </c>
      <c r="L2667" s="12" t="s">
        <v>2317</v>
      </c>
      <c r="M2667" s="12" t="s">
        <v>5060</v>
      </c>
      <c r="N2667" s="12" t="s">
        <v>54</v>
      </c>
      <c r="O2667" s="12" t="s">
        <v>9</v>
      </c>
      <c r="P2667" s="13">
        <v>164134</v>
      </c>
      <c r="Q2667" s="10">
        <v>7</v>
      </c>
      <c r="R2667" s="10" t="s">
        <v>10</v>
      </c>
      <c r="S2667" s="12" t="s">
        <v>18211</v>
      </c>
    </row>
    <row r="2668" spans="1:19" x14ac:dyDescent="0.25">
      <c r="A2668" s="10">
        <v>2018</v>
      </c>
      <c r="B2668" s="11" t="s">
        <v>4</v>
      </c>
      <c r="C2668" s="12" t="s">
        <v>66</v>
      </c>
      <c r="D2668" s="12" t="s">
        <v>184</v>
      </c>
      <c r="E2668" s="12" t="s">
        <v>1418</v>
      </c>
      <c r="F2668" s="12" t="s">
        <v>1419</v>
      </c>
      <c r="G2668" s="12" t="s">
        <v>1420</v>
      </c>
      <c r="H2668" s="11" t="str">
        <f t="shared" si="41"/>
        <v xml:space="preserve"> 26 GRAND RUE </v>
      </c>
      <c r="I2668" s="10"/>
      <c r="J2668" s="12" t="s">
        <v>1421</v>
      </c>
      <c r="K2668" s="12"/>
      <c r="L2668" s="12" t="s">
        <v>1422</v>
      </c>
      <c r="M2668" s="12" t="s">
        <v>1423</v>
      </c>
      <c r="N2668" s="12" t="s">
        <v>54</v>
      </c>
      <c r="O2668" s="12" t="s">
        <v>33</v>
      </c>
      <c r="P2668" s="13">
        <v>1187914</v>
      </c>
      <c r="Q2668" s="10">
        <v>32</v>
      </c>
      <c r="R2668" s="10" t="s">
        <v>18208</v>
      </c>
      <c r="S2668" s="12" t="s">
        <v>18209</v>
      </c>
    </row>
    <row r="2669" spans="1:19" x14ac:dyDescent="0.25">
      <c r="A2669" s="10">
        <v>2018</v>
      </c>
      <c r="B2669" s="11" t="s">
        <v>4</v>
      </c>
      <c r="C2669" s="12" t="s">
        <v>66</v>
      </c>
      <c r="D2669" s="12" t="s">
        <v>448</v>
      </c>
      <c r="E2669" s="12" t="s">
        <v>13489</v>
      </c>
      <c r="F2669" s="12" t="s">
        <v>13490</v>
      </c>
      <c r="G2669" s="12" t="s">
        <v>13491</v>
      </c>
      <c r="H2669" s="11" t="str">
        <f t="shared" si="41"/>
        <v xml:space="preserve"> 5 RUE DE LA TUILERIE </v>
      </c>
      <c r="I2669" s="10"/>
      <c r="J2669" s="12" t="s">
        <v>1839</v>
      </c>
      <c r="K2669" s="12"/>
      <c r="L2669" s="12" t="s">
        <v>13492</v>
      </c>
      <c r="M2669" s="12" t="s">
        <v>13493</v>
      </c>
      <c r="N2669" s="12" t="s">
        <v>54</v>
      </c>
      <c r="O2669" s="12" t="s">
        <v>33</v>
      </c>
      <c r="P2669" s="13">
        <v>59188</v>
      </c>
      <c r="Q2669" s="10">
        <v>2</v>
      </c>
      <c r="R2669" s="10" t="s">
        <v>10</v>
      </c>
      <c r="S2669" s="12" t="s">
        <v>18209</v>
      </c>
    </row>
    <row r="2670" spans="1:19" x14ac:dyDescent="0.25">
      <c r="A2670" s="10">
        <v>2018</v>
      </c>
      <c r="B2670" s="11" t="s">
        <v>4</v>
      </c>
      <c r="C2670" s="12" t="s">
        <v>66</v>
      </c>
      <c r="D2670" s="12" t="s">
        <v>259</v>
      </c>
      <c r="E2670" s="12" t="s">
        <v>3936</v>
      </c>
      <c r="F2670" s="12" t="s">
        <v>13494</v>
      </c>
      <c r="G2670" s="12" t="s">
        <v>3937</v>
      </c>
      <c r="H2670" s="11" t="str">
        <f t="shared" si="41"/>
        <v xml:space="preserve"> ZONE INDUSTRIELLE DE CANTIMPRE BP 274</v>
      </c>
      <c r="I2670" s="10"/>
      <c r="J2670" s="12" t="s">
        <v>13495</v>
      </c>
      <c r="K2670" s="12" t="s">
        <v>13496</v>
      </c>
      <c r="L2670" s="12" t="s">
        <v>13497</v>
      </c>
      <c r="M2670" s="12" t="s">
        <v>13498</v>
      </c>
      <c r="N2670" s="12" t="s">
        <v>54</v>
      </c>
      <c r="O2670" s="12" t="s">
        <v>33</v>
      </c>
      <c r="P2670" s="13">
        <v>962124</v>
      </c>
      <c r="Q2670" s="10">
        <v>30</v>
      </c>
      <c r="R2670" s="10" t="s">
        <v>18208</v>
      </c>
      <c r="S2670" s="12" t="s">
        <v>18209</v>
      </c>
    </row>
    <row r="2671" spans="1:19" x14ac:dyDescent="0.25">
      <c r="A2671" s="10">
        <v>2018</v>
      </c>
      <c r="B2671" s="11" t="s">
        <v>4</v>
      </c>
      <c r="C2671" s="12" t="s">
        <v>66</v>
      </c>
      <c r="D2671" s="12" t="s">
        <v>279</v>
      </c>
      <c r="E2671" s="12" t="s">
        <v>1873</v>
      </c>
      <c r="F2671" s="12" t="s">
        <v>13499</v>
      </c>
      <c r="G2671" s="12" t="s">
        <v>1874</v>
      </c>
      <c r="H2671" s="11" t="str">
        <f t="shared" si="41"/>
        <v xml:space="preserve"> 63 AV MAL LECLERC DE HAUTECLOCQUE </v>
      </c>
      <c r="I2671" s="10"/>
      <c r="J2671" s="12" t="s">
        <v>1875</v>
      </c>
      <c r="K2671" s="12"/>
      <c r="L2671" s="12" t="s">
        <v>1876</v>
      </c>
      <c r="M2671" s="12" t="s">
        <v>1877</v>
      </c>
      <c r="N2671" s="12" t="s">
        <v>54</v>
      </c>
      <c r="O2671" s="12" t="s">
        <v>33</v>
      </c>
      <c r="P2671" s="13">
        <v>120314</v>
      </c>
      <c r="Q2671" s="10">
        <v>8</v>
      </c>
      <c r="R2671" s="10" t="s">
        <v>10</v>
      </c>
      <c r="S2671" s="12" t="s">
        <v>18209</v>
      </c>
    </row>
    <row r="2672" spans="1:19" x14ac:dyDescent="0.25">
      <c r="A2672" s="10">
        <v>2018</v>
      </c>
      <c r="B2672" s="11" t="s">
        <v>4</v>
      </c>
      <c r="C2672" s="12" t="s">
        <v>66</v>
      </c>
      <c r="D2672" s="12" t="s">
        <v>28</v>
      </c>
      <c r="E2672" s="12" t="s">
        <v>3942</v>
      </c>
      <c r="F2672" s="12" t="s">
        <v>13500</v>
      </c>
      <c r="G2672" s="12" t="s">
        <v>3943</v>
      </c>
      <c r="H2672" s="11" t="str">
        <f t="shared" si="41"/>
        <v xml:space="preserve">ZAE LA FONT PINQUET 89 RUE ALPHEE MAZIERAS </v>
      </c>
      <c r="I2672" s="10" t="s">
        <v>13501</v>
      </c>
      <c r="J2672" s="12" t="s">
        <v>6939</v>
      </c>
      <c r="K2672" s="12"/>
      <c r="L2672" s="12" t="s">
        <v>2802</v>
      </c>
      <c r="M2672" s="12" t="s">
        <v>2803</v>
      </c>
      <c r="N2672" s="12" t="s">
        <v>54</v>
      </c>
      <c r="O2672" s="12" t="s">
        <v>33</v>
      </c>
      <c r="P2672" s="13">
        <v>158642</v>
      </c>
      <c r="Q2672" s="10">
        <v>20</v>
      </c>
      <c r="R2672" s="10" t="s">
        <v>18208</v>
      </c>
      <c r="S2672" s="12" t="s">
        <v>18209</v>
      </c>
    </row>
    <row r="2673" spans="1:19" x14ac:dyDescent="0.25">
      <c r="A2673" s="10">
        <v>2018</v>
      </c>
      <c r="B2673" s="11" t="s">
        <v>4</v>
      </c>
      <c r="C2673" s="12" t="s">
        <v>66</v>
      </c>
      <c r="D2673" s="12" t="s">
        <v>5</v>
      </c>
      <c r="E2673" s="12" t="s">
        <v>3944</v>
      </c>
      <c r="F2673" s="12" t="s">
        <v>13502</v>
      </c>
      <c r="G2673" s="12" t="s">
        <v>3945</v>
      </c>
      <c r="H2673" s="11" t="str">
        <f t="shared" si="41"/>
        <v xml:space="preserve"> ZONE INDUSTRIELLE DU SAUVOY </v>
      </c>
      <c r="I2673" s="10"/>
      <c r="J2673" s="12" t="s">
        <v>13503</v>
      </c>
      <c r="K2673" s="12"/>
      <c r="L2673" s="12" t="s">
        <v>13504</v>
      </c>
      <c r="M2673" s="12" t="s">
        <v>13505</v>
      </c>
      <c r="N2673" s="12" t="s">
        <v>54</v>
      </c>
      <c r="O2673" s="12" t="s">
        <v>33</v>
      </c>
      <c r="P2673" s="13">
        <v>610477</v>
      </c>
      <c r="Q2673" s="10">
        <v>11</v>
      </c>
      <c r="R2673" s="10" t="s">
        <v>18208</v>
      </c>
      <c r="S2673" s="12" t="s">
        <v>18209</v>
      </c>
    </row>
    <row r="2674" spans="1:19" x14ac:dyDescent="0.25">
      <c r="A2674" s="10">
        <v>2018</v>
      </c>
      <c r="B2674" s="11" t="s">
        <v>4</v>
      </c>
      <c r="C2674" s="12" t="s">
        <v>66</v>
      </c>
      <c r="D2674" s="12" t="s">
        <v>5</v>
      </c>
      <c r="E2674" s="12" t="s">
        <v>13506</v>
      </c>
      <c r="F2674" s="12" t="s">
        <v>13507</v>
      </c>
      <c r="G2674" s="12" t="s">
        <v>13508</v>
      </c>
      <c r="H2674" s="11" t="str">
        <f t="shared" si="41"/>
        <v xml:space="preserve"> 5 BOULEVARD NORMANDIE NIEMEN </v>
      </c>
      <c r="I2674" s="10"/>
      <c r="J2674" s="12" t="s">
        <v>13509</v>
      </c>
      <c r="K2674" s="10"/>
      <c r="L2674" s="12" t="s">
        <v>3075</v>
      </c>
      <c r="M2674" s="12" t="s">
        <v>1718</v>
      </c>
      <c r="N2674" s="12" t="s">
        <v>54</v>
      </c>
      <c r="O2674" s="12" t="s">
        <v>9</v>
      </c>
      <c r="P2674" s="13">
        <v>365499</v>
      </c>
      <c r="Q2674" s="10">
        <v>8</v>
      </c>
      <c r="R2674" s="10" t="s">
        <v>10</v>
      </c>
      <c r="S2674" s="12" t="s">
        <v>18211</v>
      </c>
    </row>
    <row r="2675" spans="1:19" x14ac:dyDescent="0.25">
      <c r="A2675" s="10">
        <v>2018</v>
      </c>
      <c r="B2675" s="11" t="s">
        <v>4</v>
      </c>
      <c r="C2675" s="12" t="s">
        <v>66</v>
      </c>
      <c r="D2675" s="12" t="s">
        <v>102</v>
      </c>
      <c r="E2675" s="12" t="s">
        <v>1878</v>
      </c>
      <c r="F2675" s="12" t="s">
        <v>13510</v>
      </c>
      <c r="G2675" s="12" t="s">
        <v>1879</v>
      </c>
      <c r="H2675" s="11" t="str">
        <f t="shared" si="41"/>
        <v xml:space="preserve">CHRISTINE CHOLLET 25 AVENUE DES GUILLERAIES </v>
      </c>
      <c r="I2675" s="10" t="s">
        <v>13511</v>
      </c>
      <c r="J2675" s="12" t="s">
        <v>13512</v>
      </c>
      <c r="K2675" s="12"/>
      <c r="L2675" s="12" t="s">
        <v>13513</v>
      </c>
      <c r="M2675" s="12" t="s">
        <v>13514</v>
      </c>
      <c r="N2675" s="12" t="s">
        <v>54</v>
      </c>
      <c r="O2675" s="12" t="s">
        <v>33</v>
      </c>
      <c r="P2675" s="13">
        <v>43779544</v>
      </c>
      <c r="Q2675" s="10">
        <v>1354</v>
      </c>
      <c r="R2675" s="10" t="s">
        <v>18208</v>
      </c>
      <c r="S2675" s="12" t="s">
        <v>18209</v>
      </c>
    </row>
    <row r="2676" spans="1:19" x14ac:dyDescent="0.25">
      <c r="A2676" s="10">
        <v>2018</v>
      </c>
      <c r="B2676" s="11" t="s">
        <v>4</v>
      </c>
      <c r="C2676" s="12" t="s">
        <v>66</v>
      </c>
      <c r="D2676" s="12" t="s">
        <v>28</v>
      </c>
      <c r="E2676" s="12" t="s">
        <v>13515</v>
      </c>
      <c r="F2676" s="12" t="s">
        <v>13516</v>
      </c>
      <c r="G2676" s="12" t="s">
        <v>13517</v>
      </c>
      <c r="H2676" s="11" t="str">
        <f t="shared" si="41"/>
        <v xml:space="preserve"> 448 AV DE TOURNAMY </v>
      </c>
      <c r="I2676" s="10"/>
      <c r="J2676" s="12" t="s">
        <v>13518</v>
      </c>
      <c r="K2676" s="12"/>
      <c r="L2676" s="12" t="s">
        <v>143</v>
      </c>
      <c r="M2676" s="12" t="s">
        <v>144</v>
      </c>
      <c r="N2676" s="12" t="s">
        <v>54</v>
      </c>
      <c r="O2676" s="12" t="s">
        <v>33</v>
      </c>
      <c r="P2676" s="13">
        <v>1477028</v>
      </c>
      <c r="Q2676" s="10">
        <v>40</v>
      </c>
      <c r="R2676" s="10" t="s">
        <v>18208</v>
      </c>
      <c r="S2676" s="12" t="s">
        <v>18209</v>
      </c>
    </row>
    <row r="2677" spans="1:19" x14ac:dyDescent="0.25">
      <c r="A2677" s="10">
        <v>2018</v>
      </c>
      <c r="B2677" s="11" t="s">
        <v>18213</v>
      </c>
      <c r="C2677" s="12" t="s">
        <v>66</v>
      </c>
      <c r="D2677" s="12" t="s">
        <v>5</v>
      </c>
      <c r="E2677" s="12" t="s">
        <v>3976</v>
      </c>
      <c r="F2677" s="12" t="s">
        <v>18845</v>
      </c>
      <c r="G2677" s="12" t="s">
        <v>3977</v>
      </c>
      <c r="H2677" s="11" t="str">
        <f t="shared" si="41"/>
        <v xml:space="preserve">BAT 5 152 RTE DU CANNET </v>
      </c>
      <c r="I2677" s="10" t="s">
        <v>18846</v>
      </c>
      <c r="J2677" s="12" t="s">
        <v>18847</v>
      </c>
      <c r="K2677" s="12"/>
      <c r="L2677" s="12" t="s">
        <v>143</v>
      </c>
      <c r="M2677" s="12" t="s">
        <v>144</v>
      </c>
      <c r="N2677" s="12" t="s">
        <v>1605</v>
      </c>
      <c r="O2677" s="12" t="s">
        <v>33</v>
      </c>
      <c r="P2677" s="13">
        <v>91050</v>
      </c>
      <c r="Q2677" s="10">
        <v>3</v>
      </c>
      <c r="R2677" s="10" t="s">
        <v>10</v>
      </c>
      <c r="S2677" s="12" t="s">
        <v>18209</v>
      </c>
    </row>
    <row r="2678" spans="1:19" x14ac:dyDescent="0.25">
      <c r="A2678" s="10">
        <v>2018</v>
      </c>
      <c r="B2678" s="11" t="s">
        <v>4</v>
      </c>
      <c r="C2678" s="12" t="s">
        <v>66</v>
      </c>
      <c r="D2678" s="12" t="s">
        <v>5</v>
      </c>
      <c r="E2678" s="12" t="s">
        <v>13519</v>
      </c>
      <c r="F2678" s="12" t="s">
        <v>13520</v>
      </c>
      <c r="G2678" s="12" t="s">
        <v>13521</v>
      </c>
      <c r="H2678" s="11" t="str">
        <f t="shared" si="41"/>
        <v xml:space="preserve"> 13 RUE DE TEMARA BP 70214</v>
      </c>
      <c r="I2678" s="10"/>
      <c r="J2678" s="12" t="s">
        <v>13522</v>
      </c>
      <c r="K2678" s="12" t="s">
        <v>13523</v>
      </c>
      <c r="L2678" s="12" t="s">
        <v>13524</v>
      </c>
      <c r="M2678" s="12" t="s">
        <v>13525</v>
      </c>
      <c r="N2678" s="12" t="s">
        <v>54</v>
      </c>
      <c r="O2678" s="12" t="s">
        <v>33</v>
      </c>
      <c r="P2678" s="13">
        <v>328026</v>
      </c>
      <c r="Q2678" s="10">
        <v>7</v>
      </c>
      <c r="R2678" s="10" t="s">
        <v>10</v>
      </c>
      <c r="S2678" s="12" t="s">
        <v>18209</v>
      </c>
    </row>
    <row r="2679" spans="1:19" x14ac:dyDescent="0.25">
      <c r="A2679" s="10">
        <v>2018</v>
      </c>
      <c r="B2679" s="11" t="s">
        <v>4</v>
      </c>
      <c r="C2679" s="12" t="s">
        <v>66</v>
      </c>
      <c r="D2679" s="12" t="s">
        <v>259</v>
      </c>
      <c r="E2679" s="12" t="s">
        <v>1887</v>
      </c>
      <c r="F2679" s="12" t="s">
        <v>13526</v>
      </c>
      <c r="G2679" s="12" t="s">
        <v>1888</v>
      </c>
      <c r="H2679" s="11" t="str">
        <f t="shared" si="41"/>
        <v xml:space="preserve"> 93 RUE D ANGOULEME </v>
      </c>
      <c r="I2679" s="10"/>
      <c r="J2679" s="12" t="s">
        <v>1889</v>
      </c>
      <c r="K2679" s="12"/>
      <c r="L2679" s="12" t="s">
        <v>1890</v>
      </c>
      <c r="M2679" s="12" t="s">
        <v>1891</v>
      </c>
      <c r="N2679" s="12" t="s">
        <v>54</v>
      </c>
      <c r="O2679" s="12" t="s">
        <v>33</v>
      </c>
      <c r="P2679" s="13">
        <v>1424563</v>
      </c>
      <c r="Q2679" s="10">
        <v>44</v>
      </c>
      <c r="R2679" s="10" t="s">
        <v>18208</v>
      </c>
      <c r="S2679" s="12" t="s">
        <v>18209</v>
      </c>
    </row>
    <row r="2680" spans="1:19" x14ac:dyDescent="0.25">
      <c r="A2680" s="10">
        <v>2018</v>
      </c>
      <c r="B2680" s="11" t="s">
        <v>4</v>
      </c>
      <c r="C2680" s="12" t="s">
        <v>66</v>
      </c>
      <c r="D2680" s="12" t="s">
        <v>220</v>
      </c>
      <c r="E2680" s="12" t="s">
        <v>1892</v>
      </c>
      <c r="F2680" s="12" t="s">
        <v>13527</v>
      </c>
      <c r="G2680" s="12" t="s">
        <v>1893</v>
      </c>
      <c r="H2680" s="11" t="str">
        <f t="shared" si="41"/>
        <v xml:space="preserve"> 3 ROUTE D ABBEVILLE </v>
      </c>
      <c r="I2680" s="10"/>
      <c r="J2680" s="12" t="s">
        <v>1894</v>
      </c>
      <c r="K2680" s="12"/>
      <c r="L2680" s="12" t="s">
        <v>1895</v>
      </c>
      <c r="M2680" s="12" t="s">
        <v>1896</v>
      </c>
      <c r="N2680" s="12" t="s">
        <v>54</v>
      </c>
      <c r="O2680" s="12" t="s">
        <v>33</v>
      </c>
      <c r="P2680" s="13">
        <v>120328</v>
      </c>
      <c r="Q2680" s="10">
        <v>5</v>
      </c>
      <c r="R2680" s="10" t="s">
        <v>10</v>
      </c>
      <c r="S2680" s="12" t="s">
        <v>18209</v>
      </c>
    </row>
    <row r="2681" spans="1:19" x14ac:dyDescent="0.25">
      <c r="A2681" s="10">
        <v>2018</v>
      </c>
      <c r="B2681" s="11" t="s">
        <v>18212</v>
      </c>
      <c r="C2681" s="12" t="s">
        <v>66</v>
      </c>
      <c r="D2681" s="12" t="s">
        <v>259</v>
      </c>
      <c r="E2681" s="12" t="s">
        <v>260</v>
      </c>
      <c r="F2681" s="12" t="s">
        <v>5169</v>
      </c>
      <c r="G2681" s="12" t="s">
        <v>261</v>
      </c>
      <c r="H2681" s="11" t="str">
        <f t="shared" si="41"/>
        <v>RUE DE PARIS FAUBOURG DE PERONNE CS 80016</v>
      </c>
      <c r="I2681" s="10" t="s">
        <v>264</v>
      </c>
      <c r="J2681" s="12" t="s">
        <v>5170</v>
      </c>
      <c r="K2681" s="12" t="s">
        <v>5171</v>
      </c>
      <c r="L2681" s="12" t="s">
        <v>5172</v>
      </c>
      <c r="M2681" s="12" t="s">
        <v>5173</v>
      </c>
      <c r="N2681" s="12" t="s">
        <v>262</v>
      </c>
      <c r="O2681" s="12" t="s">
        <v>33</v>
      </c>
      <c r="P2681" s="13">
        <v>4928364</v>
      </c>
      <c r="Q2681" s="10">
        <v>190</v>
      </c>
      <c r="R2681" s="10" t="s">
        <v>18208</v>
      </c>
      <c r="S2681" s="12" t="s">
        <v>18209</v>
      </c>
    </row>
    <row r="2682" spans="1:19" x14ac:dyDescent="0.25">
      <c r="A2682" s="10">
        <v>2018</v>
      </c>
      <c r="B2682" s="11" t="s">
        <v>4</v>
      </c>
      <c r="C2682" s="12" t="s">
        <v>66</v>
      </c>
      <c r="D2682" s="12" t="s">
        <v>487</v>
      </c>
      <c r="E2682" s="12" t="s">
        <v>2944</v>
      </c>
      <c r="F2682" s="12" t="s">
        <v>13528</v>
      </c>
      <c r="G2682" s="12" t="s">
        <v>2945</v>
      </c>
      <c r="H2682" s="11" t="str">
        <f t="shared" si="41"/>
        <v>ZA DE MAIGNON 2 CHEMIN DE LA CARRIERE BP 332</v>
      </c>
      <c r="I2682" s="12" t="s">
        <v>13529</v>
      </c>
      <c r="J2682" s="12" t="s">
        <v>13530</v>
      </c>
      <c r="K2682" s="12" t="s">
        <v>2946</v>
      </c>
      <c r="L2682" s="12" t="s">
        <v>2947</v>
      </c>
      <c r="M2682" s="12" t="s">
        <v>2948</v>
      </c>
      <c r="N2682" s="12" t="s">
        <v>54</v>
      </c>
      <c r="O2682" s="12" t="s">
        <v>9</v>
      </c>
      <c r="P2682" s="13">
        <v>1254994</v>
      </c>
      <c r="Q2682" s="10">
        <v>41</v>
      </c>
      <c r="R2682" s="10" t="s">
        <v>18208</v>
      </c>
      <c r="S2682" s="12" t="s">
        <v>18211</v>
      </c>
    </row>
    <row r="2683" spans="1:19" x14ac:dyDescent="0.25">
      <c r="A2683" s="10">
        <v>2018</v>
      </c>
      <c r="B2683" s="11" t="s">
        <v>4</v>
      </c>
      <c r="C2683" s="12" t="s">
        <v>66</v>
      </c>
      <c r="D2683" s="12" t="s">
        <v>5</v>
      </c>
      <c r="E2683" s="12" t="s">
        <v>3978</v>
      </c>
      <c r="F2683" s="12" t="s">
        <v>17528</v>
      </c>
      <c r="G2683" s="12" t="s">
        <v>3979</v>
      </c>
      <c r="H2683" s="11" t="str">
        <f t="shared" si="41"/>
        <v xml:space="preserve"> AVENUE DE SENIGALLIA BP 266</v>
      </c>
      <c r="I2683" s="10"/>
      <c r="J2683" s="12" t="s">
        <v>7497</v>
      </c>
      <c r="K2683" s="12" t="s">
        <v>7498</v>
      </c>
      <c r="L2683" s="12" t="s">
        <v>7499</v>
      </c>
      <c r="M2683" s="12" t="s">
        <v>7500</v>
      </c>
      <c r="N2683" s="12" t="s">
        <v>2368</v>
      </c>
      <c r="O2683" s="12" t="s">
        <v>33</v>
      </c>
      <c r="P2683" s="13">
        <v>405231</v>
      </c>
      <c r="Q2683" s="10">
        <v>8</v>
      </c>
      <c r="R2683" s="10" t="s">
        <v>10</v>
      </c>
      <c r="S2683" s="12" t="s">
        <v>18209</v>
      </c>
    </row>
    <row r="2684" spans="1:19" x14ac:dyDescent="0.25">
      <c r="A2684" s="10">
        <v>2018</v>
      </c>
      <c r="B2684" s="11" t="s">
        <v>4</v>
      </c>
      <c r="C2684" s="12" t="s">
        <v>66</v>
      </c>
      <c r="D2684" s="12" t="s">
        <v>152</v>
      </c>
      <c r="E2684" s="12" t="s">
        <v>13531</v>
      </c>
      <c r="F2684" s="12" t="s">
        <v>13532</v>
      </c>
      <c r="G2684" s="12" t="s">
        <v>13533</v>
      </c>
      <c r="H2684" s="11" t="str">
        <f t="shared" si="41"/>
        <v xml:space="preserve"> ROUTE DE NYONS ST ROMAIN BP 141</v>
      </c>
      <c r="I2684" s="10"/>
      <c r="J2684" s="12" t="s">
        <v>13534</v>
      </c>
      <c r="K2684" s="12" t="s">
        <v>13535</v>
      </c>
      <c r="L2684" s="12" t="s">
        <v>1337</v>
      </c>
      <c r="M2684" s="12" t="s">
        <v>2144</v>
      </c>
      <c r="N2684" s="12" t="s">
        <v>54</v>
      </c>
      <c r="O2684" s="12" t="s">
        <v>33</v>
      </c>
      <c r="P2684" s="13">
        <v>1528333</v>
      </c>
      <c r="Q2684" s="10">
        <v>44</v>
      </c>
      <c r="R2684" s="10" t="s">
        <v>18208</v>
      </c>
      <c r="S2684" s="12" t="s">
        <v>18209</v>
      </c>
    </row>
    <row r="2685" spans="1:19" x14ac:dyDescent="0.25">
      <c r="A2685" s="10">
        <v>2018</v>
      </c>
      <c r="B2685" s="11" t="s">
        <v>4</v>
      </c>
      <c r="C2685" s="12" t="s">
        <v>66</v>
      </c>
      <c r="D2685" s="12" t="s">
        <v>5</v>
      </c>
      <c r="E2685" s="12" t="s">
        <v>13536</v>
      </c>
      <c r="F2685" s="12" t="s">
        <v>13537</v>
      </c>
      <c r="G2685" s="12" t="s">
        <v>13538</v>
      </c>
      <c r="H2685" s="11" t="str">
        <f t="shared" si="41"/>
        <v xml:space="preserve">CENTRE D AFFAIRES RENAISSANCE 8 RUE DE LA RENAISSANCE </v>
      </c>
      <c r="I2685" s="10" t="s">
        <v>13539</v>
      </c>
      <c r="J2685" s="12" t="s">
        <v>13540</v>
      </c>
      <c r="K2685" s="12"/>
      <c r="L2685" s="12" t="s">
        <v>4063</v>
      </c>
      <c r="M2685" s="12" t="s">
        <v>4064</v>
      </c>
      <c r="N2685" s="12" t="s">
        <v>54</v>
      </c>
      <c r="O2685" s="12" t="s">
        <v>33</v>
      </c>
      <c r="P2685" s="13">
        <v>1599506</v>
      </c>
      <c r="Q2685" s="10">
        <v>20</v>
      </c>
      <c r="R2685" s="10" t="s">
        <v>18208</v>
      </c>
      <c r="S2685" s="12" t="s">
        <v>18209</v>
      </c>
    </row>
    <row r="2686" spans="1:19" x14ac:dyDescent="0.25">
      <c r="A2686" s="10">
        <v>2018</v>
      </c>
      <c r="B2686" s="11" t="s">
        <v>4</v>
      </c>
      <c r="C2686" s="12" t="s">
        <v>66</v>
      </c>
      <c r="D2686" s="12" t="s">
        <v>259</v>
      </c>
      <c r="E2686" s="12" t="s">
        <v>3980</v>
      </c>
      <c r="F2686" s="12" t="s">
        <v>13541</v>
      </c>
      <c r="G2686" s="12" t="s">
        <v>3981</v>
      </c>
      <c r="H2686" s="11" t="str">
        <f t="shared" si="41"/>
        <v xml:space="preserve">QUARTIER DU BEAUSSET CHE DEP 9 ROUTE DE MARTIGUES </v>
      </c>
      <c r="I2686" s="10" t="s">
        <v>13542</v>
      </c>
      <c r="J2686" s="12" t="s">
        <v>13543</v>
      </c>
      <c r="K2686" s="12"/>
      <c r="L2686" s="12" t="s">
        <v>5848</v>
      </c>
      <c r="M2686" s="12" t="s">
        <v>5849</v>
      </c>
      <c r="N2686" s="12" t="s">
        <v>54</v>
      </c>
      <c r="O2686" s="12" t="s">
        <v>33</v>
      </c>
      <c r="P2686" s="13">
        <v>310072</v>
      </c>
      <c r="Q2686" s="10">
        <v>10</v>
      </c>
      <c r="R2686" s="10" t="s">
        <v>10</v>
      </c>
      <c r="S2686" s="12" t="s">
        <v>18209</v>
      </c>
    </row>
    <row r="2687" spans="1:19" x14ac:dyDescent="0.25">
      <c r="A2687" s="10">
        <v>2018</v>
      </c>
      <c r="B2687" s="11" t="s">
        <v>4</v>
      </c>
      <c r="C2687" s="12" t="s">
        <v>66</v>
      </c>
      <c r="D2687" s="12" t="s">
        <v>5</v>
      </c>
      <c r="E2687" s="12" t="s">
        <v>13544</v>
      </c>
      <c r="F2687" s="12" t="s">
        <v>13545</v>
      </c>
      <c r="G2687" s="12" t="s">
        <v>13546</v>
      </c>
      <c r="H2687" s="11" t="str">
        <f t="shared" si="41"/>
        <v xml:space="preserve"> 18 ROUTE NATIONALE </v>
      </c>
      <c r="I2687" s="10"/>
      <c r="J2687" s="12" t="s">
        <v>13547</v>
      </c>
      <c r="K2687" s="12"/>
      <c r="L2687" s="12" t="s">
        <v>13548</v>
      </c>
      <c r="M2687" s="12" t="s">
        <v>13549</v>
      </c>
      <c r="N2687" s="12" t="s">
        <v>54</v>
      </c>
      <c r="O2687" s="12" t="s">
        <v>33</v>
      </c>
      <c r="P2687" s="13">
        <v>64851</v>
      </c>
      <c r="Q2687" s="10">
        <v>3</v>
      </c>
      <c r="R2687" s="10" t="s">
        <v>10</v>
      </c>
      <c r="S2687" s="12" t="s">
        <v>18209</v>
      </c>
    </row>
    <row r="2688" spans="1:19" x14ac:dyDescent="0.25">
      <c r="A2688" s="10">
        <v>2018</v>
      </c>
      <c r="B2688" s="11" t="s">
        <v>4</v>
      </c>
      <c r="C2688" s="12" t="s">
        <v>66</v>
      </c>
      <c r="D2688" s="12" t="s">
        <v>279</v>
      </c>
      <c r="E2688" s="12" t="s">
        <v>13550</v>
      </c>
      <c r="F2688" s="12" t="s">
        <v>13551</v>
      </c>
      <c r="G2688" s="12" t="s">
        <v>13552</v>
      </c>
      <c r="H2688" s="11" t="str">
        <f t="shared" si="41"/>
        <v xml:space="preserve"> 1050 RUE DE FREVENT </v>
      </c>
      <c r="I2688" s="10"/>
      <c r="J2688" s="12" t="s">
        <v>13553</v>
      </c>
      <c r="K2688" s="12"/>
      <c r="L2688" s="12" t="s">
        <v>13554</v>
      </c>
      <c r="M2688" s="12" t="s">
        <v>13555</v>
      </c>
      <c r="N2688" s="12" t="s">
        <v>54</v>
      </c>
      <c r="O2688" s="12" t="s">
        <v>33</v>
      </c>
      <c r="P2688" s="13">
        <v>808476</v>
      </c>
      <c r="Q2688" s="10">
        <v>20</v>
      </c>
      <c r="R2688" s="10" t="s">
        <v>18208</v>
      </c>
      <c r="S2688" s="12" t="s">
        <v>18209</v>
      </c>
    </row>
    <row r="2689" spans="1:19" x14ac:dyDescent="0.25">
      <c r="A2689" s="10">
        <v>2018</v>
      </c>
      <c r="B2689" s="11" t="s">
        <v>4</v>
      </c>
      <c r="C2689" s="12" t="s">
        <v>66</v>
      </c>
      <c r="D2689" s="12" t="s">
        <v>314</v>
      </c>
      <c r="E2689" s="12" t="s">
        <v>3984</v>
      </c>
      <c r="F2689" s="12" t="s">
        <v>17529</v>
      </c>
      <c r="G2689" s="12" t="s">
        <v>314</v>
      </c>
      <c r="H2689" s="11" t="str">
        <f t="shared" si="41"/>
        <v xml:space="preserve">PARC D ACTIVITES 37 PORTE DU GRAND LYON </v>
      </c>
      <c r="I2689" s="10" t="s">
        <v>1588</v>
      </c>
      <c r="J2689" s="12" t="s">
        <v>4411</v>
      </c>
      <c r="K2689" s="12"/>
      <c r="L2689" s="12" t="s">
        <v>4412</v>
      </c>
      <c r="M2689" s="12" t="s">
        <v>4413</v>
      </c>
      <c r="N2689" s="12" t="s">
        <v>2368</v>
      </c>
      <c r="O2689" s="12" t="s">
        <v>33</v>
      </c>
      <c r="P2689" s="13">
        <v>1273052</v>
      </c>
      <c r="Q2689" s="10">
        <v>19</v>
      </c>
      <c r="R2689" s="10" t="s">
        <v>18208</v>
      </c>
      <c r="S2689" s="12" t="s">
        <v>18209</v>
      </c>
    </row>
    <row r="2690" spans="1:19" x14ac:dyDescent="0.25">
      <c r="A2690" s="10">
        <v>2018</v>
      </c>
      <c r="B2690" s="11" t="s">
        <v>4</v>
      </c>
      <c r="C2690" s="12" t="s">
        <v>66</v>
      </c>
      <c r="D2690" s="12" t="s">
        <v>5</v>
      </c>
      <c r="E2690" s="12" t="s">
        <v>3985</v>
      </c>
      <c r="F2690" s="12" t="s">
        <v>13556</v>
      </c>
      <c r="G2690" s="12" t="s">
        <v>3986</v>
      </c>
      <c r="H2690" s="11" t="str">
        <f t="shared" si="41"/>
        <v xml:space="preserve">ZONE INDUSTRIELLE DE LA HAIE GRISELLE 17 RUE DU 8 MAI 1945 </v>
      </c>
      <c r="I2690" s="10" t="s">
        <v>13557</v>
      </c>
      <c r="J2690" s="12" t="s">
        <v>13558</v>
      </c>
      <c r="K2690" s="12"/>
      <c r="L2690" s="12" t="s">
        <v>13559</v>
      </c>
      <c r="M2690" s="12" t="s">
        <v>13560</v>
      </c>
      <c r="N2690" s="12" t="s">
        <v>54</v>
      </c>
      <c r="O2690" s="12" t="s">
        <v>33</v>
      </c>
      <c r="P2690" s="13">
        <v>1137366</v>
      </c>
      <c r="Q2690" s="10">
        <v>13</v>
      </c>
      <c r="R2690" s="10" t="s">
        <v>18208</v>
      </c>
      <c r="S2690" s="12" t="s">
        <v>18209</v>
      </c>
    </row>
    <row r="2691" spans="1:19" x14ac:dyDescent="0.25">
      <c r="A2691" s="10">
        <v>2018</v>
      </c>
      <c r="B2691" s="11" t="s">
        <v>4</v>
      </c>
      <c r="C2691" s="12" t="s">
        <v>66</v>
      </c>
      <c r="D2691" s="12" t="s">
        <v>5</v>
      </c>
      <c r="E2691" s="12" t="s">
        <v>13561</v>
      </c>
      <c r="F2691" s="12" t="s">
        <v>13562</v>
      </c>
      <c r="G2691" s="12" t="s">
        <v>13563</v>
      </c>
      <c r="H2691" s="11" t="str">
        <f t="shared" ref="H2691:H2754" si="42">CONCATENATE(I2691," ",J2691," ",K2691)</f>
        <v xml:space="preserve">ROUTE NATIONALE 6 CHEMIN DE CHATANAY </v>
      </c>
      <c r="I2691" s="10" t="s">
        <v>1119</v>
      </c>
      <c r="J2691" s="12" t="s">
        <v>13564</v>
      </c>
      <c r="K2691" s="12"/>
      <c r="L2691" s="12" t="s">
        <v>1622</v>
      </c>
      <c r="M2691" s="12" t="s">
        <v>13565</v>
      </c>
      <c r="N2691" s="12" t="s">
        <v>54</v>
      </c>
      <c r="O2691" s="12" t="s">
        <v>33</v>
      </c>
      <c r="P2691" s="13">
        <v>130026</v>
      </c>
      <c r="Q2691" s="10">
        <v>5</v>
      </c>
      <c r="R2691" s="10" t="s">
        <v>10</v>
      </c>
      <c r="S2691" s="12" t="s">
        <v>18209</v>
      </c>
    </row>
    <row r="2692" spans="1:19" x14ac:dyDescent="0.25">
      <c r="A2692" s="10">
        <v>2018</v>
      </c>
      <c r="B2692" s="11" t="s">
        <v>4</v>
      </c>
      <c r="C2692" s="12" t="s">
        <v>66</v>
      </c>
      <c r="D2692" s="12" t="s">
        <v>28</v>
      </c>
      <c r="E2692" s="12" t="s">
        <v>13566</v>
      </c>
      <c r="F2692" s="12" t="s">
        <v>13567</v>
      </c>
      <c r="G2692" s="12" t="s">
        <v>13568</v>
      </c>
      <c r="H2692" s="11" t="str">
        <f t="shared" si="42"/>
        <v xml:space="preserve"> 13 RUE DES TILLEULS </v>
      </c>
      <c r="I2692" s="10"/>
      <c r="J2692" s="12" t="s">
        <v>13569</v>
      </c>
      <c r="K2692" s="12"/>
      <c r="L2692" s="12" t="s">
        <v>13570</v>
      </c>
      <c r="M2692" s="12" t="s">
        <v>13571</v>
      </c>
      <c r="N2692" s="12" t="s">
        <v>54</v>
      </c>
      <c r="O2692" s="12" t="s">
        <v>33</v>
      </c>
      <c r="P2692" s="13">
        <v>472631</v>
      </c>
      <c r="Q2692" s="10">
        <v>15</v>
      </c>
      <c r="R2692" s="10" t="s">
        <v>18208</v>
      </c>
      <c r="S2692" s="12" t="s">
        <v>18209</v>
      </c>
    </row>
    <row r="2693" spans="1:19" x14ac:dyDescent="0.25">
      <c r="A2693" s="10">
        <v>2018</v>
      </c>
      <c r="B2693" s="11" t="s">
        <v>4</v>
      </c>
      <c r="C2693" s="12" t="s">
        <v>66</v>
      </c>
      <c r="D2693" s="12" t="s">
        <v>448</v>
      </c>
      <c r="E2693" s="12" t="s">
        <v>1897</v>
      </c>
      <c r="F2693" s="12" t="s">
        <v>13572</v>
      </c>
      <c r="G2693" s="12" t="s">
        <v>1898</v>
      </c>
      <c r="H2693" s="11" t="str">
        <f t="shared" si="42"/>
        <v xml:space="preserve"> 1500 CHEMIN DU CONTOUR </v>
      </c>
      <c r="I2693" s="10"/>
      <c r="J2693" s="12" t="s">
        <v>13573</v>
      </c>
      <c r="K2693" s="12"/>
      <c r="L2693" s="12" t="s">
        <v>1899</v>
      </c>
      <c r="M2693" s="12" t="s">
        <v>13574</v>
      </c>
      <c r="N2693" s="12" t="s">
        <v>54</v>
      </c>
      <c r="O2693" s="12" t="s">
        <v>33</v>
      </c>
      <c r="P2693" s="13">
        <v>1186693</v>
      </c>
      <c r="Q2693" s="10">
        <v>44</v>
      </c>
      <c r="R2693" s="10" t="s">
        <v>18208</v>
      </c>
      <c r="S2693" s="12" t="s">
        <v>18209</v>
      </c>
    </row>
    <row r="2694" spans="1:19" x14ac:dyDescent="0.25">
      <c r="A2694" s="10">
        <v>2018</v>
      </c>
      <c r="B2694" s="11" t="s">
        <v>4</v>
      </c>
      <c r="C2694" s="12" t="s">
        <v>66</v>
      </c>
      <c r="D2694" s="12" t="s">
        <v>5</v>
      </c>
      <c r="E2694" s="12" t="s">
        <v>13575</v>
      </c>
      <c r="F2694" s="12" t="s">
        <v>13576</v>
      </c>
      <c r="G2694" s="12" t="s">
        <v>13577</v>
      </c>
      <c r="H2694" s="11" t="str">
        <f t="shared" si="42"/>
        <v xml:space="preserve"> 51 BOULEVARD GEORGES CLEMENCEAU </v>
      </c>
      <c r="I2694" s="10"/>
      <c r="J2694" s="12" t="s">
        <v>13578</v>
      </c>
      <c r="K2694" s="12"/>
      <c r="L2694" s="12" t="s">
        <v>692</v>
      </c>
      <c r="M2694" s="12" t="s">
        <v>693</v>
      </c>
      <c r="N2694" s="12" t="s">
        <v>54</v>
      </c>
      <c r="O2694" s="12" t="s">
        <v>33</v>
      </c>
      <c r="P2694" s="13">
        <v>434078</v>
      </c>
      <c r="Q2694" s="10">
        <v>10</v>
      </c>
      <c r="R2694" s="10" t="s">
        <v>10</v>
      </c>
      <c r="S2694" s="12" t="s">
        <v>18209</v>
      </c>
    </row>
    <row r="2695" spans="1:19" x14ac:dyDescent="0.25">
      <c r="A2695" s="10">
        <v>2018</v>
      </c>
      <c r="B2695" s="11" t="s">
        <v>4</v>
      </c>
      <c r="C2695" s="12" t="s">
        <v>66</v>
      </c>
      <c r="D2695" s="12" t="s">
        <v>259</v>
      </c>
      <c r="E2695" s="12" t="s">
        <v>1900</v>
      </c>
      <c r="F2695" s="12" t="s">
        <v>13579</v>
      </c>
      <c r="G2695" s="12" t="s">
        <v>1901</v>
      </c>
      <c r="H2695" s="11" t="str">
        <f t="shared" si="42"/>
        <v xml:space="preserve"> 30 T AVENUE DE CHATEAU THIERRY </v>
      </c>
      <c r="I2695" s="10"/>
      <c r="J2695" s="12" t="s">
        <v>13580</v>
      </c>
      <c r="K2695" s="12"/>
      <c r="L2695" s="12" t="s">
        <v>516</v>
      </c>
      <c r="M2695" s="12" t="s">
        <v>517</v>
      </c>
      <c r="N2695" s="12" t="s">
        <v>54</v>
      </c>
      <c r="O2695" s="12" t="s">
        <v>33</v>
      </c>
      <c r="P2695" s="13">
        <v>1617264</v>
      </c>
      <c r="Q2695" s="10">
        <v>62</v>
      </c>
      <c r="R2695" s="10" t="s">
        <v>18208</v>
      </c>
      <c r="S2695" s="12" t="s">
        <v>18209</v>
      </c>
    </row>
    <row r="2696" spans="1:19" x14ac:dyDescent="0.25">
      <c r="A2696" s="10">
        <v>2018</v>
      </c>
      <c r="B2696" s="11" t="s">
        <v>4</v>
      </c>
      <c r="C2696" s="12" t="s">
        <v>66</v>
      </c>
      <c r="D2696" s="12" t="s">
        <v>259</v>
      </c>
      <c r="E2696" s="12" t="s">
        <v>13581</v>
      </c>
      <c r="F2696" s="12" t="s">
        <v>13582</v>
      </c>
      <c r="G2696" s="12" t="s">
        <v>13583</v>
      </c>
      <c r="H2696" s="11" t="str">
        <f t="shared" si="42"/>
        <v xml:space="preserve"> 12 RUE DES NOUGERS BP 33</v>
      </c>
      <c r="I2696" s="10"/>
      <c r="J2696" s="12" t="s">
        <v>13584</v>
      </c>
      <c r="K2696" s="12" t="s">
        <v>3676</v>
      </c>
      <c r="L2696" s="12" t="s">
        <v>13585</v>
      </c>
      <c r="M2696" s="12" t="s">
        <v>13586</v>
      </c>
      <c r="N2696" s="12" t="s">
        <v>54</v>
      </c>
      <c r="O2696" s="12" t="s">
        <v>33</v>
      </c>
      <c r="P2696" s="13">
        <v>167087</v>
      </c>
      <c r="Q2696" s="10">
        <v>6</v>
      </c>
      <c r="R2696" s="10" t="s">
        <v>10</v>
      </c>
      <c r="S2696" s="12" t="s">
        <v>18209</v>
      </c>
    </row>
    <row r="2697" spans="1:19" x14ac:dyDescent="0.25">
      <c r="A2697" s="10">
        <v>2018</v>
      </c>
      <c r="B2697" s="11" t="s">
        <v>4</v>
      </c>
      <c r="C2697" s="12" t="s">
        <v>66</v>
      </c>
      <c r="D2697" s="12" t="s">
        <v>5</v>
      </c>
      <c r="E2697" s="12" t="s">
        <v>13587</v>
      </c>
      <c r="F2697" s="12" t="s">
        <v>13588</v>
      </c>
      <c r="G2697" s="12" t="s">
        <v>13589</v>
      </c>
      <c r="H2697" s="11" t="str">
        <f t="shared" si="42"/>
        <v xml:space="preserve"> LIEU DIT LES CAMIS </v>
      </c>
      <c r="I2697" s="10"/>
      <c r="J2697" s="12" t="s">
        <v>13590</v>
      </c>
      <c r="K2697" s="12"/>
      <c r="L2697" s="12" t="s">
        <v>13591</v>
      </c>
      <c r="M2697" s="12" t="s">
        <v>13592</v>
      </c>
      <c r="N2697" s="12" t="s">
        <v>54</v>
      </c>
      <c r="O2697" s="12" t="s">
        <v>33</v>
      </c>
      <c r="P2697" s="13">
        <v>765287</v>
      </c>
      <c r="Q2697" s="10">
        <v>17</v>
      </c>
      <c r="R2697" s="10" t="s">
        <v>18208</v>
      </c>
      <c r="S2697" s="12" t="s">
        <v>18209</v>
      </c>
    </row>
    <row r="2698" spans="1:19" x14ac:dyDescent="0.25">
      <c r="A2698" s="10">
        <v>2018</v>
      </c>
      <c r="B2698" s="11" t="s">
        <v>4</v>
      </c>
      <c r="C2698" s="12" t="s">
        <v>66</v>
      </c>
      <c r="D2698" s="12" t="s">
        <v>3989</v>
      </c>
      <c r="E2698" s="12" t="s">
        <v>3990</v>
      </c>
      <c r="F2698" s="12" t="s">
        <v>13593</v>
      </c>
      <c r="G2698" s="12" t="s">
        <v>3991</v>
      </c>
      <c r="H2698" s="11" t="str">
        <f t="shared" si="42"/>
        <v xml:space="preserve"> ROUTE D ALBI BP 22</v>
      </c>
      <c r="I2698" s="10"/>
      <c r="J2698" s="12" t="s">
        <v>2808</v>
      </c>
      <c r="K2698" s="12" t="s">
        <v>761</v>
      </c>
      <c r="L2698" s="12" t="s">
        <v>3017</v>
      </c>
      <c r="M2698" s="12" t="s">
        <v>3018</v>
      </c>
      <c r="N2698" s="12" t="s">
        <v>54</v>
      </c>
      <c r="O2698" s="12" t="s">
        <v>33</v>
      </c>
      <c r="P2698" s="13">
        <v>1477134</v>
      </c>
      <c r="Q2698" s="10">
        <v>42</v>
      </c>
      <c r="R2698" s="10" t="s">
        <v>18208</v>
      </c>
      <c r="S2698" s="12" t="s">
        <v>18209</v>
      </c>
    </row>
    <row r="2699" spans="1:19" x14ac:dyDescent="0.25">
      <c r="A2699" s="10">
        <v>2017</v>
      </c>
      <c r="B2699" s="12" t="s">
        <v>18219</v>
      </c>
      <c r="C2699" s="10" t="s">
        <v>66</v>
      </c>
      <c r="D2699" s="12" t="s">
        <v>5</v>
      </c>
      <c r="E2699" s="12" t="s">
        <v>13594</v>
      </c>
      <c r="F2699" s="12" t="s">
        <v>13595</v>
      </c>
      <c r="G2699" s="12" t="s">
        <v>13596</v>
      </c>
      <c r="H2699" s="11" t="str">
        <f t="shared" si="42"/>
        <v xml:space="preserve">1 RUE DES LANDELLES ZONE INDUSTRIELLE CHANTEPIE </v>
      </c>
      <c r="I2699" s="12" t="s">
        <v>13598</v>
      </c>
      <c r="J2699" s="10" t="s">
        <v>13597</v>
      </c>
      <c r="K2699" s="14"/>
      <c r="L2699" s="12" t="s">
        <v>2967</v>
      </c>
      <c r="M2699" s="12" t="s">
        <v>2968</v>
      </c>
      <c r="N2699" s="12" t="s">
        <v>54</v>
      </c>
      <c r="O2699" s="12" t="s">
        <v>33</v>
      </c>
      <c r="P2699" s="14"/>
      <c r="Q2699" s="10">
        <v>2</v>
      </c>
      <c r="R2699" s="10" t="s">
        <v>10</v>
      </c>
      <c r="S2699" s="12" t="s">
        <v>18220</v>
      </c>
    </row>
    <row r="2700" spans="1:19" x14ac:dyDescent="0.25">
      <c r="A2700" s="10">
        <v>2018</v>
      </c>
      <c r="B2700" s="11" t="s">
        <v>4</v>
      </c>
      <c r="C2700" s="12" t="s">
        <v>66</v>
      </c>
      <c r="D2700" s="12" t="s">
        <v>487</v>
      </c>
      <c r="E2700" s="12" t="s">
        <v>13599</v>
      </c>
      <c r="F2700" s="12" t="s">
        <v>13600</v>
      </c>
      <c r="G2700" s="12" t="s">
        <v>13601</v>
      </c>
      <c r="H2700" s="11" t="str">
        <f t="shared" si="42"/>
        <v xml:space="preserve"> 52 ROUTE D AMIENS BP 40022 DURY</v>
      </c>
      <c r="I2700" s="10"/>
      <c r="J2700" s="12" t="s">
        <v>13602</v>
      </c>
      <c r="K2700" s="12" t="s">
        <v>13603</v>
      </c>
      <c r="L2700" s="12" t="s">
        <v>13604</v>
      </c>
      <c r="M2700" s="12" t="s">
        <v>4069</v>
      </c>
      <c r="N2700" s="12" t="s">
        <v>54</v>
      </c>
      <c r="O2700" s="12" t="s">
        <v>9</v>
      </c>
      <c r="P2700" s="13">
        <v>635594</v>
      </c>
      <c r="Q2700" s="10">
        <v>20</v>
      </c>
      <c r="R2700" s="10" t="s">
        <v>18208</v>
      </c>
      <c r="S2700" s="12" t="s">
        <v>18211</v>
      </c>
    </row>
    <row r="2701" spans="1:19" x14ac:dyDescent="0.25">
      <c r="A2701" s="10">
        <v>2018</v>
      </c>
      <c r="B2701" s="11" t="s">
        <v>4</v>
      </c>
      <c r="C2701" s="12" t="s">
        <v>66</v>
      </c>
      <c r="D2701" s="12" t="s">
        <v>1841</v>
      </c>
      <c r="E2701" s="12" t="s">
        <v>13605</v>
      </c>
      <c r="F2701" s="12" t="s">
        <v>13606</v>
      </c>
      <c r="G2701" s="12" t="s">
        <v>13607</v>
      </c>
      <c r="H2701" s="11" t="str">
        <f t="shared" si="42"/>
        <v xml:space="preserve"> 6 RUE THOMAS EDISON </v>
      </c>
      <c r="I2701" s="10"/>
      <c r="J2701" s="12" t="s">
        <v>13608</v>
      </c>
      <c r="K2701" s="10"/>
      <c r="L2701" s="12" t="s">
        <v>362</v>
      </c>
      <c r="M2701" s="12" t="s">
        <v>363</v>
      </c>
      <c r="N2701" s="12" t="s">
        <v>54</v>
      </c>
      <c r="O2701" s="12" t="s">
        <v>9</v>
      </c>
      <c r="P2701" s="13">
        <v>469433</v>
      </c>
      <c r="Q2701" s="10">
        <v>12</v>
      </c>
      <c r="R2701" s="10" t="s">
        <v>18208</v>
      </c>
      <c r="S2701" s="12" t="s">
        <v>18211</v>
      </c>
    </row>
    <row r="2702" spans="1:19" x14ac:dyDescent="0.25">
      <c r="A2702" s="10">
        <v>2018</v>
      </c>
      <c r="B2702" s="11" t="s">
        <v>4</v>
      </c>
      <c r="C2702" s="12" t="s">
        <v>66</v>
      </c>
      <c r="D2702" s="12" t="s">
        <v>5</v>
      </c>
      <c r="E2702" s="12" t="s">
        <v>13609</v>
      </c>
      <c r="F2702" s="12" t="s">
        <v>13610</v>
      </c>
      <c r="G2702" s="12" t="s">
        <v>13611</v>
      </c>
      <c r="H2702" s="11" t="str">
        <f t="shared" si="42"/>
        <v xml:space="preserve"> 68 AVENUE DES GUILLERAIES </v>
      </c>
      <c r="I2702" s="10"/>
      <c r="J2702" s="12" t="s">
        <v>13612</v>
      </c>
      <c r="K2702" s="12"/>
      <c r="L2702" s="12" t="s">
        <v>13513</v>
      </c>
      <c r="M2702" s="12" t="s">
        <v>13514</v>
      </c>
      <c r="N2702" s="12" t="s">
        <v>54</v>
      </c>
      <c r="O2702" s="12" t="s">
        <v>33</v>
      </c>
      <c r="P2702" s="13">
        <v>1095452</v>
      </c>
      <c r="Q2702" s="10">
        <v>14</v>
      </c>
      <c r="R2702" s="10" t="s">
        <v>18208</v>
      </c>
      <c r="S2702" s="12" t="s">
        <v>18209</v>
      </c>
    </row>
    <row r="2703" spans="1:19" x14ac:dyDescent="0.25">
      <c r="A2703" s="10">
        <v>2018</v>
      </c>
      <c r="B2703" s="11" t="s">
        <v>4</v>
      </c>
      <c r="C2703" s="12" t="s">
        <v>66</v>
      </c>
      <c r="D2703" s="12" t="s">
        <v>184</v>
      </c>
      <c r="E2703" s="12" t="s">
        <v>1902</v>
      </c>
      <c r="F2703" s="12" t="s">
        <v>13613</v>
      </c>
      <c r="G2703" s="12" t="s">
        <v>1903</v>
      </c>
      <c r="H2703" s="11" t="str">
        <f t="shared" si="42"/>
        <v xml:space="preserve">PARC D ACTIVITES 16 ALLEE HISPANO SUIZA </v>
      </c>
      <c r="I2703" s="10" t="s">
        <v>1588</v>
      </c>
      <c r="J2703" s="12" t="s">
        <v>13614</v>
      </c>
      <c r="K2703" s="12"/>
      <c r="L2703" s="12" t="s">
        <v>1792</v>
      </c>
      <c r="M2703" s="12" t="s">
        <v>1793</v>
      </c>
      <c r="N2703" s="12" t="s">
        <v>54</v>
      </c>
      <c r="O2703" s="12" t="s">
        <v>33</v>
      </c>
      <c r="P2703" s="13">
        <v>914050</v>
      </c>
      <c r="Q2703" s="10">
        <v>33</v>
      </c>
      <c r="R2703" s="10" t="s">
        <v>18208</v>
      </c>
      <c r="S2703" s="12" t="s">
        <v>18209</v>
      </c>
    </row>
    <row r="2704" spans="1:19" x14ac:dyDescent="0.25">
      <c r="A2704" s="10">
        <v>2018</v>
      </c>
      <c r="B2704" s="11" t="s">
        <v>18212</v>
      </c>
      <c r="C2704" s="12" t="s">
        <v>66</v>
      </c>
      <c r="D2704" s="12" t="s">
        <v>259</v>
      </c>
      <c r="E2704" s="12" t="s">
        <v>17826</v>
      </c>
      <c r="F2704" s="12" t="s">
        <v>17827</v>
      </c>
      <c r="G2704" s="12" t="s">
        <v>17828</v>
      </c>
      <c r="H2704" s="11" t="str">
        <f t="shared" si="42"/>
        <v xml:space="preserve"> 6 8 RUE LOUIS ROUQUIER </v>
      </c>
      <c r="I2704" s="10"/>
      <c r="J2704" s="12" t="s">
        <v>17829</v>
      </c>
      <c r="K2704" s="12"/>
      <c r="L2704" s="12" t="s">
        <v>3115</v>
      </c>
      <c r="M2704" s="12" t="s">
        <v>3116</v>
      </c>
      <c r="N2704" s="12" t="s">
        <v>4215</v>
      </c>
      <c r="O2704" s="12" t="s">
        <v>33</v>
      </c>
      <c r="P2704" s="13">
        <v>2037147</v>
      </c>
      <c r="Q2704" s="10">
        <v>40</v>
      </c>
      <c r="R2704" s="10" t="s">
        <v>18208</v>
      </c>
      <c r="S2704" s="12" t="s">
        <v>18209</v>
      </c>
    </row>
    <row r="2705" spans="1:19" x14ac:dyDescent="0.25">
      <c r="A2705" s="10">
        <v>2018</v>
      </c>
      <c r="B2705" s="11" t="s">
        <v>4</v>
      </c>
      <c r="C2705" s="12" t="s">
        <v>66</v>
      </c>
      <c r="D2705" s="12" t="s">
        <v>5</v>
      </c>
      <c r="E2705" s="12" t="s">
        <v>16678</v>
      </c>
      <c r="F2705" s="12" t="s">
        <v>16679</v>
      </c>
      <c r="G2705" s="12" t="s">
        <v>16680</v>
      </c>
      <c r="H2705" s="11" t="str">
        <f t="shared" si="42"/>
        <v xml:space="preserve"> 1075 AVENUE DE BRUXELLES BP 89942</v>
      </c>
      <c r="I2705" s="10"/>
      <c r="J2705" s="12" t="s">
        <v>16681</v>
      </c>
      <c r="K2705" s="12" t="s">
        <v>16682</v>
      </c>
      <c r="L2705" s="12" t="s">
        <v>712</v>
      </c>
      <c r="M2705" s="12" t="s">
        <v>713</v>
      </c>
      <c r="N2705" s="12" t="s">
        <v>2221</v>
      </c>
      <c r="O2705" s="12" t="s">
        <v>33</v>
      </c>
      <c r="P2705" s="13">
        <v>789647</v>
      </c>
      <c r="Q2705" s="10">
        <v>18</v>
      </c>
      <c r="R2705" s="10" t="s">
        <v>18208</v>
      </c>
      <c r="S2705" s="12" t="s">
        <v>18209</v>
      </c>
    </row>
    <row r="2706" spans="1:19" x14ac:dyDescent="0.25">
      <c r="A2706" s="10">
        <v>2018</v>
      </c>
      <c r="B2706" s="11" t="s">
        <v>4</v>
      </c>
      <c r="C2706" s="12" t="s">
        <v>66</v>
      </c>
      <c r="D2706" s="12" t="s">
        <v>28</v>
      </c>
      <c r="E2706" s="12" t="s">
        <v>13615</v>
      </c>
      <c r="F2706" s="12" t="s">
        <v>13616</v>
      </c>
      <c r="G2706" s="12" t="s">
        <v>13617</v>
      </c>
      <c r="H2706" s="11" t="str">
        <f t="shared" si="42"/>
        <v xml:space="preserve"> 24 RUE DES CHAVANNES BP 60003 ST MARCEL</v>
      </c>
      <c r="I2706" s="10"/>
      <c r="J2706" s="12" t="s">
        <v>13618</v>
      </c>
      <c r="K2706" s="12" t="s">
        <v>13619</v>
      </c>
      <c r="L2706" s="12" t="s">
        <v>13620</v>
      </c>
      <c r="M2706" s="12" t="s">
        <v>13621</v>
      </c>
      <c r="N2706" s="12" t="s">
        <v>54</v>
      </c>
      <c r="O2706" s="12" t="s">
        <v>33</v>
      </c>
      <c r="P2706" s="13">
        <v>53050</v>
      </c>
      <c r="Q2706" s="10">
        <v>2</v>
      </c>
      <c r="R2706" s="10" t="s">
        <v>10</v>
      </c>
      <c r="S2706" s="12" t="s">
        <v>18209</v>
      </c>
    </row>
    <row r="2707" spans="1:19" x14ac:dyDescent="0.25">
      <c r="A2707" s="10">
        <v>2017</v>
      </c>
      <c r="B2707" s="12" t="s">
        <v>18219</v>
      </c>
      <c r="C2707" s="10" t="s">
        <v>66</v>
      </c>
      <c r="D2707" s="12" t="s">
        <v>184</v>
      </c>
      <c r="E2707" s="12" t="s">
        <v>2479</v>
      </c>
      <c r="F2707" s="12" t="s">
        <v>13622</v>
      </c>
      <c r="G2707" s="12" t="s">
        <v>2480</v>
      </c>
      <c r="H2707" s="11" t="str">
        <f t="shared" si="42"/>
        <v xml:space="preserve">60 RUE DE FENOUILLET CENTRE COMMERCIAL HEXAGONE </v>
      </c>
      <c r="I2707" s="12" t="s">
        <v>2432</v>
      </c>
      <c r="J2707" s="10" t="s">
        <v>6620</v>
      </c>
      <c r="K2707" s="14"/>
      <c r="L2707" s="12" t="s">
        <v>2433</v>
      </c>
      <c r="M2707" s="12" t="s">
        <v>6621</v>
      </c>
      <c r="N2707" s="12" t="s">
        <v>54</v>
      </c>
      <c r="O2707" s="12" t="s">
        <v>33</v>
      </c>
      <c r="P2707" s="14"/>
      <c r="Q2707" s="10">
        <v>6</v>
      </c>
      <c r="R2707" s="10" t="s">
        <v>10</v>
      </c>
      <c r="S2707" s="12" t="s">
        <v>18220</v>
      </c>
    </row>
    <row r="2708" spans="1:19" x14ac:dyDescent="0.25">
      <c r="A2708" s="10">
        <v>2018</v>
      </c>
      <c r="B2708" s="12" t="s">
        <v>18210</v>
      </c>
      <c r="C2708" s="12" t="s">
        <v>66</v>
      </c>
      <c r="D2708" s="12" t="s">
        <v>10780</v>
      </c>
      <c r="E2708" s="12" t="s">
        <v>17991</v>
      </c>
      <c r="F2708" s="12" t="s">
        <v>18130</v>
      </c>
      <c r="G2708" s="12" t="s">
        <v>17992</v>
      </c>
      <c r="H2708" s="11" t="str">
        <f t="shared" si="42"/>
        <v xml:space="preserve">11 AV FRANCOIS MITTERRAND CS 50115 </v>
      </c>
      <c r="I2708" s="12" t="s">
        <v>18131</v>
      </c>
      <c r="J2708" s="12" t="s">
        <v>17254</v>
      </c>
      <c r="K2708" s="14"/>
      <c r="L2708" s="12" t="s">
        <v>1908</v>
      </c>
      <c r="M2708" s="12" t="s">
        <v>1909</v>
      </c>
      <c r="N2708" s="12" t="s">
        <v>54</v>
      </c>
      <c r="O2708" s="12" t="s">
        <v>33</v>
      </c>
      <c r="P2708" s="13">
        <v>2098845</v>
      </c>
      <c r="Q2708" s="10">
        <v>60</v>
      </c>
      <c r="R2708" s="10" t="s">
        <v>18208</v>
      </c>
      <c r="S2708" s="12" t="s">
        <v>18209</v>
      </c>
    </row>
    <row r="2709" spans="1:19" x14ac:dyDescent="0.25">
      <c r="A2709" s="10">
        <v>2018</v>
      </c>
      <c r="B2709" s="11" t="s">
        <v>4</v>
      </c>
      <c r="C2709" s="12" t="s">
        <v>66</v>
      </c>
      <c r="D2709" s="12" t="s">
        <v>28</v>
      </c>
      <c r="E2709" s="12" t="s">
        <v>1904</v>
      </c>
      <c r="F2709" s="12" t="s">
        <v>13623</v>
      </c>
      <c r="G2709" s="12" t="s">
        <v>1905</v>
      </c>
      <c r="H2709" s="11" t="str">
        <f t="shared" si="42"/>
        <v xml:space="preserve"> 8 AVENUE DU DOCTEUR NEAU BP 39</v>
      </c>
      <c r="I2709" s="10"/>
      <c r="J2709" s="12" t="s">
        <v>1907</v>
      </c>
      <c r="K2709" s="12" t="s">
        <v>1906</v>
      </c>
      <c r="L2709" s="12" t="s">
        <v>1908</v>
      </c>
      <c r="M2709" s="12" t="s">
        <v>1909</v>
      </c>
      <c r="N2709" s="12" t="s">
        <v>54</v>
      </c>
      <c r="O2709" s="12" t="s">
        <v>33</v>
      </c>
      <c r="P2709" s="13">
        <v>247267</v>
      </c>
      <c r="Q2709" s="10">
        <v>9</v>
      </c>
      <c r="R2709" s="10" t="s">
        <v>10</v>
      </c>
      <c r="S2709" s="12" t="s">
        <v>18209</v>
      </c>
    </row>
    <row r="2710" spans="1:19" x14ac:dyDescent="0.25">
      <c r="A2710" s="10">
        <v>2018</v>
      </c>
      <c r="B2710" s="11" t="s">
        <v>4</v>
      </c>
      <c r="C2710" s="12" t="s">
        <v>66</v>
      </c>
      <c r="D2710" s="12" t="s">
        <v>152</v>
      </c>
      <c r="E2710" s="12" t="s">
        <v>2949</v>
      </c>
      <c r="F2710" s="12" t="s">
        <v>13624</v>
      </c>
      <c r="G2710" s="12" t="s">
        <v>2950</v>
      </c>
      <c r="H2710" s="11" t="str">
        <f t="shared" si="42"/>
        <v xml:space="preserve">ZA LA TUILERIE ROUTE D AUTUN </v>
      </c>
      <c r="I2710" s="10" t="s">
        <v>2951</v>
      </c>
      <c r="J2710" s="12" t="s">
        <v>7579</v>
      </c>
      <c r="K2710" s="12"/>
      <c r="L2710" s="12" t="s">
        <v>1176</v>
      </c>
      <c r="M2710" s="12" t="s">
        <v>2952</v>
      </c>
      <c r="N2710" s="12" t="s">
        <v>54</v>
      </c>
      <c r="O2710" s="12" t="s">
        <v>33</v>
      </c>
      <c r="P2710" s="13">
        <v>1704670</v>
      </c>
      <c r="Q2710" s="10">
        <v>60</v>
      </c>
      <c r="R2710" s="10" t="s">
        <v>18208</v>
      </c>
      <c r="S2710" s="12" t="s">
        <v>18209</v>
      </c>
    </row>
    <row r="2711" spans="1:19" x14ac:dyDescent="0.25">
      <c r="A2711" s="10">
        <v>2018</v>
      </c>
      <c r="B2711" s="11" t="s">
        <v>4</v>
      </c>
      <c r="C2711" s="12" t="s">
        <v>66</v>
      </c>
      <c r="D2711" s="12" t="s">
        <v>226</v>
      </c>
      <c r="E2711" s="12" t="s">
        <v>3994</v>
      </c>
      <c r="F2711" s="12" t="s">
        <v>13625</v>
      </c>
      <c r="G2711" s="12" t="s">
        <v>3995</v>
      </c>
      <c r="H2711" s="11" t="str">
        <f t="shared" si="42"/>
        <v xml:space="preserve"> 18 ROUTE DE MANTES </v>
      </c>
      <c r="I2711" s="10"/>
      <c r="J2711" s="12" t="s">
        <v>13626</v>
      </c>
      <c r="K2711" s="12"/>
      <c r="L2711" s="12" t="s">
        <v>13627</v>
      </c>
      <c r="M2711" s="12" t="s">
        <v>13628</v>
      </c>
      <c r="N2711" s="12" t="s">
        <v>54</v>
      </c>
      <c r="O2711" s="12" t="s">
        <v>33</v>
      </c>
      <c r="P2711" s="13">
        <v>142452</v>
      </c>
      <c r="Q2711" s="10">
        <v>5</v>
      </c>
      <c r="R2711" s="10" t="s">
        <v>10</v>
      </c>
      <c r="S2711" s="12" t="s">
        <v>18209</v>
      </c>
    </row>
    <row r="2712" spans="1:19" x14ac:dyDescent="0.25">
      <c r="A2712" s="10">
        <v>2018</v>
      </c>
      <c r="B2712" s="11" t="s">
        <v>4</v>
      </c>
      <c r="C2712" s="12" t="s">
        <v>66</v>
      </c>
      <c r="D2712" s="12" t="s">
        <v>1910</v>
      </c>
      <c r="E2712" s="12" t="s">
        <v>1911</v>
      </c>
      <c r="F2712" s="12" t="s">
        <v>13629</v>
      </c>
      <c r="G2712" s="12" t="s">
        <v>1912</v>
      </c>
      <c r="H2712" s="11" t="str">
        <f t="shared" si="42"/>
        <v xml:space="preserve"> CHAMPBLANC </v>
      </c>
      <c r="I2712" s="10"/>
      <c r="J2712" s="12" t="s">
        <v>3996</v>
      </c>
      <c r="K2712" s="12"/>
      <c r="L2712" s="12" t="s">
        <v>3997</v>
      </c>
      <c r="M2712" s="12" t="s">
        <v>3998</v>
      </c>
      <c r="N2712" s="12" t="s">
        <v>54</v>
      </c>
      <c r="O2712" s="12" t="s">
        <v>33</v>
      </c>
      <c r="P2712" s="13">
        <v>5439688</v>
      </c>
      <c r="Q2712" s="10">
        <v>178</v>
      </c>
      <c r="R2712" s="10" t="s">
        <v>18208</v>
      </c>
      <c r="S2712" s="12" t="s">
        <v>18209</v>
      </c>
    </row>
    <row r="2713" spans="1:19" x14ac:dyDescent="0.25">
      <c r="A2713" s="10">
        <v>2018</v>
      </c>
      <c r="B2713" s="11" t="s">
        <v>4</v>
      </c>
      <c r="C2713" s="12" t="s">
        <v>66</v>
      </c>
      <c r="D2713" s="12" t="s">
        <v>226</v>
      </c>
      <c r="E2713" s="12" t="s">
        <v>13630</v>
      </c>
      <c r="F2713" s="12" t="s">
        <v>13631</v>
      </c>
      <c r="G2713" s="12" t="s">
        <v>13632</v>
      </c>
      <c r="H2713" s="11" t="str">
        <f t="shared" si="42"/>
        <v>ROUTE DEPARTEMENTALE 7 100 BOULEVARD MAXIME GORKI BP 28</v>
      </c>
      <c r="I2713" s="10" t="s">
        <v>13633</v>
      </c>
      <c r="J2713" s="12" t="s">
        <v>13634</v>
      </c>
      <c r="K2713" s="12" t="s">
        <v>90</v>
      </c>
      <c r="L2713" s="12" t="s">
        <v>13635</v>
      </c>
      <c r="M2713" s="12" t="s">
        <v>13636</v>
      </c>
      <c r="N2713" s="12" t="s">
        <v>54</v>
      </c>
      <c r="O2713" s="12" t="s">
        <v>33</v>
      </c>
      <c r="P2713" s="13">
        <v>230756</v>
      </c>
      <c r="Q2713" s="10">
        <v>9</v>
      </c>
      <c r="R2713" s="10" t="s">
        <v>10</v>
      </c>
      <c r="S2713" s="12" t="s">
        <v>18209</v>
      </c>
    </row>
    <row r="2714" spans="1:19" x14ac:dyDescent="0.25">
      <c r="A2714" s="10">
        <v>2018</v>
      </c>
      <c r="B2714" s="11" t="s">
        <v>239</v>
      </c>
      <c r="C2714" s="12" t="s">
        <v>66</v>
      </c>
      <c r="D2714" s="12" t="s">
        <v>184</v>
      </c>
      <c r="E2714" s="12" t="s">
        <v>2482</v>
      </c>
      <c r="F2714" s="12" t="s">
        <v>13637</v>
      </c>
      <c r="G2714" s="12" t="s">
        <v>2483</v>
      </c>
      <c r="H2714" s="11" t="str">
        <f t="shared" si="42"/>
        <v xml:space="preserve">BATIMENT LES PORTES 944 D RUE DE COCHEREL </v>
      </c>
      <c r="I2714" s="10" t="s">
        <v>7000</v>
      </c>
      <c r="J2714" s="12" t="s">
        <v>7001</v>
      </c>
      <c r="K2714" s="12"/>
      <c r="L2714" s="12" t="s">
        <v>2125</v>
      </c>
      <c r="M2714" s="12" t="s">
        <v>2126</v>
      </c>
      <c r="N2714" s="12" t="s">
        <v>54</v>
      </c>
      <c r="O2714" s="12" t="s">
        <v>33</v>
      </c>
      <c r="P2714" s="13">
        <v>378231</v>
      </c>
      <c r="Q2714" s="10">
        <v>12</v>
      </c>
      <c r="R2714" s="10" t="s">
        <v>18208</v>
      </c>
      <c r="S2714" s="12" t="s">
        <v>18209</v>
      </c>
    </row>
    <row r="2715" spans="1:19" x14ac:dyDescent="0.25">
      <c r="A2715" s="10">
        <v>2018</v>
      </c>
      <c r="B2715" s="11" t="s">
        <v>239</v>
      </c>
      <c r="C2715" s="12" t="s">
        <v>66</v>
      </c>
      <c r="D2715" s="12" t="s">
        <v>184</v>
      </c>
      <c r="E2715" s="12" t="s">
        <v>4003</v>
      </c>
      <c r="F2715" s="12" t="s">
        <v>13638</v>
      </c>
      <c r="G2715" s="12" t="s">
        <v>4004</v>
      </c>
      <c r="H2715" s="11" t="str">
        <f t="shared" si="42"/>
        <v xml:space="preserve"> ZONE ARTISANALE DES ACCRUES BP 8</v>
      </c>
      <c r="I2715" s="10"/>
      <c r="J2715" s="12" t="s">
        <v>13639</v>
      </c>
      <c r="K2715" s="12" t="s">
        <v>2367</v>
      </c>
      <c r="L2715" s="12" t="s">
        <v>4005</v>
      </c>
      <c r="M2715" s="12" t="s">
        <v>4006</v>
      </c>
      <c r="N2715" s="12" t="s">
        <v>54</v>
      </c>
      <c r="O2715" s="12" t="s">
        <v>33</v>
      </c>
      <c r="P2715" s="13">
        <v>1984062</v>
      </c>
      <c r="Q2715" s="10">
        <v>56</v>
      </c>
      <c r="R2715" s="10" t="s">
        <v>18208</v>
      </c>
      <c r="S2715" s="12" t="s">
        <v>18209</v>
      </c>
    </row>
    <row r="2716" spans="1:19" x14ac:dyDescent="0.25">
      <c r="A2716" s="10">
        <v>2017</v>
      </c>
      <c r="B2716" s="12" t="s">
        <v>18219</v>
      </c>
      <c r="C2716" s="10" t="s">
        <v>66</v>
      </c>
      <c r="D2716" s="12" t="s">
        <v>5</v>
      </c>
      <c r="E2716" s="12" t="s">
        <v>4009</v>
      </c>
      <c r="F2716" s="12" t="s">
        <v>13640</v>
      </c>
      <c r="G2716" s="12" t="s">
        <v>4010</v>
      </c>
      <c r="H2716" s="11" t="str">
        <f t="shared" si="42"/>
        <v xml:space="preserve">ZONE DES HARAS BP 20403 </v>
      </c>
      <c r="I2716" s="12" t="s">
        <v>13641</v>
      </c>
      <c r="J2716" s="12" t="s">
        <v>13642</v>
      </c>
      <c r="K2716" s="14"/>
      <c r="L2716" s="12" t="s">
        <v>13643</v>
      </c>
      <c r="M2716" s="12" t="s">
        <v>13644</v>
      </c>
      <c r="N2716" s="12" t="s">
        <v>54</v>
      </c>
      <c r="O2716" s="12" t="s">
        <v>33</v>
      </c>
      <c r="P2716" s="14"/>
      <c r="Q2716" s="10">
        <v>20</v>
      </c>
      <c r="R2716" s="10" t="s">
        <v>18208</v>
      </c>
      <c r="S2716" s="12" t="s">
        <v>18220</v>
      </c>
    </row>
    <row r="2717" spans="1:19" x14ac:dyDescent="0.25">
      <c r="A2717" s="10">
        <v>2018</v>
      </c>
      <c r="B2717" s="11" t="s">
        <v>4</v>
      </c>
      <c r="C2717" s="12" t="s">
        <v>66</v>
      </c>
      <c r="D2717" s="12" t="s">
        <v>5</v>
      </c>
      <c r="E2717" s="12" t="s">
        <v>13645</v>
      </c>
      <c r="F2717" s="12" t="s">
        <v>13646</v>
      </c>
      <c r="G2717" s="12" t="s">
        <v>13647</v>
      </c>
      <c r="H2717" s="11" t="str">
        <f t="shared" si="42"/>
        <v xml:space="preserve"> ZONE INDUSTRIELLE DE VERQUIERES </v>
      </c>
      <c r="I2717" s="10"/>
      <c r="J2717" s="12" t="s">
        <v>13648</v>
      </c>
      <c r="K2717" s="12"/>
      <c r="L2717" s="12" t="s">
        <v>5753</v>
      </c>
      <c r="M2717" s="12" t="s">
        <v>13649</v>
      </c>
      <c r="N2717" s="12" t="s">
        <v>54</v>
      </c>
      <c r="O2717" s="12" t="s">
        <v>33</v>
      </c>
      <c r="P2717" s="13">
        <v>722934</v>
      </c>
      <c r="Q2717" s="10">
        <v>22</v>
      </c>
      <c r="R2717" s="10" t="s">
        <v>18208</v>
      </c>
      <c r="S2717" s="12" t="s">
        <v>18209</v>
      </c>
    </row>
    <row r="2718" spans="1:19" x14ac:dyDescent="0.25">
      <c r="A2718" s="10">
        <v>2018</v>
      </c>
      <c r="B2718" s="11" t="s">
        <v>4</v>
      </c>
      <c r="C2718" s="12" t="s">
        <v>66</v>
      </c>
      <c r="D2718" s="12" t="s">
        <v>226</v>
      </c>
      <c r="E2718" s="12" t="s">
        <v>13650</v>
      </c>
      <c r="F2718" s="12" t="s">
        <v>13651</v>
      </c>
      <c r="G2718" s="12" t="s">
        <v>13652</v>
      </c>
      <c r="H2718" s="11" t="str">
        <f t="shared" si="42"/>
        <v xml:space="preserve"> 168 GRANDE RUE </v>
      </c>
      <c r="I2718" s="10"/>
      <c r="J2718" s="12" t="s">
        <v>13653</v>
      </c>
      <c r="K2718" s="12"/>
      <c r="L2718" s="12" t="s">
        <v>4059</v>
      </c>
      <c r="M2718" s="12" t="s">
        <v>13654</v>
      </c>
      <c r="N2718" s="12" t="s">
        <v>54</v>
      </c>
      <c r="O2718" s="12" t="s">
        <v>33</v>
      </c>
      <c r="P2718" s="13">
        <v>127898</v>
      </c>
      <c r="Q2718" s="10">
        <v>6</v>
      </c>
      <c r="R2718" s="10" t="s">
        <v>10</v>
      </c>
      <c r="S2718" s="12" t="s">
        <v>18209</v>
      </c>
    </row>
    <row r="2719" spans="1:19" x14ac:dyDescent="0.25">
      <c r="A2719" s="10">
        <v>2018</v>
      </c>
      <c r="B2719" s="11" t="s">
        <v>4</v>
      </c>
      <c r="C2719" s="12" t="s">
        <v>66</v>
      </c>
      <c r="D2719" s="12" t="s">
        <v>279</v>
      </c>
      <c r="E2719" s="12" t="s">
        <v>4012</v>
      </c>
      <c r="F2719" s="12" t="s">
        <v>13655</v>
      </c>
      <c r="G2719" s="12" t="s">
        <v>4013</v>
      </c>
      <c r="H2719" s="11" t="str">
        <f t="shared" si="42"/>
        <v>ZONE INDUSTRIELLE 32 RUE DE MARILLON BP 70071</v>
      </c>
      <c r="I2719" s="10" t="s">
        <v>22</v>
      </c>
      <c r="J2719" s="12" t="s">
        <v>13656</v>
      </c>
      <c r="K2719" s="12" t="s">
        <v>13657</v>
      </c>
      <c r="L2719" s="12" t="s">
        <v>13658</v>
      </c>
      <c r="M2719" s="12" t="s">
        <v>13659</v>
      </c>
      <c r="N2719" s="12" t="s">
        <v>54</v>
      </c>
      <c r="O2719" s="12" t="s">
        <v>33</v>
      </c>
      <c r="P2719" s="13">
        <v>2916690</v>
      </c>
      <c r="Q2719" s="10">
        <v>112</v>
      </c>
      <c r="R2719" s="10" t="s">
        <v>18208</v>
      </c>
      <c r="S2719" s="12" t="s">
        <v>18209</v>
      </c>
    </row>
    <row r="2720" spans="1:19" x14ac:dyDescent="0.25">
      <c r="A2720" s="10">
        <v>2018</v>
      </c>
      <c r="B2720" s="11" t="s">
        <v>4</v>
      </c>
      <c r="C2720" s="12" t="s">
        <v>66</v>
      </c>
      <c r="D2720" s="12" t="s">
        <v>5</v>
      </c>
      <c r="E2720" s="12" t="s">
        <v>13660</v>
      </c>
      <c r="F2720" s="12" t="s">
        <v>13661</v>
      </c>
      <c r="G2720" s="12" t="s">
        <v>13662</v>
      </c>
      <c r="H2720" s="11" t="str">
        <f t="shared" si="42"/>
        <v xml:space="preserve">ZAC RUEIL 2000 3 RUE PAUL HEROULT </v>
      </c>
      <c r="I2720" s="10" t="s">
        <v>13663</v>
      </c>
      <c r="J2720" s="12" t="s">
        <v>13664</v>
      </c>
      <c r="K2720" s="12"/>
      <c r="L2720" s="12" t="s">
        <v>13665</v>
      </c>
      <c r="M2720" s="12" t="s">
        <v>13666</v>
      </c>
      <c r="N2720" s="12" t="s">
        <v>54</v>
      </c>
      <c r="O2720" s="12" t="s">
        <v>33</v>
      </c>
      <c r="P2720" s="13">
        <v>190374</v>
      </c>
      <c r="Q2720" s="10">
        <v>5</v>
      </c>
      <c r="R2720" s="10" t="s">
        <v>10</v>
      </c>
      <c r="S2720" s="12" t="s">
        <v>18209</v>
      </c>
    </row>
    <row r="2721" spans="1:19" x14ac:dyDescent="0.25">
      <c r="A2721" s="10">
        <v>2018</v>
      </c>
      <c r="B2721" s="11" t="s">
        <v>4</v>
      </c>
      <c r="C2721" s="12" t="s">
        <v>66</v>
      </c>
      <c r="D2721" s="12" t="s">
        <v>226</v>
      </c>
      <c r="E2721" s="12" t="s">
        <v>13667</v>
      </c>
      <c r="F2721" s="12" t="s">
        <v>13668</v>
      </c>
      <c r="G2721" s="12" t="s">
        <v>13669</v>
      </c>
      <c r="H2721" s="11" t="str">
        <f t="shared" si="42"/>
        <v xml:space="preserve"> 122 RUE DU GENERAL LECLERC </v>
      </c>
      <c r="I2721" s="10"/>
      <c r="J2721" s="12" t="s">
        <v>13670</v>
      </c>
      <c r="K2721" s="12"/>
      <c r="L2721" s="12" t="s">
        <v>3987</v>
      </c>
      <c r="M2721" s="12" t="s">
        <v>10938</v>
      </c>
      <c r="N2721" s="12" t="s">
        <v>54</v>
      </c>
      <c r="O2721" s="12" t="s">
        <v>33</v>
      </c>
      <c r="P2721" s="13">
        <v>565623</v>
      </c>
      <c r="Q2721" s="10">
        <v>16</v>
      </c>
      <c r="R2721" s="10" t="s">
        <v>18208</v>
      </c>
      <c r="S2721" s="12" t="s">
        <v>18209</v>
      </c>
    </row>
    <row r="2722" spans="1:19" x14ac:dyDescent="0.25">
      <c r="A2722" s="10">
        <v>2018</v>
      </c>
      <c r="B2722" s="11" t="s">
        <v>239</v>
      </c>
      <c r="C2722" s="12" t="s">
        <v>66</v>
      </c>
      <c r="D2722" s="12" t="s">
        <v>5</v>
      </c>
      <c r="E2722" s="12" t="s">
        <v>13671</v>
      </c>
      <c r="F2722" s="12" t="s">
        <v>13672</v>
      </c>
      <c r="G2722" s="12" t="s">
        <v>13673</v>
      </c>
      <c r="H2722" s="11" t="str">
        <f t="shared" si="42"/>
        <v xml:space="preserve">ROUTE DEPARTEMENTALE 1006 CHAMOUSSET ZONE ARTISANALE DE PONT ROYAL </v>
      </c>
      <c r="I2722" s="10" t="s">
        <v>13674</v>
      </c>
      <c r="J2722" s="12" t="s">
        <v>13675</v>
      </c>
      <c r="K2722" s="12"/>
      <c r="L2722" s="12" t="s">
        <v>13676</v>
      </c>
      <c r="M2722" s="12" t="s">
        <v>13677</v>
      </c>
      <c r="N2722" s="12" t="s">
        <v>54</v>
      </c>
      <c r="O2722" s="12" t="s">
        <v>33</v>
      </c>
      <c r="P2722" s="13">
        <v>126684</v>
      </c>
      <c r="Q2722" s="10">
        <v>3</v>
      </c>
      <c r="R2722" s="10" t="s">
        <v>10</v>
      </c>
      <c r="S2722" s="12" t="s">
        <v>18209</v>
      </c>
    </row>
    <row r="2723" spans="1:19" x14ac:dyDescent="0.25">
      <c r="A2723" s="10">
        <v>2018</v>
      </c>
      <c r="B2723" s="11" t="s">
        <v>4</v>
      </c>
      <c r="C2723" s="12" t="s">
        <v>66</v>
      </c>
      <c r="D2723" s="12" t="s">
        <v>5</v>
      </c>
      <c r="E2723" s="12" t="s">
        <v>17674</v>
      </c>
      <c r="F2723" s="12" t="s">
        <v>17675</v>
      </c>
      <c r="G2723" s="12" t="s">
        <v>17676</v>
      </c>
      <c r="H2723" s="11" t="str">
        <f t="shared" si="42"/>
        <v xml:space="preserve"> 73 AVENUE CHARLES BURGEAT GOURZON</v>
      </c>
      <c r="I2723" s="10"/>
      <c r="J2723" s="12" t="s">
        <v>17677</v>
      </c>
      <c r="K2723" s="12" t="s">
        <v>17678</v>
      </c>
      <c r="L2723" s="12" t="s">
        <v>17679</v>
      </c>
      <c r="M2723" s="12" t="s">
        <v>17680</v>
      </c>
      <c r="N2723" s="12" t="s">
        <v>2413</v>
      </c>
      <c r="O2723" s="12" t="s">
        <v>33</v>
      </c>
      <c r="P2723" s="13">
        <v>69898</v>
      </c>
      <c r="Q2723" s="10">
        <v>2</v>
      </c>
      <c r="R2723" s="10" t="s">
        <v>10</v>
      </c>
      <c r="S2723" s="12" t="s">
        <v>18209</v>
      </c>
    </row>
    <row r="2724" spans="1:19" x14ac:dyDescent="0.25">
      <c r="A2724" s="10">
        <v>2017</v>
      </c>
      <c r="B2724" s="12" t="s">
        <v>18219</v>
      </c>
      <c r="C2724" s="10" t="s">
        <v>66</v>
      </c>
      <c r="D2724" s="12" t="s">
        <v>5</v>
      </c>
      <c r="E2724" s="12" t="s">
        <v>13678</v>
      </c>
      <c r="F2724" s="12" t="s">
        <v>13679</v>
      </c>
      <c r="G2724" s="12" t="s">
        <v>13680</v>
      </c>
      <c r="H2724" s="11" t="str">
        <f t="shared" si="42"/>
        <v xml:space="preserve">2088 AVENUE DU MARECHAL JUIN  </v>
      </c>
      <c r="I2724" s="12" t="s">
        <v>13681</v>
      </c>
      <c r="J2724" s="12"/>
      <c r="K2724" s="14"/>
      <c r="L2724" s="12" t="s">
        <v>4085</v>
      </c>
      <c r="M2724" s="12" t="s">
        <v>4086</v>
      </c>
      <c r="N2724" s="12" t="s">
        <v>54</v>
      </c>
      <c r="O2724" s="12" t="s">
        <v>33</v>
      </c>
      <c r="P2724" s="14"/>
      <c r="Q2724" s="10">
        <v>2</v>
      </c>
      <c r="R2724" s="10" t="s">
        <v>10</v>
      </c>
      <c r="S2724" s="12" t="s">
        <v>18220</v>
      </c>
    </row>
    <row r="2725" spans="1:19" x14ac:dyDescent="0.25">
      <c r="A2725" s="10">
        <v>2018</v>
      </c>
      <c r="B2725" s="11" t="s">
        <v>4</v>
      </c>
      <c r="C2725" s="12" t="s">
        <v>66</v>
      </c>
      <c r="D2725" s="12" t="s">
        <v>5</v>
      </c>
      <c r="E2725" s="12" t="s">
        <v>13682</v>
      </c>
      <c r="F2725" s="12" t="s">
        <v>13683</v>
      </c>
      <c r="G2725" s="12" t="s">
        <v>13684</v>
      </c>
      <c r="H2725" s="11" t="str">
        <f t="shared" si="42"/>
        <v xml:space="preserve"> 17 RUE GUSTAVE EIFFEL </v>
      </c>
      <c r="I2725" s="10"/>
      <c r="J2725" s="12" t="s">
        <v>13685</v>
      </c>
      <c r="K2725" s="12"/>
      <c r="L2725" s="12" t="s">
        <v>692</v>
      </c>
      <c r="M2725" s="12" t="s">
        <v>13686</v>
      </c>
      <c r="N2725" s="12" t="s">
        <v>54</v>
      </c>
      <c r="O2725" s="12" t="s">
        <v>33</v>
      </c>
      <c r="P2725" s="13">
        <v>31806</v>
      </c>
      <c r="Q2725" s="10">
        <v>1</v>
      </c>
      <c r="R2725" s="10" t="s">
        <v>10</v>
      </c>
      <c r="S2725" s="12" t="s">
        <v>18209</v>
      </c>
    </row>
    <row r="2726" spans="1:19" x14ac:dyDescent="0.25">
      <c r="A2726" s="10">
        <v>2018</v>
      </c>
      <c r="B2726" s="11" t="s">
        <v>239</v>
      </c>
      <c r="C2726" s="12" t="s">
        <v>66</v>
      </c>
      <c r="D2726" s="12" t="s">
        <v>5</v>
      </c>
      <c r="E2726" s="12" t="s">
        <v>13687</v>
      </c>
      <c r="F2726" s="12" t="s">
        <v>13688</v>
      </c>
      <c r="G2726" s="12" t="s">
        <v>13689</v>
      </c>
      <c r="H2726" s="11" t="str">
        <f t="shared" si="42"/>
        <v>ZONE INDUSTRIELLE LA BELLE ENTREE 2 IMPASSE GUTENBERG LES ESSARTS</v>
      </c>
      <c r="I2726" s="10" t="s">
        <v>13690</v>
      </c>
      <c r="J2726" s="12" t="s">
        <v>13691</v>
      </c>
      <c r="K2726" s="12" t="s">
        <v>13692</v>
      </c>
      <c r="L2726" s="12" t="s">
        <v>1281</v>
      </c>
      <c r="M2726" s="12" t="s">
        <v>13693</v>
      </c>
      <c r="N2726" s="12" t="s">
        <v>54</v>
      </c>
      <c r="O2726" s="12" t="s">
        <v>33</v>
      </c>
      <c r="P2726" s="13">
        <v>94951</v>
      </c>
      <c r="Q2726" s="10">
        <v>6</v>
      </c>
      <c r="R2726" s="10" t="s">
        <v>10</v>
      </c>
      <c r="S2726" s="12" t="s">
        <v>18209</v>
      </c>
    </row>
    <row r="2727" spans="1:19" x14ac:dyDescent="0.25">
      <c r="A2727" s="10">
        <v>2018</v>
      </c>
      <c r="B2727" s="11" t="s">
        <v>18213</v>
      </c>
      <c r="C2727" s="12" t="s">
        <v>66</v>
      </c>
      <c r="D2727" s="12" t="s">
        <v>5</v>
      </c>
      <c r="E2727" s="12" t="s">
        <v>18849</v>
      </c>
      <c r="F2727" s="12" t="s">
        <v>18848</v>
      </c>
      <c r="G2727" s="12" t="s">
        <v>18850</v>
      </c>
      <c r="H2727" s="11" t="str">
        <f t="shared" si="42"/>
        <v xml:space="preserve"> GALATIN </v>
      </c>
      <c r="I2727" s="10"/>
      <c r="J2727" s="12" t="s">
        <v>13701</v>
      </c>
      <c r="K2727" s="10"/>
      <c r="L2727" s="12" t="s">
        <v>6386</v>
      </c>
      <c r="M2727" s="12" t="s">
        <v>6387</v>
      </c>
      <c r="N2727" s="12" t="s">
        <v>2368</v>
      </c>
      <c r="O2727" s="12" t="s">
        <v>9</v>
      </c>
      <c r="P2727" s="13">
        <v>106948</v>
      </c>
      <c r="Q2727" s="10">
        <v>3</v>
      </c>
      <c r="R2727" s="10" t="s">
        <v>10</v>
      </c>
      <c r="S2727" s="12" t="s">
        <v>18211</v>
      </c>
    </row>
    <row r="2728" spans="1:19" x14ac:dyDescent="0.25">
      <c r="A2728" s="10">
        <v>2018</v>
      </c>
      <c r="B2728" s="11" t="s">
        <v>4</v>
      </c>
      <c r="C2728" s="12" t="s">
        <v>66</v>
      </c>
      <c r="D2728" s="12" t="s">
        <v>5</v>
      </c>
      <c r="E2728" s="12" t="s">
        <v>13694</v>
      </c>
      <c r="F2728" s="12" t="s">
        <v>13695</v>
      </c>
      <c r="G2728" s="12" t="s">
        <v>13696</v>
      </c>
      <c r="H2728" s="11" t="str">
        <f t="shared" si="42"/>
        <v xml:space="preserve"> 7 ALLEE LOUIS LUMIERE </v>
      </c>
      <c r="I2728" s="10"/>
      <c r="J2728" s="12" t="s">
        <v>13697</v>
      </c>
      <c r="K2728" s="12"/>
      <c r="L2728" s="12" t="s">
        <v>12709</v>
      </c>
      <c r="M2728" s="12" t="s">
        <v>12710</v>
      </c>
      <c r="N2728" s="12" t="s">
        <v>54</v>
      </c>
      <c r="O2728" s="12" t="s">
        <v>33</v>
      </c>
      <c r="P2728" s="13">
        <v>90040</v>
      </c>
      <c r="Q2728" s="10">
        <v>4</v>
      </c>
      <c r="R2728" s="10" t="s">
        <v>10</v>
      </c>
      <c r="S2728" s="12" t="s">
        <v>18209</v>
      </c>
    </row>
    <row r="2729" spans="1:19" x14ac:dyDescent="0.25">
      <c r="A2729" s="10">
        <v>2018</v>
      </c>
      <c r="B2729" s="11" t="s">
        <v>4</v>
      </c>
      <c r="C2729" s="12" t="s">
        <v>66</v>
      </c>
      <c r="D2729" s="12" t="s">
        <v>5</v>
      </c>
      <c r="E2729" s="12" t="s">
        <v>17182</v>
      </c>
      <c r="F2729" s="12" t="s">
        <v>17183</v>
      </c>
      <c r="G2729" s="12" t="s">
        <v>17184</v>
      </c>
      <c r="H2729" s="11" t="str">
        <f t="shared" si="42"/>
        <v xml:space="preserve">LES JONCOS LIEU DIT LES GRANGES </v>
      </c>
      <c r="I2729" s="10" t="s">
        <v>17185</v>
      </c>
      <c r="J2729" s="12" t="s">
        <v>17186</v>
      </c>
      <c r="K2729" s="12"/>
      <c r="L2729" s="12" t="s">
        <v>4127</v>
      </c>
      <c r="M2729" s="12" t="s">
        <v>17187</v>
      </c>
      <c r="N2729" s="12" t="s">
        <v>2336</v>
      </c>
      <c r="O2729" s="12" t="s">
        <v>33</v>
      </c>
      <c r="P2729" s="13">
        <v>43865</v>
      </c>
      <c r="Q2729" s="10">
        <v>3</v>
      </c>
      <c r="R2729" s="10" t="s">
        <v>10</v>
      </c>
      <c r="S2729" s="12" t="s">
        <v>18209</v>
      </c>
    </row>
    <row r="2730" spans="1:19" x14ac:dyDescent="0.25">
      <c r="A2730" s="10">
        <v>2018</v>
      </c>
      <c r="B2730" s="11" t="s">
        <v>18213</v>
      </c>
      <c r="C2730" s="12" t="s">
        <v>66</v>
      </c>
      <c r="D2730" s="12" t="s">
        <v>5</v>
      </c>
      <c r="E2730" s="12" t="s">
        <v>18852</v>
      </c>
      <c r="F2730" s="12" t="s">
        <v>18851</v>
      </c>
      <c r="G2730" s="12" t="s">
        <v>18853</v>
      </c>
      <c r="H2730" s="11" t="str">
        <f t="shared" si="42"/>
        <v xml:space="preserve"> ZA DU CHAMP DU BREUIL </v>
      </c>
      <c r="I2730" s="10"/>
      <c r="J2730" s="12" t="s">
        <v>4782</v>
      </c>
      <c r="K2730" s="12"/>
      <c r="L2730" s="12" t="s">
        <v>4783</v>
      </c>
      <c r="M2730" s="12" t="s">
        <v>4784</v>
      </c>
      <c r="N2730" s="12" t="s">
        <v>2413</v>
      </c>
      <c r="O2730" s="12" t="s">
        <v>33</v>
      </c>
      <c r="P2730" s="13">
        <v>2016</v>
      </c>
      <c r="Q2730" s="10">
        <v>1</v>
      </c>
      <c r="R2730" s="10" t="s">
        <v>10</v>
      </c>
      <c r="S2730" s="12" t="s">
        <v>18209</v>
      </c>
    </row>
    <row r="2731" spans="1:19" x14ac:dyDescent="0.25">
      <c r="A2731" s="10">
        <v>2018</v>
      </c>
      <c r="B2731" s="11" t="s">
        <v>4</v>
      </c>
      <c r="C2731" s="12" t="s">
        <v>66</v>
      </c>
      <c r="D2731" s="12" t="s">
        <v>448</v>
      </c>
      <c r="E2731" s="12" t="s">
        <v>13698</v>
      </c>
      <c r="F2731" s="12" t="s">
        <v>13699</v>
      </c>
      <c r="G2731" s="12" t="s">
        <v>13700</v>
      </c>
      <c r="H2731" s="11" t="str">
        <f t="shared" si="42"/>
        <v xml:space="preserve"> GALATIN </v>
      </c>
      <c r="I2731" s="10"/>
      <c r="J2731" s="12" t="s">
        <v>13701</v>
      </c>
      <c r="K2731" s="10"/>
      <c r="L2731" s="12" t="s">
        <v>6386</v>
      </c>
      <c r="M2731" s="12" t="s">
        <v>6387</v>
      </c>
      <c r="N2731" s="12" t="s">
        <v>54</v>
      </c>
      <c r="O2731" s="12" t="s">
        <v>9</v>
      </c>
      <c r="P2731" s="13">
        <v>248617</v>
      </c>
      <c r="Q2731" s="10">
        <v>7</v>
      </c>
      <c r="R2731" s="10" t="s">
        <v>10</v>
      </c>
      <c r="S2731" s="12" t="s">
        <v>18211</v>
      </c>
    </row>
    <row r="2732" spans="1:19" x14ac:dyDescent="0.25">
      <c r="A2732" s="10">
        <v>2018</v>
      </c>
      <c r="B2732" s="11" t="s">
        <v>4</v>
      </c>
      <c r="C2732" s="12" t="s">
        <v>66</v>
      </c>
      <c r="D2732" s="12" t="s">
        <v>5</v>
      </c>
      <c r="E2732" s="12" t="s">
        <v>13702</v>
      </c>
      <c r="F2732" s="12" t="s">
        <v>13703</v>
      </c>
      <c r="G2732" s="12" t="s">
        <v>13704</v>
      </c>
      <c r="H2732" s="11" t="str">
        <f t="shared" si="42"/>
        <v xml:space="preserve">LIEU DIT LE PONT PIERRET AVENUE FERBER </v>
      </c>
      <c r="I2732" s="10" t="s">
        <v>13705</v>
      </c>
      <c r="J2732" s="12" t="s">
        <v>13706</v>
      </c>
      <c r="K2732" s="12"/>
      <c r="L2732" s="12" t="s">
        <v>13707</v>
      </c>
      <c r="M2732" s="12" t="s">
        <v>13708</v>
      </c>
      <c r="N2732" s="12" t="s">
        <v>54</v>
      </c>
      <c r="O2732" s="12" t="s">
        <v>33</v>
      </c>
      <c r="P2732" s="13">
        <v>83520</v>
      </c>
      <c r="Q2732" s="10">
        <v>3</v>
      </c>
      <c r="R2732" s="10" t="s">
        <v>10</v>
      </c>
      <c r="S2732" s="12" t="s">
        <v>18209</v>
      </c>
    </row>
    <row r="2733" spans="1:19" x14ac:dyDescent="0.25">
      <c r="A2733" s="10">
        <v>2018</v>
      </c>
      <c r="B2733" s="11" t="s">
        <v>4</v>
      </c>
      <c r="C2733" s="12" t="s">
        <v>66</v>
      </c>
      <c r="D2733" s="12" t="s">
        <v>5</v>
      </c>
      <c r="E2733" s="12" t="s">
        <v>2209</v>
      </c>
      <c r="F2733" s="12" t="s">
        <v>16421</v>
      </c>
      <c r="G2733" s="12" t="s">
        <v>424</v>
      </c>
      <c r="H2733" s="11" t="str">
        <f t="shared" si="42"/>
        <v xml:space="preserve">ZAC DE THER 1 RUE THEODORE MONOD </v>
      </c>
      <c r="I2733" s="10" t="s">
        <v>16422</v>
      </c>
      <c r="J2733" s="12" t="s">
        <v>16423</v>
      </c>
      <c r="K2733" s="12"/>
      <c r="L2733" s="12" t="s">
        <v>1620</v>
      </c>
      <c r="M2733" s="12" t="s">
        <v>1621</v>
      </c>
      <c r="N2733" s="12" t="s">
        <v>1605</v>
      </c>
      <c r="O2733" s="12" t="s">
        <v>33</v>
      </c>
      <c r="P2733" s="13">
        <v>27842</v>
      </c>
      <c r="Q2733" s="10">
        <v>1</v>
      </c>
      <c r="R2733" s="10" t="s">
        <v>10</v>
      </c>
      <c r="S2733" s="12" t="s">
        <v>18209</v>
      </c>
    </row>
    <row r="2734" spans="1:19" x14ac:dyDescent="0.25">
      <c r="A2734" s="10">
        <v>2018</v>
      </c>
      <c r="B2734" s="11" t="s">
        <v>4</v>
      </c>
      <c r="C2734" s="12" t="s">
        <v>66</v>
      </c>
      <c r="D2734" s="12" t="s">
        <v>5</v>
      </c>
      <c r="E2734" s="12" t="s">
        <v>13709</v>
      </c>
      <c r="F2734" s="12" t="s">
        <v>13710</v>
      </c>
      <c r="G2734" s="12" t="s">
        <v>13711</v>
      </c>
      <c r="H2734" s="11" t="str">
        <f t="shared" si="42"/>
        <v xml:space="preserve">ZONE DACTIVITE LE HILL 22 RUE LOUIS DELOURMEL </v>
      </c>
      <c r="I2734" s="10" t="s">
        <v>13712</v>
      </c>
      <c r="J2734" s="12" t="s">
        <v>13713</v>
      </c>
      <c r="K2734" s="12"/>
      <c r="L2734" s="12" t="s">
        <v>13714</v>
      </c>
      <c r="M2734" s="12" t="s">
        <v>13715</v>
      </c>
      <c r="N2734" s="12" t="s">
        <v>54</v>
      </c>
      <c r="O2734" s="12" t="s">
        <v>33</v>
      </c>
      <c r="P2734" s="13">
        <v>141085</v>
      </c>
      <c r="Q2734" s="10">
        <v>5</v>
      </c>
      <c r="R2734" s="10" t="s">
        <v>10</v>
      </c>
      <c r="S2734" s="12" t="s">
        <v>18209</v>
      </c>
    </row>
    <row r="2735" spans="1:19" x14ac:dyDescent="0.25">
      <c r="A2735" s="10">
        <v>2018</v>
      </c>
      <c r="B2735" s="11" t="s">
        <v>4</v>
      </c>
      <c r="C2735" s="12" t="s">
        <v>66</v>
      </c>
      <c r="D2735" s="12" t="s">
        <v>5</v>
      </c>
      <c r="E2735" s="12" t="s">
        <v>13716</v>
      </c>
      <c r="F2735" s="12" t="s">
        <v>13717</v>
      </c>
      <c r="G2735" s="12" t="s">
        <v>13718</v>
      </c>
      <c r="H2735" s="11" t="str">
        <f t="shared" si="42"/>
        <v xml:space="preserve"> 4 RUE DES LAZARISTES </v>
      </c>
      <c r="I2735" s="10"/>
      <c r="J2735" s="12" t="s">
        <v>13719</v>
      </c>
      <c r="K2735" s="12"/>
      <c r="L2735" s="12" t="s">
        <v>482</v>
      </c>
      <c r="M2735" s="12" t="s">
        <v>7728</v>
      </c>
      <c r="N2735" s="12" t="s">
        <v>54</v>
      </c>
      <c r="O2735" s="12" t="s">
        <v>33</v>
      </c>
      <c r="P2735" s="13">
        <v>2412</v>
      </c>
      <c r="Q2735" s="10">
        <v>1</v>
      </c>
      <c r="R2735" s="10" t="s">
        <v>10</v>
      </c>
      <c r="S2735" s="12" t="s">
        <v>18209</v>
      </c>
    </row>
    <row r="2736" spans="1:19" x14ac:dyDescent="0.25">
      <c r="A2736" s="10">
        <v>2018</v>
      </c>
      <c r="B2736" s="11" t="s">
        <v>4</v>
      </c>
      <c r="C2736" s="12" t="s">
        <v>66</v>
      </c>
      <c r="D2736" s="12" t="s">
        <v>5</v>
      </c>
      <c r="E2736" s="12" t="s">
        <v>13720</v>
      </c>
      <c r="F2736" s="12" t="s">
        <v>13721</v>
      </c>
      <c r="G2736" s="12" t="s">
        <v>13722</v>
      </c>
      <c r="H2736" s="11" t="str">
        <f t="shared" si="42"/>
        <v xml:space="preserve"> 6 RUE DES JONQUILLES BP 50037</v>
      </c>
      <c r="I2736" s="10"/>
      <c r="J2736" s="12" t="s">
        <v>13723</v>
      </c>
      <c r="K2736" s="12" t="s">
        <v>13724</v>
      </c>
      <c r="L2736" s="12" t="s">
        <v>13725</v>
      </c>
      <c r="M2736" s="12" t="s">
        <v>13726</v>
      </c>
      <c r="N2736" s="12" t="s">
        <v>54</v>
      </c>
      <c r="O2736" s="12" t="s">
        <v>33</v>
      </c>
      <c r="P2736" s="13">
        <v>37336</v>
      </c>
      <c r="Q2736" s="10">
        <v>1</v>
      </c>
      <c r="R2736" s="10" t="s">
        <v>10</v>
      </c>
      <c r="S2736" s="12" t="s">
        <v>18209</v>
      </c>
    </row>
    <row r="2737" spans="1:19" x14ac:dyDescent="0.25">
      <c r="A2737" s="10">
        <v>2018</v>
      </c>
      <c r="B2737" s="11" t="s">
        <v>4</v>
      </c>
      <c r="C2737" s="12" t="s">
        <v>66</v>
      </c>
      <c r="D2737" s="12" t="s">
        <v>5</v>
      </c>
      <c r="E2737" s="12" t="s">
        <v>1914</v>
      </c>
      <c r="F2737" s="12" t="s">
        <v>13727</v>
      </c>
      <c r="G2737" s="12" t="s">
        <v>1915</v>
      </c>
      <c r="H2737" s="11" t="str">
        <f t="shared" si="42"/>
        <v xml:space="preserve"> 250 RUE DU CANAL </v>
      </c>
      <c r="I2737" s="10"/>
      <c r="J2737" s="12" t="s">
        <v>13728</v>
      </c>
      <c r="K2737" s="12"/>
      <c r="L2737" s="12" t="s">
        <v>3923</v>
      </c>
      <c r="M2737" s="12" t="s">
        <v>3924</v>
      </c>
      <c r="N2737" s="12" t="s">
        <v>54</v>
      </c>
      <c r="O2737" s="12" t="s">
        <v>33</v>
      </c>
      <c r="P2737" s="13">
        <v>160054</v>
      </c>
      <c r="Q2737" s="10">
        <v>4</v>
      </c>
      <c r="R2737" s="10" t="s">
        <v>10</v>
      </c>
      <c r="S2737" s="12" t="s">
        <v>18209</v>
      </c>
    </row>
    <row r="2738" spans="1:19" x14ac:dyDescent="0.25">
      <c r="A2738" s="10">
        <v>2018</v>
      </c>
      <c r="B2738" s="11" t="s">
        <v>4</v>
      </c>
      <c r="C2738" s="12" t="s">
        <v>66</v>
      </c>
      <c r="D2738" s="12" t="s">
        <v>5</v>
      </c>
      <c r="E2738" s="12" t="s">
        <v>1917</v>
      </c>
      <c r="F2738" s="12" t="s">
        <v>13729</v>
      </c>
      <c r="G2738" s="12" t="s">
        <v>1918</v>
      </c>
      <c r="H2738" s="11" t="str">
        <f t="shared" si="42"/>
        <v xml:space="preserve">BATIMENT B 3 RUE HENRI GUILLAUMET </v>
      </c>
      <c r="I2738" s="10" t="s">
        <v>8691</v>
      </c>
      <c r="J2738" s="12" t="s">
        <v>13730</v>
      </c>
      <c r="K2738" s="12"/>
      <c r="L2738" s="12" t="s">
        <v>644</v>
      </c>
      <c r="M2738" s="12" t="s">
        <v>645</v>
      </c>
      <c r="N2738" s="12" t="s">
        <v>54</v>
      </c>
      <c r="O2738" s="12" t="s">
        <v>33</v>
      </c>
      <c r="P2738" s="13">
        <v>128165</v>
      </c>
      <c r="Q2738" s="10">
        <v>3</v>
      </c>
      <c r="R2738" s="10" t="s">
        <v>10</v>
      </c>
      <c r="S2738" s="12" t="s">
        <v>18209</v>
      </c>
    </row>
    <row r="2739" spans="1:19" x14ac:dyDescent="0.25">
      <c r="A2739" s="10">
        <v>2017</v>
      </c>
      <c r="B2739" s="12" t="s">
        <v>18219</v>
      </c>
      <c r="C2739" s="10" t="s">
        <v>66</v>
      </c>
      <c r="D2739" s="12" t="s">
        <v>5</v>
      </c>
      <c r="E2739" s="12" t="s">
        <v>13731</v>
      </c>
      <c r="F2739" s="12" t="s">
        <v>13732</v>
      </c>
      <c r="G2739" s="12" t="s">
        <v>13733</v>
      </c>
      <c r="H2739" s="11" t="str">
        <f t="shared" si="42"/>
        <v xml:space="preserve">21 AVENUE DES BORNES  </v>
      </c>
      <c r="I2739" s="12" t="s">
        <v>13734</v>
      </c>
      <c r="J2739" s="12"/>
      <c r="K2739" s="14"/>
      <c r="L2739" s="12" t="s">
        <v>13735</v>
      </c>
      <c r="M2739" s="12" t="s">
        <v>13736</v>
      </c>
      <c r="N2739" s="12" t="s">
        <v>54</v>
      </c>
      <c r="O2739" s="12" t="s">
        <v>9</v>
      </c>
      <c r="P2739" s="14"/>
      <c r="Q2739" s="10">
        <v>1</v>
      </c>
      <c r="R2739" s="10" t="s">
        <v>10</v>
      </c>
      <c r="S2739" s="12" t="s">
        <v>18220</v>
      </c>
    </row>
    <row r="2740" spans="1:19" x14ac:dyDescent="0.25">
      <c r="A2740" s="10">
        <v>2018</v>
      </c>
      <c r="B2740" s="11" t="s">
        <v>4</v>
      </c>
      <c r="C2740" s="12" t="s">
        <v>66</v>
      </c>
      <c r="D2740" s="12" t="s">
        <v>5</v>
      </c>
      <c r="E2740" s="12" t="s">
        <v>13737</v>
      </c>
      <c r="F2740" s="12" t="s">
        <v>13738</v>
      </c>
      <c r="G2740" s="12" t="s">
        <v>13739</v>
      </c>
      <c r="H2740" s="11" t="str">
        <f t="shared" si="42"/>
        <v xml:space="preserve">ZAC DES CAILLOUX DE SAILLEVILLE 365 RUE NICOLAS JOSEPH CUGNOT </v>
      </c>
      <c r="I2740" s="10" t="s">
        <v>9135</v>
      </c>
      <c r="J2740" s="12" t="s">
        <v>9136</v>
      </c>
      <c r="K2740" s="12"/>
      <c r="L2740" s="12" t="s">
        <v>1777</v>
      </c>
      <c r="M2740" s="12" t="s">
        <v>9137</v>
      </c>
      <c r="N2740" s="12" t="s">
        <v>54</v>
      </c>
      <c r="O2740" s="12" t="s">
        <v>33</v>
      </c>
      <c r="P2740" s="13">
        <v>91414</v>
      </c>
      <c r="Q2740" s="10">
        <v>3</v>
      </c>
      <c r="R2740" s="10" t="s">
        <v>10</v>
      </c>
      <c r="S2740" s="12" t="s">
        <v>18209</v>
      </c>
    </row>
    <row r="2741" spans="1:19" x14ac:dyDescent="0.25">
      <c r="A2741" s="10">
        <v>2017</v>
      </c>
      <c r="B2741" s="11" t="s">
        <v>18236</v>
      </c>
      <c r="C2741" s="10" t="s">
        <v>66</v>
      </c>
      <c r="D2741" s="12" t="s">
        <v>5</v>
      </c>
      <c r="E2741" s="12" t="s">
        <v>17956</v>
      </c>
      <c r="F2741" s="11" t="s">
        <v>17993</v>
      </c>
      <c r="G2741" s="12" t="s">
        <v>17957</v>
      </c>
      <c r="H2741" s="11" t="str">
        <f t="shared" si="42"/>
        <v xml:space="preserve"> 35 RUE DE LA VIOLETTE </v>
      </c>
      <c r="I2741" s="10"/>
      <c r="J2741" s="12" t="s">
        <v>17994</v>
      </c>
      <c r="K2741" s="14"/>
      <c r="L2741" s="12" t="s">
        <v>1776</v>
      </c>
      <c r="M2741" s="12" t="s">
        <v>17995</v>
      </c>
      <c r="N2741" s="12" t="s">
        <v>8</v>
      </c>
      <c r="O2741" s="12" t="s">
        <v>9</v>
      </c>
      <c r="P2741" s="14"/>
      <c r="Q2741" s="10">
        <v>7</v>
      </c>
      <c r="R2741" s="10" t="s">
        <v>10</v>
      </c>
      <c r="S2741" s="12" t="s">
        <v>18237</v>
      </c>
    </row>
    <row r="2742" spans="1:19" x14ac:dyDescent="0.25">
      <c r="A2742" s="10">
        <v>2018</v>
      </c>
      <c r="B2742" s="11" t="s">
        <v>18213</v>
      </c>
      <c r="C2742" s="12" t="s">
        <v>66</v>
      </c>
      <c r="D2742" s="12" t="s">
        <v>5</v>
      </c>
      <c r="E2742" s="12" t="s">
        <v>18855</v>
      </c>
      <c r="F2742" s="12" t="s">
        <v>18854</v>
      </c>
      <c r="G2742" s="12" t="s">
        <v>18856</v>
      </c>
      <c r="H2742" s="11" t="str">
        <f t="shared" si="42"/>
        <v xml:space="preserve"> 7 RUE ANTOINE DE SAINT EXUPERY </v>
      </c>
      <c r="I2742" s="10"/>
      <c r="J2742" s="12" t="s">
        <v>18857</v>
      </c>
      <c r="K2742" s="12"/>
      <c r="L2742" s="12" t="s">
        <v>337</v>
      </c>
      <c r="M2742" s="12" t="s">
        <v>16669</v>
      </c>
      <c r="N2742" s="12" t="s">
        <v>54</v>
      </c>
      <c r="O2742" s="12" t="s">
        <v>33</v>
      </c>
      <c r="P2742" s="13">
        <v>147948</v>
      </c>
      <c r="Q2742" s="10">
        <v>4</v>
      </c>
      <c r="R2742" s="10" t="s">
        <v>10</v>
      </c>
      <c r="S2742" s="12" t="s">
        <v>18209</v>
      </c>
    </row>
    <row r="2743" spans="1:19" x14ac:dyDescent="0.25">
      <c r="A2743" s="10">
        <v>2018</v>
      </c>
      <c r="B2743" s="11" t="s">
        <v>4</v>
      </c>
      <c r="C2743" s="12" t="s">
        <v>66</v>
      </c>
      <c r="D2743" s="12" t="s">
        <v>259</v>
      </c>
      <c r="E2743" s="12" t="s">
        <v>17681</v>
      </c>
      <c r="F2743" s="12" t="s">
        <v>17682</v>
      </c>
      <c r="G2743" s="12" t="s">
        <v>17683</v>
      </c>
      <c r="H2743" s="11" t="str">
        <f t="shared" si="42"/>
        <v xml:space="preserve"> ZONE INDUSTRIELLE EN BRACHAY </v>
      </c>
      <c r="I2743" s="10"/>
      <c r="J2743" s="12" t="s">
        <v>17684</v>
      </c>
      <c r="K2743" s="12"/>
      <c r="L2743" s="12" t="s">
        <v>17685</v>
      </c>
      <c r="M2743" s="12" t="s">
        <v>17686</v>
      </c>
      <c r="N2743" s="12" t="s">
        <v>2413</v>
      </c>
      <c r="O2743" s="12" t="s">
        <v>33</v>
      </c>
      <c r="P2743" s="13">
        <v>297343</v>
      </c>
      <c r="Q2743" s="10">
        <v>11</v>
      </c>
      <c r="R2743" s="10" t="s">
        <v>18208</v>
      </c>
      <c r="S2743" s="12" t="s">
        <v>18209</v>
      </c>
    </row>
    <row r="2744" spans="1:19" x14ac:dyDescent="0.25">
      <c r="A2744" s="10">
        <v>2018</v>
      </c>
      <c r="B2744" s="11" t="s">
        <v>4</v>
      </c>
      <c r="C2744" s="12" t="s">
        <v>66</v>
      </c>
      <c r="D2744" s="12" t="s">
        <v>5</v>
      </c>
      <c r="E2744" s="12" t="s">
        <v>16777</v>
      </c>
      <c r="F2744" s="12" t="s">
        <v>16778</v>
      </c>
      <c r="G2744" s="12" t="s">
        <v>16779</v>
      </c>
      <c r="H2744" s="11" t="str">
        <f t="shared" si="42"/>
        <v xml:space="preserve"> 15 RUE DE FLAXLANDEN </v>
      </c>
      <c r="I2744" s="10"/>
      <c r="J2744" s="12" t="s">
        <v>16780</v>
      </c>
      <c r="K2744" s="12"/>
      <c r="L2744" s="12" t="s">
        <v>14953</v>
      </c>
      <c r="M2744" s="12" t="s">
        <v>16781</v>
      </c>
      <c r="N2744" s="12" t="s">
        <v>1429</v>
      </c>
      <c r="O2744" s="12" t="s">
        <v>33</v>
      </c>
      <c r="P2744" s="13">
        <v>2944</v>
      </c>
      <c r="Q2744" s="10">
        <v>1</v>
      </c>
      <c r="R2744" s="10" t="s">
        <v>10</v>
      </c>
      <c r="S2744" s="12" t="s">
        <v>18209</v>
      </c>
    </row>
    <row r="2745" spans="1:19" x14ac:dyDescent="0.25">
      <c r="A2745" s="10">
        <v>2018</v>
      </c>
      <c r="B2745" s="11" t="s">
        <v>4</v>
      </c>
      <c r="C2745" s="12" t="s">
        <v>66</v>
      </c>
      <c r="D2745" s="12" t="s">
        <v>5</v>
      </c>
      <c r="E2745" s="12" t="s">
        <v>13740</v>
      </c>
      <c r="F2745" s="12" t="s">
        <v>13741</v>
      </c>
      <c r="G2745" s="12" t="s">
        <v>13742</v>
      </c>
      <c r="H2745" s="11" t="str">
        <f t="shared" si="42"/>
        <v xml:space="preserve"> 9 RUE DU PORT AU PRINCE </v>
      </c>
      <c r="I2745" s="10"/>
      <c r="J2745" s="12" t="s">
        <v>13743</v>
      </c>
      <c r="K2745" s="12"/>
      <c r="L2745" s="12" t="s">
        <v>3656</v>
      </c>
      <c r="M2745" s="12" t="s">
        <v>3657</v>
      </c>
      <c r="N2745" s="12" t="s">
        <v>54</v>
      </c>
      <c r="O2745" s="12" t="s">
        <v>33</v>
      </c>
      <c r="P2745" s="13">
        <v>21697</v>
      </c>
      <c r="Q2745" s="10">
        <v>1</v>
      </c>
      <c r="R2745" s="10" t="s">
        <v>10</v>
      </c>
      <c r="S2745" s="12" t="s">
        <v>18209</v>
      </c>
    </row>
    <row r="2746" spans="1:19" x14ac:dyDescent="0.25">
      <c r="A2746" s="10">
        <v>2018</v>
      </c>
      <c r="B2746" s="11" t="s">
        <v>4</v>
      </c>
      <c r="C2746" s="12" t="s">
        <v>66</v>
      </c>
      <c r="D2746" s="12" t="s">
        <v>5</v>
      </c>
      <c r="E2746" s="12" t="s">
        <v>17687</v>
      </c>
      <c r="F2746" s="12" t="s">
        <v>17688</v>
      </c>
      <c r="G2746" s="12" t="s">
        <v>17689</v>
      </c>
      <c r="H2746" s="11" t="str">
        <f t="shared" si="42"/>
        <v xml:space="preserve">ZI LES BRUILLES NORD RD 50 ROUTE D ONNAING </v>
      </c>
      <c r="I2746" s="10" t="s">
        <v>17690</v>
      </c>
      <c r="J2746" s="12" t="s">
        <v>17691</v>
      </c>
      <c r="K2746" s="12"/>
      <c r="L2746" s="12" t="s">
        <v>6225</v>
      </c>
      <c r="M2746" s="12" t="s">
        <v>6226</v>
      </c>
      <c r="N2746" s="12" t="s">
        <v>2413</v>
      </c>
      <c r="O2746" s="12" t="s">
        <v>33</v>
      </c>
      <c r="P2746" s="13">
        <v>58862</v>
      </c>
      <c r="Q2746" s="10">
        <v>1</v>
      </c>
      <c r="R2746" s="10" t="s">
        <v>10</v>
      </c>
      <c r="S2746" s="12" t="s">
        <v>18209</v>
      </c>
    </row>
    <row r="2747" spans="1:19" x14ac:dyDescent="0.25">
      <c r="A2747" s="10">
        <v>2018</v>
      </c>
      <c r="B2747" s="11" t="s">
        <v>4</v>
      </c>
      <c r="C2747" s="12" t="s">
        <v>66</v>
      </c>
      <c r="D2747" s="12" t="s">
        <v>5</v>
      </c>
      <c r="E2747" s="12" t="s">
        <v>13744</v>
      </c>
      <c r="F2747" s="12" t="s">
        <v>13745</v>
      </c>
      <c r="G2747" s="12" t="s">
        <v>13746</v>
      </c>
      <c r="H2747" s="11" t="str">
        <f t="shared" si="42"/>
        <v xml:space="preserve"> 18 RUE VICTOR SCHOELCHER </v>
      </c>
      <c r="I2747" s="10"/>
      <c r="J2747" s="12" t="s">
        <v>13747</v>
      </c>
      <c r="K2747" s="10"/>
      <c r="L2747" s="12" t="s">
        <v>17</v>
      </c>
      <c r="M2747" s="12" t="s">
        <v>18</v>
      </c>
      <c r="N2747" s="12" t="s">
        <v>54</v>
      </c>
      <c r="O2747" s="12" t="s">
        <v>9</v>
      </c>
      <c r="P2747" s="13">
        <v>498229</v>
      </c>
      <c r="Q2747" s="10">
        <v>7</v>
      </c>
      <c r="R2747" s="10" t="s">
        <v>10</v>
      </c>
      <c r="S2747" s="12" t="s">
        <v>18211</v>
      </c>
    </row>
    <row r="2748" spans="1:19" x14ac:dyDescent="0.25">
      <c r="A2748" s="10">
        <v>2018</v>
      </c>
      <c r="B2748" s="11" t="s">
        <v>239</v>
      </c>
      <c r="C2748" s="12" t="s">
        <v>66</v>
      </c>
      <c r="D2748" s="12" t="s">
        <v>5</v>
      </c>
      <c r="E2748" s="12" t="s">
        <v>16982</v>
      </c>
      <c r="F2748" s="12" t="s">
        <v>16983</v>
      </c>
      <c r="G2748" s="12" t="s">
        <v>16984</v>
      </c>
      <c r="H2748" s="11" t="str">
        <f t="shared" si="42"/>
        <v>9009 LE PARADIS RN 12 RUE PORTE DE MORTAGNE VERNEUIL SUR AVRE</v>
      </c>
      <c r="I2748" s="10" t="s">
        <v>16985</v>
      </c>
      <c r="J2748" s="12" t="s">
        <v>16986</v>
      </c>
      <c r="K2748" s="12" t="s">
        <v>16987</v>
      </c>
      <c r="L2748" s="12" t="s">
        <v>16988</v>
      </c>
      <c r="M2748" s="12" t="s">
        <v>16989</v>
      </c>
      <c r="N2748" s="12" t="s">
        <v>172</v>
      </c>
      <c r="O2748" s="12" t="s">
        <v>33</v>
      </c>
      <c r="P2748" s="13">
        <v>50336</v>
      </c>
      <c r="Q2748" s="10">
        <v>1</v>
      </c>
      <c r="R2748" s="10" t="s">
        <v>10</v>
      </c>
      <c r="S2748" s="12" t="s">
        <v>18209</v>
      </c>
    </row>
    <row r="2749" spans="1:19" x14ac:dyDescent="0.25">
      <c r="A2749" s="10">
        <v>2017</v>
      </c>
      <c r="B2749" s="12" t="s">
        <v>18219</v>
      </c>
      <c r="C2749" s="10" t="s">
        <v>66</v>
      </c>
      <c r="D2749" s="12" t="s">
        <v>5</v>
      </c>
      <c r="E2749" s="12" t="s">
        <v>13748</v>
      </c>
      <c r="F2749" s="12" t="s">
        <v>13749</v>
      </c>
      <c r="G2749" s="12" t="s">
        <v>13750</v>
      </c>
      <c r="H2749" s="11" t="str">
        <f t="shared" si="42"/>
        <v xml:space="preserve">MAS DES DEUX CLAIRES  </v>
      </c>
      <c r="I2749" s="12" t="s">
        <v>13751</v>
      </c>
      <c r="J2749" s="12"/>
      <c r="K2749" s="14"/>
      <c r="L2749" s="12" t="s">
        <v>5047</v>
      </c>
      <c r="M2749" s="12" t="s">
        <v>13752</v>
      </c>
      <c r="N2749" s="12" t="s">
        <v>54</v>
      </c>
      <c r="O2749" s="12" t="s">
        <v>33</v>
      </c>
      <c r="P2749" s="14"/>
      <c r="Q2749" s="10">
        <v>1</v>
      </c>
      <c r="R2749" s="10" t="s">
        <v>10</v>
      </c>
      <c r="S2749" s="12" t="s">
        <v>18220</v>
      </c>
    </row>
    <row r="2750" spans="1:19" x14ac:dyDescent="0.25">
      <c r="A2750" s="10">
        <v>2017</v>
      </c>
      <c r="B2750" s="12" t="s">
        <v>18219</v>
      </c>
      <c r="C2750" s="10" t="s">
        <v>66</v>
      </c>
      <c r="D2750" s="12" t="s">
        <v>5</v>
      </c>
      <c r="E2750" s="12" t="s">
        <v>13753</v>
      </c>
      <c r="F2750" s="12" t="s">
        <v>13754</v>
      </c>
      <c r="G2750" s="12" t="s">
        <v>13755</v>
      </c>
      <c r="H2750" s="11" t="str">
        <f t="shared" si="42"/>
        <v xml:space="preserve">3 RUE PAVLOV  </v>
      </c>
      <c r="I2750" s="12" t="s">
        <v>13756</v>
      </c>
      <c r="J2750" s="14"/>
      <c r="K2750" s="14"/>
      <c r="L2750" s="12" t="s">
        <v>1882</v>
      </c>
      <c r="M2750" s="12" t="s">
        <v>1883</v>
      </c>
      <c r="N2750" s="12" t="s">
        <v>54</v>
      </c>
      <c r="O2750" s="12" t="s">
        <v>33</v>
      </c>
      <c r="P2750" s="14"/>
      <c r="Q2750" s="10">
        <v>2</v>
      </c>
      <c r="R2750" s="10" t="s">
        <v>10</v>
      </c>
      <c r="S2750" s="12" t="s">
        <v>18220</v>
      </c>
    </row>
    <row r="2751" spans="1:19" x14ac:dyDescent="0.25">
      <c r="A2751" s="10">
        <v>2018</v>
      </c>
      <c r="B2751" s="11" t="s">
        <v>4</v>
      </c>
      <c r="C2751" s="12" t="s">
        <v>66</v>
      </c>
      <c r="D2751" s="12" t="s">
        <v>5</v>
      </c>
      <c r="E2751" s="12" t="s">
        <v>13757</v>
      </c>
      <c r="F2751" s="12" t="s">
        <v>13758</v>
      </c>
      <c r="G2751" s="12" t="s">
        <v>13759</v>
      </c>
      <c r="H2751" s="11" t="str">
        <f t="shared" si="42"/>
        <v xml:space="preserve"> 22 ROUTE DE BOURESSE </v>
      </c>
      <c r="I2751" s="10"/>
      <c r="J2751" s="12" t="s">
        <v>13760</v>
      </c>
      <c r="K2751" s="12"/>
      <c r="L2751" s="12" t="s">
        <v>13761</v>
      </c>
      <c r="M2751" s="12" t="s">
        <v>13762</v>
      </c>
      <c r="N2751" s="12" t="s">
        <v>54</v>
      </c>
      <c r="O2751" s="12" t="s">
        <v>33</v>
      </c>
      <c r="P2751" s="13">
        <v>20156</v>
      </c>
      <c r="Q2751" s="10">
        <v>1</v>
      </c>
      <c r="R2751" s="10" t="s">
        <v>10</v>
      </c>
      <c r="S2751" s="12" t="s">
        <v>18209</v>
      </c>
    </row>
    <row r="2752" spans="1:19" x14ac:dyDescent="0.25">
      <c r="A2752" s="10">
        <v>2018</v>
      </c>
      <c r="B2752" s="11" t="s">
        <v>4</v>
      </c>
      <c r="C2752" s="12" t="s">
        <v>66</v>
      </c>
      <c r="D2752" s="12" t="s">
        <v>5</v>
      </c>
      <c r="E2752" s="12" t="s">
        <v>13763</v>
      </c>
      <c r="F2752" s="12" t="s">
        <v>13764</v>
      </c>
      <c r="G2752" s="12" t="s">
        <v>13765</v>
      </c>
      <c r="H2752" s="11" t="str">
        <f t="shared" si="42"/>
        <v xml:space="preserve"> ZONE ARTISANALE DE LA CHARRIERE </v>
      </c>
      <c r="I2752" s="10"/>
      <c r="J2752" s="12" t="s">
        <v>13766</v>
      </c>
      <c r="K2752" s="12"/>
      <c r="L2752" s="12" t="s">
        <v>13767</v>
      </c>
      <c r="M2752" s="12" t="s">
        <v>13768</v>
      </c>
      <c r="N2752" s="12" t="s">
        <v>54</v>
      </c>
      <c r="O2752" s="12" t="s">
        <v>33</v>
      </c>
      <c r="P2752" s="13">
        <v>77293</v>
      </c>
      <c r="Q2752" s="10">
        <v>5</v>
      </c>
      <c r="R2752" s="10" t="s">
        <v>10</v>
      </c>
      <c r="S2752" s="12" t="s">
        <v>18209</v>
      </c>
    </row>
    <row r="2753" spans="1:19" x14ac:dyDescent="0.25">
      <c r="A2753" s="10">
        <v>2018</v>
      </c>
      <c r="B2753" s="11" t="s">
        <v>4</v>
      </c>
      <c r="C2753" s="12" t="s">
        <v>66</v>
      </c>
      <c r="D2753" s="12" t="s">
        <v>5</v>
      </c>
      <c r="E2753" s="12" t="s">
        <v>4855</v>
      </c>
      <c r="F2753" s="12" t="s">
        <v>4856</v>
      </c>
      <c r="G2753" s="12" t="s">
        <v>4857</v>
      </c>
      <c r="H2753" s="11" t="str">
        <f t="shared" si="42"/>
        <v xml:space="preserve"> 1 B ROUTE DE CRAMANS </v>
      </c>
      <c r="I2753" s="10"/>
      <c r="J2753" s="12" t="s">
        <v>4858</v>
      </c>
      <c r="K2753" s="12"/>
      <c r="L2753" s="12" t="s">
        <v>3167</v>
      </c>
      <c r="M2753" s="12" t="s">
        <v>3168</v>
      </c>
      <c r="N2753" s="12" t="s">
        <v>200</v>
      </c>
      <c r="O2753" s="12" t="s">
        <v>33</v>
      </c>
      <c r="P2753" s="13">
        <v>17915</v>
      </c>
      <c r="Q2753" s="10">
        <v>1</v>
      </c>
      <c r="R2753" s="10" t="s">
        <v>10</v>
      </c>
      <c r="S2753" s="12" t="s">
        <v>18209</v>
      </c>
    </row>
    <row r="2754" spans="1:19" x14ac:dyDescent="0.25">
      <c r="A2754" s="10">
        <v>2018</v>
      </c>
      <c r="B2754" s="11" t="s">
        <v>4</v>
      </c>
      <c r="C2754" s="12" t="s">
        <v>66</v>
      </c>
      <c r="D2754" s="12" t="s">
        <v>5</v>
      </c>
      <c r="E2754" s="12" t="s">
        <v>13769</v>
      </c>
      <c r="F2754" s="12" t="s">
        <v>13770</v>
      </c>
      <c r="G2754" s="12" t="s">
        <v>13771</v>
      </c>
      <c r="H2754" s="11" t="str">
        <f t="shared" si="42"/>
        <v xml:space="preserve"> ZONE ARTISANALE DE MONTFURON </v>
      </c>
      <c r="I2754" s="10"/>
      <c r="J2754" s="12" t="s">
        <v>13772</v>
      </c>
      <c r="K2754" s="12"/>
      <c r="L2754" s="12" t="s">
        <v>31</v>
      </c>
      <c r="M2754" s="12" t="s">
        <v>32</v>
      </c>
      <c r="N2754" s="12" t="s">
        <v>54</v>
      </c>
      <c r="O2754" s="12" t="s">
        <v>33</v>
      </c>
      <c r="P2754" s="13">
        <v>25631</v>
      </c>
      <c r="Q2754" s="10">
        <v>1</v>
      </c>
      <c r="R2754" s="10" t="s">
        <v>10</v>
      </c>
      <c r="S2754" s="12" t="s">
        <v>18209</v>
      </c>
    </row>
    <row r="2755" spans="1:19" x14ac:dyDescent="0.25">
      <c r="A2755" s="10">
        <v>2018</v>
      </c>
      <c r="B2755" s="11" t="s">
        <v>4</v>
      </c>
      <c r="C2755" s="12" t="s">
        <v>66</v>
      </c>
      <c r="D2755" s="12" t="s">
        <v>5</v>
      </c>
      <c r="E2755" s="12" t="s">
        <v>17530</v>
      </c>
      <c r="F2755" s="12" t="s">
        <v>17531</v>
      </c>
      <c r="G2755" s="12" t="s">
        <v>17532</v>
      </c>
      <c r="H2755" s="11" t="str">
        <f t="shared" ref="H2755:H2818" si="43">CONCATENATE(I2755," ",J2755," ",K2755)</f>
        <v xml:space="preserve"> 1 ALLEE MAEVA </v>
      </c>
      <c r="I2755" s="10"/>
      <c r="J2755" s="12" t="s">
        <v>17533</v>
      </c>
      <c r="K2755" s="12"/>
      <c r="L2755" s="12" t="s">
        <v>5597</v>
      </c>
      <c r="M2755" s="12" t="s">
        <v>5598</v>
      </c>
      <c r="N2755" s="12" t="s">
        <v>2368</v>
      </c>
      <c r="O2755" s="12" t="s">
        <v>33</v>
      </c>
      <c r="P2755" s="13">
        <v>107488</v>
      </c>
      <c r="Q2755" s="10">
        <v>4</v>
      </c>
      <c r="R2755" s="10" t="s">
        <v>10</v>
      </c>
      <c r="S2755" s="12" t="s">
        <v>18209</v>
      </c>
    </row>
    <row r="2756" spans="1:19" x14ac:dyDescent="0.25">
      <c r="A2756" s="10">
        <v>2018</v>
      </c>
      <c r="B2756" s="11" t="s">
        <v>4</v>
      </c>
      <c r="C2756" s="12" t="s">
        <v>66</v>
      </c>
      <c r="D2756" s="12" t="s">
        <v>5</v>
      </c>
      <c r="E2756" s="12" t="s">
        <v>16990</v>
      </c>
      <c r="F2756" s="12" t="s">
        <v>16991</v>
      </c>
      <c r="G2756" s="12" t="s">
        <v>16992</v>
      </c>
      <c r="H2756" s="11" t="str">
        <f t="shared" si="43"/>
        <v xml:space="preserve"> 25 AVENUE STROH </v>
      </c>
      <c r="I2756" s="10"/>
      <c r="J2756" s="12" t="s">
        <v>16993</v>
      </c>
      <c r="K2756" s="12"/>
      <c r="L2756" s="12" t="s">
        <v>7777</v>
      </c>
      <c r="M2756" s="12" t="s">
        <v>16994</v>
      </c>
      <c r="N2756" s="12" t="s">
        <v>172</v>
      </c>
      <c r="O2756" s="12" t="s">
        <v>33</v>
      </c>
      <c r="P2756" s="13">
        <v>282244</v>
      </c>
      <c r="Q2756" s="10">
        <v>8</v>
      </c>
      <c r="R2756" s="10" t="s">
        <v>10</v>
      </c>
      <c r="S2756" s="12" t="s">
        <v>18209</v>
      </c>
    </row>
    <row r="2757" spans="1:19" x14ac:dyDescent="0.25">
      <c r="A2757" s="10">
        <v>2018</v>
      </c>
      <c r="B2757" s="11" t="s">
        <v>4</v>
      </c>
      <c r="C2757" s="12" t="s">
        <v>66</v>
      </c>
      <c r="D2757" s="12" t="s">
        <v>5</v>
      </c>
      <c r="E2757" s="12" t="s">
        <v>17890</v>
      </c>
      <c r="F2757" s="12" t="s">
        <v>17891</v>
      </c>
      <c r="G2757" s="12" t="s">
        <v>17892</v>
      </c>
      <c r="H2757" s="11" t="str">
        <f t="shared" si="43"/>
        <v xml:space="preserve"> 32 AVENUE DES MAISONS BLANCHES </v>
      </c>
      <c r="I2757" s="10"/>
      <c r="J2757" s="12" t="s">
        <v>15731</v>
      </c>
      <c r="K2757" s="12"/>
      <c r="L2757" s="12" t="s">
        <v>15732</v>
      </c>
      <c r="M2757" s="12" t="s">
        <v>15733</v>
      </c>
      <c r="N2757" s="12" t="s">
        <v>17893</v>
      </c>
      <c r="O2757" s="12" t="s">
        <v>33</v>
      </c>
      <c r="P2757" s="13">
        <v>71096</v>
      </c>
      <c r="Q2757" s="10">
        <v>4</v>
      </c>
      <c r="R2757" s="10" t="s">
        <v>10</v>
      </c>
      <c r="S2757" s="12" t="s">
        <v>18209</v>
      </c>
    </row>
    <row r="2758" spans="1:19" x14ac:dyDescent="0.25">
      <c r="A2758" s="10">
        <v>2018</v>
      </c>
      <c r="B2758" s="11" t="s">
        <v>4</v>
      </c>
      <c r="C2758" s="12" t="s">
        <v>66</v>
      </c>
      <c r="D2758" s="12" t="s">
        <v>5</v>
      </c>
      <c r="E2758" s="12" t="s">
        <v>2300</v>
      </c>
      <c r="F2758" s="12" t="s">
        <v>16995</v>
      </c>
      <c r="G2758" s="12" t="s">
        <v>2301</v>
      </c>
      <c r="H2758" s="11" t="str">
        <f t="shared" si="43"/>
        <v xml:space="preserve">ZI TOULON EST GARDE 1523 AVENUE DE DRAGUIGNAN </v>
      </c>
      <c r="I2758" s="10" t="s">
        <v>16996</v>
      </c>
      <c r="J2758" s="12" t="s">
        <v>2302</v>
      </c>
      <c r="K2758" s="12"/>
      <c r="L2758" s="12" t="s">
        <v>1610</v>
      </c>
      <c r="M2758" s="12" t="s">
        <v>1611</v>
      </c>
      <c r="N2758" s="12" t="s">
        <v>172</v>
      </c>
      <c r="O2758" s="12" t="s">
        <v>33</v>
      </c>
      <c r="P2758" s="13">
        <v>392161</v>
      </c>
      <c r="Q2758" s="10">
        <v>9</v>
      </c>
      <c r="R2758" s="10" t="s">
        <v>10</v>
      </c>
      <c r="S2758" s="12" t="s">
        <v>18209</v>
      </c>
    </row>
    <row r="2759" spans="1:19" x14ac:dyDescent="0.25">
      <c r="A2759" s="10">
        <v>2018</v>
      </c>
      <c r="B2759" s="11" t="s">
        <v>4</v>
      </c>
      <c r="C2759" s="12" t="s">
        <v>66</v>
      </c>
      <c r="D2759" s="12" t="s">
        <v>5</v>
      </c>
      <c r="E2759" s="12" t="s">
        <v>5214</v>
      </c>
      <c r="F2759" s="12" t="s">
        <v>5215</v>
      </c>
      <c r="G2759" s="12" t="s">
        <v>5216</v>
      </c>
      <c r="H2759" s="11" t="str">
        <f t="shared" si="43"/>
        <v xml:space="preserve"> 236 AVENUE CLEMENT ADER </v>
      </c>
      <c r="I2759" s="10"/>
      <c r="J2759" s="12" t="s">
        <v>5217</v>
      </c>
      <c r="K2759" s="12"/>
      <c r="L2759" s="12" t="s">
        <v>3791</v>
      </c>
      <c r="M2759" s="12" t="s">
        <v>3792</v>
      </c>
      <c r="N2759" s="12" t="s">
        <v>269</v>
      </c>
      <c r="O2759" s="12" t="s">
        <v>33</v>
      </c>
      <c r="P2759" s="13">
        <v>303544</v>
      </c>
      <c r="Q2759" s="10">
        <v>5</v>
      </c>
      <c r="R2759" s="10" t="s">
        <v>10</v>
      </c>
      <c r="S2759" s="12" t="s">
        <v>18209</v>
      </c>
    </row>
    <row r="2760" spans="1:19" x14ac:dyDescent="0.25">
      <c r="A2760" s="10">
        <v>2018</v>
      </c>
      <c r="B2760" s="11" t="s">
        <v>4</v>
      </c>
      <c r="C2760" s="12" t="s">
        <v>66</v>
      </c>
      <c r="D2760" s="12" t="s">
        <v>508</v>
      </c>
      <c r="E2760" s="12" t="s">
        <v>13773</v>
      </c>
      <c r="F2760" s="12" t="s">
        <v>13774</v>
      </c>
      <c r="G2760" s="12" t="s">
        <v>13775</v>
      </c>
      <c r="H2760" s="11" t="str">
        <f t="shared" si="43"/>
        <v xml:space="preserve"> ZONE INDUSTRIELLE DES GRANDS PRES </v>
      </c>
      <c r="I2760" s="10"/>
      <c r="J2760" s="12" t="s">
        <v>13776</v>
      </c>
      <c r="K2760" s="10"/>
      <c r="L2760" s="12" t="s">
        <v>13777</v>
      </c>
      <c r="M2760" s="12" t="s">
        <v>13778</v>
      </c>
      <c r="N2760" s="12" t="s">
        <v>54</v>
      </c>
      <c r="O2760" s="12" t="s">
        <v>9</v>
      </c>
      <c r="P2760" s="13">
        <v>533342</v>
      </c>
      <c r="Q2760" s="10">
        <v>19</v>
      </c>
      <c r="R2760" s="10" t="s">
        <v>18208</v>
      </c>
      <c r="S2760" s="12" t="s">
        <v>18211</v>
      </c>
    </row>
    <row r="2761" spans="1:19" x14ac:dyDescent="0.25">
      <c r="A2761" s="10">
        <v>2018</v>
      </c>
      <c r="B2761" s="11" t="s">
        <v>4</v>
      </c>
      <c r="C2761" s="12" t="s">
        <v>66</v>
      </c>
      <c r="D2761" s="12" t="s">
        <v>5</v>
      </c>
      <c r="E2761" s="12" t="s">
        <v>16424</v>
      </c>
      <c r="F2761" s="12" t="s">
        <v>16425</v>
      </c>
      <c r="G2761" s="12" t="s">
        <v>16426</v>
      </c>
      <c r="H2761" s="11" t="str">
        <f t="shared" si="43"/>
        <v xml:space="preserve"> 73 AVENUE DE LA LIBERATION </v>
      </c>
      <c r="I2761" s="10"/>
      <c r="J2761" s="12" t="s">
        <v>16427</v>
      </c>
      <c r="K2761" s="12"/>
      <c r="L2761" s="12" t="s">
        <v>8111</v>
      </c>
      <c r="M2761" s="12" t="s">
        <v>8112</v>
      </c>
      <c r="N2761" s="12" t="s">
        <v>1605</v>
      </c>
      <c r="O2761" s="12" t="s">
        <v>33</v>
      </c>
      <c r="P2761" s="13">
        <v>15614</v>
      </c>
      <c r="Q2761" s="10">
        <v>1</v>
      </c>
      <c r="R2761" s="10" t="s">
        <v>10</v>
      </c>
      <c r="S2761" s="12" t="s">
        <v>18209</v>
      </c>
    </row>
    <row r="2762" spans="1:19" x14ac:dyDescent="0.25">
      <c r="A2762" s="10">
        <v>2018</v>
      </c>
      <c r="B2762" s="11" t="s">
        <v>4</v>
      </c>
      <c r="C2762" s="12" t="s">
        <v>66</v>
      </c>
      <c r="D2762" s="12" t="s">
        <v>5</v>
      </c>
      <c r="E2762" s="12" t="s">
        <v>16997</v>
      </c>
      <c r="F2762" s="12" t="s">
        <v>16998</v>
      </c>
      <c r="G2762" s="12" t="s">
        <v>16999</v>
      </c>
      <c r="H2762" s="11" t="str">
        <f t="shared" si="43"/>
        <v xml:space="preserve"> 92 AVENUE DU TEIL </v>
      </c>
      <c r="I2762" s="10"/>
      <c r="J2762" s="12" t="s">
        <v>17000</v>
      </c>
      <c r="K2762" s="12"/>
      <c r="L2762" s="12" t="s">
        <v>1792</v>
      </c>
      <c r="M2762" s="12" t="s">
        <v>1793</v>
      </c>
      <c r="N2762" s="12" t="s">
        <v>172</v>
      </c>
      <c r="O2762" s="12" t="s">
        <v>33</v>
      </c>
      <c r="P2762" s="13">
        <v>121531</v>
      </c>
      <c r="Q2762" s="10">
        <v>5</v>
      </c>
      <c r="R2762" s="10" t="s">
        <v>10</v>
      </c>
      <c r="S2762" s="12" t="s">
        <v>18209</v>
      </c>
    </row>
    <row r="2763" spans="1:19" x14ac:dyDescent="0.25">
      <c r="A2763" s="10">
        <v>2018</v>
      </c>
      <c r="B2763" s="11" t="s">
        <v>4</v>
      </c>
      <c r="C2763" s="12" t="s">
        <v>66</v>
      </c>
      <c r="D2763" s="12" t="s">
        <v>5</v>
      </c>
      <c r="E2763" s="12" t="s">
        <v>13779</v>
      </c>
      <c r="F2763" s="12" t="s">
        <v>13780</v>
      </c>
      <c r="G2763" s="12" t="s">
        <v>13781</v>
      </c>
      <c r="H2763" s="11" t="str">
        <f t="shared" si="43"/>
        <v xml:space="preserve"> 30 RUE DE L INDUSTRIE </v>
      </c>
      <c r="I2763" s="10"/>
      <c r="J2763" s="12" t="s">
        <v>13782</v>
      </c>
      <c r="K2763" s="12"/>
      <c r="L2763" s="12" t="s">
        <v>13665</v>
      </c>
      <c r="M2763" s="12" t="s">
        <v>13666</v>
      </c>
      <c r="N2763" s="12" t="s">
        <v>54</v>
      </c>
      <c r="O2763" s="12" t="s">
        <v>33</v>
      </c>
      <c r="P2763" s="13">
        <v>1925499</v>
      </c>
      <c r="Q2763" s="10">
        <v>30</v>
      </c>
      <c r="R2763" s="10" t="s">
        <v>18208</v>
      </c>
      <c r="S2763" s="12" t="s">
        <v>18209</v>
      </c>
    </row>
    <row r="2764" spans="1:19" x14ac:dyDescent="0.25">
      <c r="A2764" s="10">
        <v>2018</v>
      </c>
      <c r="B2764" s="11" t="s">
        <v>4</v>
      </c>
      <c r="C2764" s="12" t="s">
        <v>66</v>
      </c>
      <c r="D2764" s="12" t="s">
        <v>5</v>
      </c>
      <c r="E2764" s="12" t="s">
        <v>287</v>
      </c>
      <c r="F2764" s="12" t="s">
        <v>5218</v>
      </c>
      <c r="G2764" s="12" t="s">
        <v>288</v>
      </c>
      <c r="H2764" s="11" t="str">
        <f t="shared" si="43"/>
        <v xml:space="preserve"> 1074 AVENUE D AVIGNON </v>
      </c>
      <c r="I2764" s="10"/>
      <c r="J2764" s="12" t="s">
        <v>5219</v>
      </c>
      <c r="K2764" s="12"/>
      <c r="L2764" s="12" t="s">
        <v>3268</v>
      </c>
      <c r="M2764" s="12" t="s">
        <v>3269</v>
      </c>
      <c r="N2764" s="12" t="s">
        <v>269</v>
      </c>
      <c r="O2764" s="12" t="s">
        <v>33</v>
      </c>
      <c r="P2764" s="13">
        <v>71150</v>
      </c>
      <c r="Q2764" s="10">
        <v>1</v>
      </c>
      <c r="R2764" s="10" t="s">
        <v>10</v>
      </c>
      <c r="S2764" s="12" t="s">
        <v>18209</v>
      </c>
    </row>
    <row r="2765" spans="1:19" x14ac:dyDescent="0.25">
      <c r="A2765" s="10">
        <v>2018</v>
      </c>
      <c r="B2765" s="11" t="s">
        <v>4</v>
      </c>
      <c r="C2765" s="12" t="s">
        <v>66</v>
      </c>
      <c r="D2765" s="12" t="s">
        <v>184</v>
      </c>
      <c r="E2765" s="12" t="s">
        <v>1919</v>
      </c>
      <c r="F2765" s="12" t="s">
        <v>13783</v>
      </c>
      <c r="G2765" s="12" t="s">
        <v>1920</v>
      </c>
      <c r="H2765" s="11" t="str">
        <f t="shared" si="43"/>
        <v xml:space="preserve">ZAC NATUROPOLE 2 RUE PAUL SEJOURNE </v>
      </c>
      <c r="I2765" s="10" t="s">
        <v>13784</v>
      </c>
      <c r="J2765" s="12" t="s">
        <v>13785</v>
      </c>
      <c r="K2765" s="12"/>
      <c r="L2765" s="12" t="s">
        <v>1292</v>
      </c>
      <c r="M2765" s="12" t="s">
        <v>1293</v>
      </c>
      <c r="N2765" s="12" t="s">
        <v>54</v>
      </c>
      <c r="O2765" s="12" t="s">
        <v>33</v>
      </c>
      <c r="P2765" s="13">
        <v>438013</v>
      </c>
      <c r="Q2765" s="10">
        <v>9</v>
      </c>
      <c r="R2765" s="10" t="s">
        <v>10</v>
      </c>
      <c r="S2765" s="12" t="s">
        <v>18209</v>
      </c>
    </row>
    <row r="2766" spans="1:19" x14ac:dyDescent="0.25">
      <c r="A2766" s="10">
        <v>2018</v>
      </c>
      <c r="B2766" s="11" t="s">
        <v>4</v>
      </c>
      <c r="C2766" s="12" t="s">
        <v>66</v>
      </c>
      <c r="D2766" s="12" t="s">
        <v>5</v>
      </c>
      <c r="E2766" s="12" t="s">
        <v>17692</v>
      </c>
      <c r="F2766" s="12" t="s">
        <v>17693</v>
      </c>
      <c r="G2766" s="12" t="s">
        <v>17694</v>
      </c>
      <c r="H2766" s="11" t="str">
        <f t="shared" si="43"/>
        <v xml:space="preserve"> 4 IMPASSE DES TISSERANDS </v>
      </c>
      <c r="I2766" s="10"/>
      <c r="J2766" s="12" t="s">
        <v>6105</v>
      </c>
      <c r="K2766" s="12"/>
      <c r="L2766" s="12" t="s">
        <v>442</v>
      </c>
      <c r="M2766" s="12" t="s">
        <v>3139</v>
      </c>
      <c r="N2766" s="12" t="s">
        <v>2413</v>
      </c>
      <c r="O2766" s="12" t="s">
        <v>33</v>
      </c>
      <c r="P2766" s="13">
        <v>127128</v>
      </c>
      <c r="Q2766" s="10">
        <v>3</v>
      </c>
      <c r="R2766" s="10" t="s">
        <v>10</v>
      </c>
      <c r="S2766" s="12" t="s">
        <v>18209</v>
      </c>
    </row>
    <row r="2767" spans="1:19" x14ac:dyDescent="0.25">
      <c r="A2767" s="10">
        <v>2018</v>
      </c>
      <c r="B2767" s="11" t="s">
        <v>18213</v>
      </c>
      <c r="C2767" s="12" t="s">
        <v>66</v>
      </c>
      <c r="D2767" s="12" t="s">
        <v>5</v>
      </c>
      <c r="E2767" s="12" t="s">
        <v>18859</v>
      </c>
      <c r="F2767" s="12" t="s">
        <v>18858</v>
      </c>
      <c r="G2767" s="12" t="s">
        <v>18860</v>
      </c>
      <c r="H2767" s="11" t="str">
        <f t="shared" si="43"/>
        <v xml:space="preserve"> 99 MONTEE DU CHATEAU D EAU </v>
      </c>
      <c r="I2767" s="10"/>
      <c r="J2767" s="12" t="s">
        <v>18861</v>
      </c>
      <c r="K2767" s="12"/>
      <c r="L2767" s="12" t="s">
        <v>3101</v>
      </c>
      <c r="M2767" s="12" t="s">
        <v>3612</v>
      </c>
      <c r="N2767" s="12" t="s">
        <v>54</v>
      </c>
      <c r="O2767" s="12" t="s">
        <v>33</v>
      </c>
      <c r="P2767" s="13">
        <v>3815</v>
      </c>
      <c r="Q2767" s="10">
        <v>1</v>
      </c>
      <c r="R2767" s="10" t="s">
        <v>10</v>
      </c>
      <c r="S2767" s="12" t="s">
        <v>18209</v>
      </c>
    </row>
    <row r="2768" spans="1:19" x14ac:dyDescent="0.25">
      <c r="A2768" s="10">
        <v>2018</v>
      </c>
      <c r="B2768" s="11" t="s">
        <v>4</v>
      </c>
      <c r="C2768" s="12" t="s">
        <v>66</v>
      </c>
      <c r="D2768" s="12" t="s">
        <v>5</v>
      </c>
      <c r="E2768" s="12" t="s">
        <v>13786</v>
      </c>
      <c r="F2768" s="12" t="s">
        <v>13787</v>
      </c>
      <c r="G2768" s="12" t="s">
        <v>13788</v>
      </c>
      <c r="H2768" s="11" t="str">
        <f t="shared" si="43"/>
        <v xml:space="preserve"> 291 AVENUE ROGER GUICHARD </v>
      </c>
      <c r="I2768" s="10"/>
      <c r="J2768" s="12" t="s">
        <v>13789</v>
      </c>
      <c r="K2768" s="12"/>
      <c r="L2768" s="12" t="s">
        <v>13790</v>
      </c>
      <c r="M2768" s="12" t="s">
        <v>13791</v>
      </c>
      <c r="N2768" s="12" t="s">
        <v>54</v>
      </c>
      <c r="O2768" s="12" t="s">
        <v>33</v>
      </c>
      <c r="P2768" s="13">
        <v>54997</v>
      </c>
      <c r="Q2768" s="10">
        <v>1</v>
      </c>
      <c r="R2768" s="10" t="s">
        <v>10</v>
      </c>
      <c r="S2768" s="12" t="s">
        <v>18209</v>
      </c>
    </row>
    <row r="2769" spans="1:19" x14ac:dyDescent="0.25">
      <c r="A2769" s="10">
        <v>2018</v>
      </c>
      <c r="B2769" s="11" t="s">
        <v>4</v>
      </c>
      <c r="C2769" s="12" t="s">
        <v>66</v>
      </c>
      <c r="D2769" s="12" t="s">
        <v>448</v>
      </c>
      <c r="E2769" s="12" t="s">
        <v>1921</v>
      </c>
      <c r="F2769" s="12" t="s">
        <v>13792</v>
      </c>
      <c r="G2769" s="12" t="s">
        <v>1922</v>
      </c>
      <c r="H2769" s="11" t="str">
        <f t="shared" si="43"/>
        <v xml:space="preserve"> 15 ALLEE DES GRANDS CHAMPS </v>
      </c>
      <c r="I2769" s="10"/>
      <c r="J2769" s="12" t="s">
        <v>13793</v>
      </c>
      <c r="K2769" s="12"/>
      <c r="L2769" s="12" t="s">
        <v>1923</v>
      </c>
      <c r="M2769" s="12" t="s">
        <v>1924</v>
      </c>
      <c r="N2769" s="12" t="s">
        <v>54</v>
      </c>
      <c r="O2769" s="12" t="s">
        <v>33</v>
      </c>
      <c r="P2769" s="13">
        <v>243894</v>
      </c>
      <c r="Q2769" s="10">
        <v>10</v>
      </c>
      <c r="R2769" s="10" t="s">
        <v>10</v>
      </c>
      <c r="S2769" s="12" t="s">
        <v>18209</v>
      </c>
    </row>
    <row r="2770" spans="1:19" x14ac:dyDescent="0.25">
      <c r="A2770" s="10">
        <v>2018</v>
      </c>
      <c r="B2770" s="11" t="s">
        <v>4</v>
      </c>
      <c r="C2770" s="12" t="s">
        <v>66</v>
      </c>
      <c r="D2770" s="12" t="s">
        <v>5</v>
      </c>
      <c r="E2770" s="12" t="s">
        <v>13794</v>
      </c>
      <c r="F2770" s="12" t="s">
        <v>13795</v>
      </c>
      <c r="G2770" s="12" t="s">
        <v>13796</v>
      </c>
      <c r="H2770" s="11" t="str">
        <f t="shared" si="43"/>
        <v xml:space="preserve"> RUE DE LA GARE </v>
      </c>
      <c r="I2770" s="10"/>
      <c r="J2770" s="12" t="s">
        <v>4058</v>
      </c>
      <c r="K2770" s="10"/>
      <c r="L2770" s="12" t="s">
        <v>2596</v>
      </c>
      <c r="M2770" s="12" t="s">
        <v>13797</v>
      </c>
      <c r="N2770" s="12" t="s">
        <v>54</v>
      </c>
      <c r="O2770" s="12" t="s">
        <v>9</v>
      </c>
      <c r="P2770" s="13">
        <v>23151</v>
      </c>
      <c r="Q2770" s="10">
        <v>1</v>
      </c>
      <c r="R2770" s="10" t="s">
        <v>10</v>
      </c>
      <c r="S2770" s="12" t="s">
        <v>18211</v>
      </c>
    </row>
    <row r="2771" spans="1:19" x14ac:dyDescent="0.25">
      <c r="A2771" s="10">
        <v>2018</v>
      </c>
      <c r="B2771" s="11" t="s">
        <v>4</v>
      </c>
      <c r="C2771" s="12" t="s">
        <v>66</v>
      </c>
      <c r="D2771" s="12" t="s">
        <v>184</v>
      </c>
      <c r="E2771" s="12" t="s">
        <v>13798</v>
      </c>
      <c r="F2771" s="12" t="s">
        <v>13799</v>
      </c>
      <c r="G2771" s="12" t="s">
        <v>13800</v>
      </c>
      <c r="H2771" s="11" t="str">
        <f t="shared" si="43"/>
        <v xml:space="preserve"> 1405 ROUTE DE BERGUES </v>
      </c>
      <c r="I2771" s="10"/>
      <c r="J2771" s="12" t="s">
        <v>13801</v>
      </c>
      <c r="K2771" s="12"/>
      <c r="L2771" s="12" t="s">
        <v>13802</v>
      </c>
      <c r="M2771" s="12" t="s">
        <v>13803</v>
      </c>
      <c r="N2771" s="12" t="s">
        <v>54</v>
      </c>
      <c r="O2771" s="12" t="s">
        <v>33</v>
      </c>
      <c r="P2771" s="13">
        <v>223607</v>
      </c>
      <c r="Q2771" s="10">
        <v>7</v>
      </c>
      <c r="R2771" s="10" t="s">
        <v>10</v>
      </c>
      <c r="S2771" s="12" t="s">
        <v>18209</v>
      </c>
    </row>
    <row r="2772" spans="1:19" x14ac:dyDescent="0.25">
      <c r="A2772" s="10">
        <v>2018</v>
      </c>
      <c r="B2772" s="11" t="s">
        <v>4</v>
      </c>
      <c r="C2772" s="12" t="s">
        <v>66</v>
      </c>
      <c r="D2772" s="12" t="s">
        <v>259</v>
      </c>
      <c r="E2772" s="12" t="s">
        <v>13804</v>
      </c>
      <c r="F2772" s="12" t="s">
        <v>13805</v>
      </c>
      <c r="G2772" s="12" t="s">
        <v>13806</v>
      </c>
      <c r="H2772" s="11" t="str">
        <f t="shared" si="43"/>
        <v xml:space="preserve"> 177 AVENUE DE L EUROPE </v>
      </c>
      <c r="I2772" s="10"/>
      <c r="J2772" s="12" t="s">
        <v>13807</v>
      </c>
      <c r="K2772" s="12"/>
      <c r="L2772" s="12" t="s">
        <v>5803</v>
      </c>
      <c r="M2772" s="12" t="s">
        <v>5804</v>
      </c>
      <c r="N2772" s="12" t="s">
        <v>54</v>
      </c>
      <c r="O2772" s="12" t="s">
        <v>33</v>
      </c>
      <c r="P2772" s="13">
        <v>813634</v>
      </c>
      <c r="Q2772" s="10">
        <v>27</v>
      </c>
      <c r="R2772" s="10" t="s">
        <v>18208</v>
      </c>
      <c r="S2772" s="12" t="s">
        <v>18209</v>
      </c>
    </row>
    <row r="2773" spans="1:19" x14ac:dyDescent="0.25">
      <c r="A2773" s="10">
        <v>2018</v>
      </c>
      <c r="B2773" s="11" t="s">
        <v>4</v>
      </c>
      <c r="C2773" s="12" t="s">
        <v>66</v>
      </c>
      <c r="D2773" s="12" t="s">
        <v>1278</v>
      </c>
      <c r="E2773" s="12" t="s">
        <v>13808</v>
      </c>
      <c r="F2773" s="12" t="s">
        <v>13809</v>
      </c>
      <c r="G2773" s="12" t="s">
        <v>13810</v>
      </c>
      <c r="H2773" s="11" t="str">
        <f t="shared" si="43"/>
        <v xml:space="preserve">ZAC ST ANTOINE ECOPARC 262 AVENUE DE LA CIBOULETTE </v>
      </c>
      <c r="I2773" s="12" t="s">
        <v>13811</v>
      </c>
      <c r="J2773" s="12" t="s">
        <v>13812</v>
      </c>
      <c r="K2773" s="10"/>
      <c r="L2773" s="12" t="s">
        <v>13813</v>
      </c>
      <c r="M2773" s="12" t="s">
        <v>13814</v>
      </c>
      <c r="N2773" s="12" t="s">
        <v>54</v>
      </c>
      <c r="O2773" s="12" t="s">
        <v>9</v>
      </c>
      <c r="P2773" s="13">
        <v>319606</v>
      </c>
      <c r="Q2773" s="10">
        <v>9</v>
      </c>
      <c r="R2773" s="10" t="s">
        <v>10</v>
      </c>
      <c r="S2773" s="12" t="s">
        <v>18211</v>
      </c>
    </row>
    <row r="2774" spans="1:19" x14ac:dyDescent="0.25">
      <c r="A2774" s="10">
        <v>2018</v>
      </c>
      <c r="B2774" s="11" t="s">
        <v>4</v>
      </c>
      <c r="C2774" s="12" t="s">
        <v>66</v>
      </c>
      <c r="D2774" s="12" t="s">
        <v>259</v>
      </c>
      <c r="E2774" s="12" t="s">
        <v>13815</v>
      </c>
      <c r="F2774" s="12" t="s">
        <v>13816</v>
      </c>
      <c r="G2774" s="12" t="s">
        <v>13817</v>
      </c>
      <c r="H2774" s="11" t="str">
        <f t="shared" si="43"/>
        <v xml:space="preserve"> 52 ROUTE D ETREZ </v>
      </c>
      <c r="I2774" s="10"/>
      <c r="J2774" s="12" t="s">
        <v>13818</v>
      </c>
      <c r="K2774" s="12"/>
      <c r="L2774" s="12" t="s">
        <v>13819</v>
      </c>
      <c r="M2774" s="12" t="s">
        <v>13820</v>
      </c>
      <c r="N2774" s="12" t="s">
        <v>54</v>
      </c>
      <c r="O2774" s="12" t="s">
        <v>33</v>
      </c>
      <c r="P2774" s="13">
        <v>82260</v>
      </c>
      <c r="Q2774" s="10">
        <v>3</v>
      </c>
      <c r="R2774" s="10" t="s">
        <v>10</v>
      </c>
      <c r="S2774" s="12" t="s">
        <v>18209</v>
      </c>
    </row>
    <row r="2775" spans="1:19" x14ac:dyDescent="0.25">
      <c r="A2775" s="10">
        <v>2018</v>
      </c>
      <c r="B2775" s="11" t="s">
        <v>4</v>
      </c>
      <c r="C2775" s="12" t="s">
        <v>66</v>
      </c>
      <c r="D2775" s="12" t="s">
        <v>102</v>
      </c>
      <c r="E2775" s="12" t="s">
        <v>1748</v>
      </c>
      <c r="F2775" s="12" t="s">
        <v>2644</v>
      </c>
      <c r="G2775" s="12" t="s">
        <v>1749</v>
      </c>
      <c r="H2775" s="11" t="str">
        <f t="shared" si="43"/>
        <v xml:space="preserve"> 99 ROUTE DE BITCHE BP 175</v>
      </c>
      <c r="I2775" s="10"/>
      <c r="J2775" s="12" t="s">
        <v>2645</v>
      </c>
      <c r="K2775" s="12" t="s">
        <v>2646</v>
      </c>
      <c r="L2775" s="12" t="s">
        <v>2647</v>
      </c>
      <c r="M2775" s="12" t="s">
        <v>2648</v>
      </c>
      <c r="N2775" s="12" t="s">
        <v>54</v>
      </c>
      <c r="O2775" s="12" t="s">
        <v>33</v>
      </c>
      <c r="P2775" s="13">
        <v>15304940</v>
      </c>
      <c r="Q2775" s="10">
        <v>474</v>
      </c>
      <c r="R2775" s="10" t="s">
        <v>18208</v>
      </c>
      <c r="S2775" s="12" t="s">
        <v>18209</v>
      </c>
    </row>
    <row r="2776" spans="1:19" x14ac:dyDescent="0.25">
      <c r="A2776" s="10">
        <v>2018</v>
      </c>
      <c r="B2776" s="11" t="s">
        <v>4</v>
      </c>
      <c r="C2776" s="12" t="s">
        <v>66</v>
      </c>
      <c r="D2776" s="12" t="s">
        <v>5</v>
      </c>
      <c r="E2776" s="12" t="s">
        <v>13825</v>
      </c>
      <c r="F2776" s="12" t="s">
        <v>13826</v>
      </c>
      <c r="G2776" s="12" t="s">
        <v>13827</v>
      </c>
      <c r="H2776" s="11" t="str">
        <f t="shared" si="43"/>
        <v xml:space="preserve"> 739 CHEMIN DES GRANDES CADALLES </v>
      </c>
      <c r="I2776" s="10"/>
      <c r="J2776" s="12" t="s">
        <v>13828</v>
      </c>
      <c r="K2776" s="12"/>
      <c r="L2776" s="12" t="s">
        <v>1505</v>
      </c>
      <c r="M2776" s="12" t="s">
        <v>4104</v>
      </c>
      <c r="N2776" s="12" t="s">
        <v>54</v>
      </c>
      <c r="O2776" s="12" t="s">
        <v>33</v>
      </c>
      <c r="P2776" s="13">
        <v>78865</v>
      </c>
      <c r="Q2776" s="10">
        <v>3</v>
      </c>
      <c r="R2776" s="10" t="s">
        <v>10</v>
      </c>
      <c r="S2776" s="12" t="s">
        <v>18209</v>
      </c>
    </row>
    <row r="2777" spans="1:19" x14ac:dyDescent="0.25">
      <c r="A2777" s="10">
        <v>2018</v>
      </c>
      <c r="B2777" s="11" t="s">
        <v>4</v>
      </c>
      <c r="C2777" s="12" t="s">
        <v>66</v>
      </c>
      <c r="D2777" s="12" t="s">
        <v>5</v>
      </c>
      <c r="E2777" s="12" t="s">
        <v>13829</v>
      </c>
      <c r="F2777" s="12" t="s">
        <v>13830</v>
      </c>
      <c r="G2777" s="12" t="s">
        <v>13831</v>
      </c>
      <c r="H2777" s="11" t="str">
        <f t="shared" si="43"/>
        <v xml:space="preserve"> CHEMIN DE LA GARE </v>
      </c>
      <c r="I2777" s="10"/>
      <c r="J2777" s="12" t="s">
        <v>2930</v>
      </c>
      <c r="K2777" s="12"/>
      <c r="L2777" s="12" t="s">
        <v>13832</v>
      </c>
      <c r="M2777" s="12" t="s">
        <v>13833</v>
      </c>
      <c r="N2777" s="12" t="s">
        <v>54</v>
      </c>
      <c r="O2777" s="12" t="s">
        <v>33</v>
      </c>
      <c r="P2777" s="13">
        <v>87876</v>
      </c>
      <c r="Q2777" s="10">
        <v>3</v>
      </c>
      <c r="R2777" s="10" t="s">
        <v>10</v>
      </c>
      <c r="S2777" s="12" t="s">
        <v>18209</v>
      </c>
    </row>
    <row r="2778" spans="1:19" x14ac:dyDescent="0.25">
      <c r="A2778" s="10">
        <v>2017</v>
      </c>
      <c r="B2778" s="12" t="s">
        <v>18219</v>
      </c>
      <c r="C2778" s="10" t="s">
        <v>66</v>
      </c>
      <c r="D2778" s="12" t="s">
        <v>5</v>
      </c>
      <c r="E2778" s="12" t="s">
        <v>4041</v>
      </c>
      <c r="F2778" s="12" t="s">
        <v>16428</v>
      </c>
      <c r="G2778" s="12" t="s">
        <v>4042</v>
      </c>
      <c r="H2778" s="11" t="str">
        <f t="shared" si="43"/>
        <v xml:space="preserve">12 RUE DE NANCY BP 23 </v>
      </c>
      <c r="I2778" s="12" t="s">
        <v>16429</v>
      </c>
      <c r="J2778" s="12" t="s">
        <v>6724</v>
      </c>
      <c r="K2778" s="14"/>
      <c r="L2778" s="12" t="s">
        <v>16430</v>
      </c>
      <c r="M2778" s="12" t="s">
        <v>16431</v>
      </c>
      <c r="N2778" s="12" t="s">
        <v>1605</v>
      </c>
      <c r="O2778" s="12" t="s">
        <v>33</v>
      </c>
      <c r="P2778" s="14"/>
      <c r="Q2778" s="10">
        <v>3</v>
      </c>
      <c r="R2778" s="10" t="s">
        <v>10</v>
      </c>
      <c r="S2778" s="12" t="s">
        <v>18220</v>
      </c>
    </row>
    <row r="2779" spans="1:19" x14ac:dyDescent="0.25">
      <c r="A2779" s="10">
        <v>2018</v>
      </c>
      <c r="B2779" s="11" t="s">
        <v>4</v>
      </c>
      <c r="C2779" s="12" t="s">
        <v>66</v>
      </c>
      <c r="D2779" s="12" t="s">
        <v>448</v>
      </c>
      <c r="E2779" s="12" t="s">
        <v>1933</v>
      </c>
      <c r="F2779" s="12" t="s">
        <v>17165</v>
      </c>
      <c r="G2779" s="12" t="s">
        <v>1934</v>
      </c>
      <c r="H2779" s="11" t="str">
        <f t="shared" si="43"/>
        <v xml:space="preserve"> ROUTE DE STRASBOURG </v>
      </c>
      <c r="I2779" s="10"/>
      <c r="J2779" s="12" t="s">
        <v>17166</v>
      </c>
      <c r="K2779" s="12"/>
      <c r="L2779" s="12" t="s">
        <v>17167</v>
      </c>
      <c r="M2779" s="12" t="s">
        <v>17168</v>
      </c>
      <c r="N2779" s="12" t="s">
        <v>4196</v>
      </c>
      <c r="O2779" s="12" t="s">
        <v>33</v>
      </c>
      <c r="P2779" s="13">
        <v>265449</v>
      </c>
      <c r="Q2779" s="10">
        <v>9</v>
      </c>
      <c r="R2779" s="10" t="s">
        <v>10</v>
      </c>
      <c r="S2779" s="12" t="s">
        <v>18209</v>
      </c>
    </row>
    <row r="2780" spans="1:19" x14ac:dyDescent="0.25">
      <c r="A2780" s="10">
        <v>2018</v>
      </c>
      <c r="B2780" s="11" t="s">
        <v>4</v>
      </c>
      <c r="C2780" s="12" t="s">
        <v>66</v>
      </c>
      <c r="D2780" s="12" t="s">
        <v>184</v>
      </c>
      <c r="E2780" s="12" t="s">
        <v>4043</v>
      </c>
      <c r="F2780" s="12" t="s">
        <v>13834</v>
      </c>
      <c r="G2780" s="12" t="s">
        <v>4044</v>
      </c>
      <c r="H2780" s="11" t="str">
        <f t="shared" si="43"/>
        <v xml:space="preserve"> 104 RUE DES ESSARDS BP 24022</v>
      </c>
      <c r="I2780" s="10"/>
      <c r="J2780" s="12" t="s">
        <v>13835</v>
      </c>
      <c r="K2780" s="12" t="s">
        <v>13836</v>
      </c>
      <c r="L2780" s="12" t="s">
        <v>13837</v>
      </c>
      <c r="M2780" s="12" t="s">
        <v>13838</v>
      </c>
      <c r="N2780" s="12" t="s">
        <v>54</v>
      </c>
      <c r="O2780" s="12" t="s">
        <v>33</v>
      </c>
      <c r="P2780" s="13">
        <v>1922402</v>
      </c>
      <c r="Q2780" s="10">
        <v>67</v>
      </c>
      <c r="R2780" s="10" t="s">
        <v>18208</v>
      </c>
      <c r="S2780" s="12" t="s">
        <v>18209</v>
      </c>
    </row>
    <row r="2781" spans="1:19" x14ac:dyDescent="0.25">
      <c r="A2781" s="10">
        <v>2018</v>
      </c>
      <c r="B2781" s="11" t="s">
        <v>4</v>
      </c>
      <c r="C2781" s="12" t="s">
        <v>66</v>
      </c>
      <c r="D2781" s="12" t="s">
        <v>259</v>
      </c>
      <c r="E2781" s="12" t="s">
        <v>13839</v>
      </c>
      <c r="F2781" s="12" t="s">
        <v>13840</v>
      </c>
      <c r="G2781" s="12" t="s">
        <v>13841</v>
      </c>
      <c r="H2781" s="11" t="str">
        <f t="shared" si="43"/>
        <v xml:space="preserve"> 67 ROUTE DE CURCIAT </v>
      </c>
      <c r="I2781" s="10"/>
      <c r="J2781" s="12" t="s">
        <v>13842</v>
      </c>
      <c r="K2781" s="12"/>
      <c r="L2781" s="12" t="s">
        <v>13843</v>
      </c>
      <c r="M2781" s="12" t="s">
        <v>13844</v>
      </c>
      <c r="N2781" s="12" t="s">
        <v>54</v>
      </c>
      <c r="O2781" s="12" t="s">
        <v>33</v>
      </c>
      <c r="P2781" s="13">
        <v>284300</v>
      </c>
      <c r="Q2781" s="10">
        <v>9</v>
      </c>
      <c r="R2781" s="10" t="s">
        <v>10</v>
      </c>
      <c r="S2781" s="12" t="s">
        <v>18209</v>
      </c>
    </row>
    <row r="2782" spans="1:19" x14ac:dyDescent="0.25">
      <c r="A2782" s="10">
        <v>2018</v>
      </c>
      <c r="B2782" s="11" t="s">
        <v>4</v>
      </c>
      <c r="C2782" s="12" t="s">
        <v>66</v>
      </c>
      <c r="D2782" s="12" t="s">
        <v>184</v>
      </c>
      <c r="E2782" s="12" t="s">
        <v>13845</v>
      </c>
      <c r="F2782" s="12" t="s">
        <v>13846</v>
      </c>
      <c r="G2782" s="12" t="s">
        <v>13847</v>
      </c>
      <c r="H2782" s="11" t="str">
        <f t="shared" si="43"/>
        <v xml:space="preserve"> 126 ROUTE DE VONNAS </v>
      </c>
      <c r="I2782" s="10"/>
      <c r="J2782" s="12" t="s">
        <v>13848</v>
      </c>
      <c r="K2782" s="12"/>
      <c r="L2782" s="12" t="s">
        <v>13849</v>
      </c>
      <c r="M2782" s="12" t="s">
        <v>13850</v>
      </c>
      <c r="N2782" s="12" t="s">
        <v>54</v>
      </c>
      <c r="O2782" s="12" t="s">
        <v>33</v>
      </c>
      <c r="P2782" s="13">
        <v>586271</v>
      </c>
      <c r="Q2782" s="10">
        <v>18</v>
      </c>
      <c r="R2782" s="10" t="s">
        <v>18208</v>
      </c>
      <c r="S2782" s="12" t="s">
        <v>18209</v>
      </c>
    </row>
    <row r="2783" spans="1:19" x14ac:dyDescent="0.25">
      <c r="A2783" s="10">
        <v>2018</v>
      </c>
      <c r="B2783" s="11" t="s">
        <v>4</v>
      </c>
      <c r="C2783" s="12" t="s">
        <v>66</v>
      </c>
      <c r="D2783" s="12" t="s">
        <v>259</v>
      </c>
      <c r="E2783" s="12" t="s">
        <v>4047</v>
      </c>
      <c r="F2783" s="12" t="s">
        <v>13851</v>
      </c>
      <c r="G2783" s="12" t="s">
        <v>4048</v>
      </c>
      <c r="H2783" s="11" t="str">
        <f t="shared" si="43"/>
        <v xml:space="preserve"> AVENUE DES PRES SEIGNEURS </v>
      </c>
      <c r="I2783" s="10"/>
      <c r="J2783" s="12" t="s">
        <v>13852</v>
      </c>
      <c r="K2783" s="12"/>
      <c r="L2783" s="12" t="s">
        <v>1127</v>
      </c>
      <c r="M2783" s="12" t="s">
        <v>1128</v>
      </c>
      <c r="N2783" s="12" t="s">
        <v>54</v>
      </c>
      <c r="O2783" s="12" t="s">
        <v>33</v>
      </c>
      <c r="P2783" s="13">
        <v>429407</v>
      </c>
      <c r="Q2783" s="10">
        <v>10</v>
      </c>
      <c r="R2783" s="10" t="s">
        <v>10</v>
      </c>
      <c r="S2783" s="12" t="s">
        <v>18209</v>
      </c>
    </row>
    <row r="2784" spans="1:19" x14ac:dyDescent="0.25">
      <c r="A2784" s="10">
        <v>2018</v>
      </c>
      <c r="B2784" s="11" t="s">
        <v>4</v>
      </c>
      <c r="C2784" s="12" t="s">
        <v>66</v>
      </c>
      <c r="D2784" s="12" t="s">
        <v>5</v>
      </c>
      <c r="E2784" s="12" t="s">
        <v>5396</v>
      </c>
      <c r="F2784" s="12" t="s">
        <v>5397</v>
      </c>
      <c r="G2784" s="12" t="s">
        <v>5398</v>
      </c>
      <c r="H2784" s="11" t="str">
        <f t="shared" si="43"/>
        <v xml:space="preserve"> 75 L ALLEE BP 19</v>
      </c>
      <c r="I2784" s="10"/>
      <c r="J2784" s="12" t="s">
        <v>5399</v>
      </c>
      <c r="K2784" s="12" t="s">
        <v>5400</v>
      </c>
      <c r="L2784" s="12" t="s">
        <v>5401</v>
      </c>
      <c r="M2784" s="12" t="s">
        <v>5402</v>
      </c>
      <c r="N2784" s="12" t="s">
        <v>307</v>
      </c>
      <c r="O2784" s="12" t="s">
        <v>33</v>
      </c>
      <c r="P2784" s="13">
        <v>673964</v>
      </c>
      <c r="Q2784" s="10">
        <v>21</v>
      </c>
      <c r="R2784" s="10" t="s">
        <v>18208</v>
      </c>
      <c r="S2784" s="12" t="s">
        <v>18209</v>
      </c>
    </row>
    <row r="2785" spans="1:19" x14ac:dyDescent="0.25">
      <c r="A2785" s="10">
        <v>2018</v>
      </c>
      <c r="B2785" s="11" t="s">
        <v>4</v>
      </c>
      <c r="C2785" s="12" t="s">
        <v>66</v>
      </c>
      <c r="D2785" s="12" t="s">
        <v>28</v>
      </c>
      <c r="E2785" s="12" t="s">
        <v>13853</v>
      </c>
      <c r="F2785" s="12" t="s">
        <v>13854</v>
      </c>
      <c r="G2785" s="12" t="s">
        <v>13855</v>
      </c>
      <c r="H2785" s="11" t="str">
        <f t="shared" si="43"/>
        <v xml:space="preserve"> ROUTE DE BELVES </v>
      </c>
      <c r="I2785" s="10"/>
      <c r="J2785" s="12" t="s">
        <v>13856</v>
      </c>
      <c r="K2785" s="12"/>
      <c r="L2785" s="12" t="s">
        <v>3248</v>
      </c>
      <c r="M2785" s="12" t="s">
        <v>3249</v>
      </c>
      <c r="N2785" s="12" t="s">
        <v>54</v>
      </c>
      <c r="O2785" s="12" t="s">
        <v>33</v>
      </c>
      <c r="P2785" s="13">
        <v>825403</v>
      </c>
      <c r="Q2785" s="10">
        <v>27</v>
      </c>
      <c r="R2785" s="10" t="s">
        <v>18208</v>
      </c>
      <c r="S2785" s="12" t="s">
        <v>18209</v>
      </c>
    </row>
    <row r="2786" spans="1:19" x14ac:dyDescent="0.25">
      <c r="A2786" s="10">
        <v>2018</v>
      </c>
      <c r="B2786" s="11" t="s">
        <v>4</v>
      </c>
      <c r="C2786" s="12" t="s">
        <v>66</v>
      </c>
      <c r="D2786" s="12" t="s">
        <v>5</v>
      </c>
      <c r="E2786" s="12" t="s">
        <v>13857</v>
      </c>
      <c r="F2786" s="12" t="s">
        <v>13858</v>
      </c>
      <c r="G2786" s="12" t="s">
        <v>13859</v>
      </c>
      <c r="H2786" s="11" t="str">
        <f t="shared" si="43"/>
        <v xml:space="preserve"> LIEU DIT LA COMBE </v>
      </c>
      <c r="I2786" s="10"/>
      <c r="J2786" s="12" t="s">
        <v>13860</v>
      </c>
      <c r="K2786" s="10"/>
      <c r="L2786" s="12" t="s">
        <v>3341</v>
      </c>
      <c r="M2786" s="12" t="s">
        <v>13861</v>
      </c>
      <c r="N2786" s="12" t="s">
        <v>54</v>
      </c>
      <c r="O2786" s="12" t="s">
        <v>9</v>
      </c>
      <c r="P2786" s="13">
        <v>573140</v>
      </c>
      <c r="Q2786" s="10">
        <v>19</v>
      </c>
      <c r="R2786" s="10" t="s">
        <v>18208</v>
      </c>
      <c r="S2786" s="12" t="s">
        <v>18211</v>
      </c>
    </row>
    <row r="2787" spans="1:19" x14ac:dyDescent="0.25">
      <c r="A2787" s="10">
        <v>2018</v>
      </c>
      <c r="B2787" s="11" t="s">
        <v>4</v>
      </c>
      <c r="C2787" s="12" t="s">
        <v>66</v>
      </c>
      <c r="D2787" s="12" t="s">
        <v>5</v>
      </c>
      <c r="E2787" s="12" t="s">
        <v>1935</v>
      </c>
      <c r="F2787" s="12" t="s">
        <v>13862</v>
      </c>
      <c r="G2787" s="12" t="s">
        <v>1936</v>
      </c>
      <c r="H2787" s="11" t="str">
        <f t="shared" si="43"/>
        <v xml:space="preserve"> 2123 RUE NATIONALE 20 BP 552</v>
      </c>
      <c r="I2787" s="10"/>
      <c r="J2787" s="12" t="s">
        <v>13863</v>
      </c>
      <c r="K2787" s="12" t="s">
        <v>13864</v>
      </c>
      <c r="L2787" s="12" t="s">
        <v>13865</v>
      </c>
      <c r="M2787" s="12" t="s">
        <v>13866</v>
      </c>
      <c r="N2787" s="12" t="s">
        <v>54</v>
      </c>
      <c r="O2787" s="12" t="s">
        <v>33</v>
      </c>
      <c r="P2787" s="13">
        <v>303912</v>
      </c>
      <c r="Q2787" s="10">
        <v>3</v>
      </c>
      <c r="R2787" s="10" t="s">
        <v>10</v>
      </c>
      <c r="S2787" s="12" t="s">
        <v>18209</v>
      </c>
    </row>
    <row r="2788" spans="1:19" x14ac:dyDescent="0.25">
      <c r="A2788" s="10">
        <v>2018</v>
      </c>
      <c r="B2788" s="11" t="s">
        <v>4</v>
      </c>
      <c r="C2788" s="12" t="s">
        <v>66</v>
      </c>
      <c r="D2788" s="12" t="s">
        <v>28</v>
      </c>
      <c r="E2788" s="12" t="s">
        <v>4052</v>
      </c>
      <c r="F2788" s="12" t="s">
        <v>13867</v>
      </c>
      <c r="G2788" s="12" t="s">
        <v>4053</v>
      </c>
      <c r="H2788" s="11" t="str">
        <f t="shared" si="43"/>
        <v xml:space="preserve"> 22 BOULEVARD DE VERDUN </v>
      </c>
      <c r="I2788" s="10"/>
      <c r="J2788" s="12" t="s">
        <v>13868</v>
      </c>
      <c r="K2788" s="12"/>
      <c r="L2788" s="12" t="s">
        <v>13869</v>
      </c>
      <c r="M2788" s="12" t="s">
        <v>13870</v>
      </c>
      <c r="N2788" s="12" t="s">
        <v>54</v>
      </c>
      <c r="O2788" s="12" t="s">
        <v>33</v>
      </c>
      <c r="P2788" s="13">
        <v>2913538</v>
      </c>
      <c r="Q2788" s="10">
        <v>84</v>
      </c>
      <c r="R2788" s="10" t="s">
        <v>18208</v>
      </c>
      <c r="S2788" s="12" t="s">
        <v>18209</v>
      </c>
    </row>
    <row r="2789" spans="1:19" x14ac:dyDescent="0.25">
      <c r="A2789" s="10">
        <v>2018</v>
      </c>
      <c r="B2789" s="11" t="s">
        <v>4</v>
      </c>
      <c r="C2789" s="12" t="s">
        <v>66</v>
      </c>
      <c r="D2789" s="12" t="s">
        <v>734</v>
      </c>
      <c r="E2789" s="12" t="s">
        <v>1937</v>
      </c>
      <c r="F2789" s="12" t="s">
        <v>13871</v>
      </c>
      <c r="G2789" s="12" t="s">
        <v>1938</v>
      </c>
      <c r="H2789" s="11" t="str">
        <f t="shared" si="43"/>
        <v xml:space="preserve"> 41 AVENUE DE GERBEVILLER BP 40149</v>
      </c>
      <c r="I2789" s="10"/>
      <c r="J2789" s="12" t="s">
        <v>13872</v>
      </c>
      <c r="K2789" s="12" t="s">
        <v>13873</v>
      </c>
      <c r="L2789" s="12" t="s">
        <v>13874</v>
      </c>
      <c r="M2789" s="12" t="s">
        <v>13875</v>
      </c>
      <c r="N2789" s="12" t="s">
        <v>54</v>
      </c>
      <c r="O2789" s="12" t="s">
        <v>33</v>
      </c>
      <c r="P2789" s="13">
        <v>2361972</v>
      </c>
      <c r="Q2789" s="10">
        <v>88</v>
      </c>
      <c r="R2789" s="10" t="s">
        <v>18208</v>
      </c>
      <c r="S2789" s="12" t="s">
        <v>18209</v>
      </c>
    </row>
    <row r="2790" spans="1:19" x14ac:dyDescent="0.25">
      <c r="A2790" s="10">
        <v>2018</v>
      </c>
      <c r="B2790" s="11" t="s">
        <v>4</v>
      </c>
      <c r="C2790" s="12" t="s">
        <v>66</v>
      </c>
      <c r="D2790" s="12" t="s">
        <v>835</v>
      </c>
      <c r="E2790" s="12" t="s">
        <v>1939</v>
      </c>
      <c r="F2790" s="12" t="s">
        <v>13876</v>
      </c>
      <c r="G2790" s="12" t="s">
        <v>1940</v>
      </c>
      <c r="H2790" s="11" t="str">
        <f t="shared" si="43"/>
        <v xml:space="preserve"> 69 BOULEVARD DE LA REPUBLIQUE BP 10118</v>
      </c>
      <c r="I2790" s="10"/>
      <c r="J2790" s="12" t="s">
        <v>13877</v>
      </c>
      <c r="K2790" s="12" t="s">
        <v>13878</v>
      </c>
      <c r="L2790" s="12" t="s">
        <v>13879</v>
      </c>
      <c r="M2790" s="12" t="s">
        <v>13880</v>
      </c>
      <c r="N2790" s="12" t="s">
        <v>54</v>
      </c>
      <c r="O2790" s="12" t="s">
        <v>33</v>
      </c>
      <c r="P2790" s="13">
        <v>11537089</v>
      </c>
      <c r="Q2790" s="10">
        <v>327</v>
      </c>
      <c r="R2790" s="10" t="s">
        <v>18208</v>
      </c>
      <c r="S2790" s="12" t="s">
        <v>18209</v>
      </c>
    </row>
    <row r="2791" spans="1:19" x14ac:dyDescent="0.25">
      <c r="A2791" s="10">
        <v>2018</v>
      </c>
      <c r="B2791" s="11" t="s">
        <v>4</v>
      </c>
      <c r="C2791" s="12" t="s">
        <v>66</v>
      </c>
      <c r="D2791" s="12" t="s">
        <v>220</v>
      </c>
      <c r="E2791" s="12" t="s">
        <v>17534</v>
      </c>
      <c r="F2791" s="12" t="s">
        <v>17535</v>
      </c>
      <c r="G2791" s="12" t="s">
        <v>17536</v>
      </c>
      <c r="H2791" s="11" t="str">
        <f t="shared" si="43"/>
        <v xml:space="preserve"> 17 ROUTE NATIONALE 39 </v>
      </c>
      <c r="I2791" s="10"/>
      <c r="J2791" s="12" t="s">
        <v>2695</v>
      </c>
      <c r="K2791" s="12"/>
      <c r="L2791" s="12" t="s">
        <v>2696</v>
      </c>
      <c r="M2791" s="12" t="s">
        <v>2697</v>
      </c>
      <c r="N2791" s="12" t="s">
        <v>2368</v>
      </c>
      <c r="O2791" s="12" t="s">
        <v>33</v>
      </c>
      <c r="P2791" s="13">
        <v>816323</v>
      </c>
      <c r="Q2791" s="10">
        <v>22</v>
      </c>
      <c r="R2791" s="10" t="s">
        <v>18208</v>
      </c>
      <c r="S2791" s="12" t="s">
        <v>18209</v>
      </c>
    </row>
    <row r="2792" spans="1:19" x14ac:dyDescent="0.25">
      <c r="A2792" s="10">
        <v>2018</v>
      </c>
      <c r="B2792" s="11" t="s">
        <v>4</v>
      </c>
      <c r="C2792" s="12" t="s">
        <v>66</v>
      </c>
      <c r="D2792" s="12" t="s">
        <v>762</v>
      </c>
      <c r="E2792" s="12" t="s">
        <v>13881</v>
      </c>
      <c r="F2792" s="12" t="s">
        <v>13882</v>
      </c>
      <c r="G2792" s="12" t="s">
        <v>13883</v>
      </c>
      <c r="H2792" s="11" t="str">
        <f t="shared" si="43"/>
        <v xml:space="preserve"> ROUTE DE LAGNY </v>
      </c>
      <c r="I2792" s="10"/>
      <c r="J2792" s="12" t="s">
        <v>13884</v>
      </c>
      <c r="K2792" s="10"/>
      <c r="L2792" s="12" t="s">
        <v>229</v>
      </c>
      <c r="M2792" s="12" t="s">
        <v>1796</v>
      </c>
      <c r="N2792" s="12" t="s">
        <v>54</v>
      </c>
      <c r="O2792" s="12" t="s">
        <v>9</v>
      </c>
      <c r="P2792" s="13">
        <v>1336725</v>
      </c>
      <c r="Q2792" s="10">
        <v>35</v>
      </c>
      <c r="R2792" s="10" t="s">
        <v>18208</v>
      </c>
      <c r="S2792" s="12" t="s">
        <v>18211</v>
      </c>
    </row>
    <row r="2793" spans="1:19" x14ac:dyDescent="0.25">
      <c r="A2793" s="10">
        <v>2018</v>
      </c>
      <c r="B2793" s="11" t="s">
        <v>239</v>
      </c>
      <c r="C2793" s="12" t="s">
        <v>66</v>
      </c>
      <c r="D2793" s="12" t="s">
        <v>5</v>
      </c>
      <c r="E2793" s="12" t="s">
        <v>2210</v>
      </c>
      <c r="F2793" s="12" t="s">
        <v>16432</v>
      </c>
      <c r="G2793" s="12" t="s">
        <v>2211</v>
      </c>
      <c r="H2793" s="11" t="str">
        <f t="shared" si="43"/>
        <v xml:space="preserve"> 6 PLACE DU 8 MAI 1945 </v>
      </c>
      <c r="I2793" s="10"/>
      <c r="J2793" s="12" t="s">
        <v>16433</v>
      </c>
      <c r="K2793" s="12"/>
      <c r="L2793" s="12" t="s">
        <v>935</v>
      </c>
      <c r="M2793" s="12" t="s">
        <v>936</v>
      </c>
      <c r="N2793" s="12" t="s">
        <v>1605</v>
      </c>
      <c r="O2793" s="12" t="s">
        <v>33</v>
      </c>
      <c r="P2793" s="13">
        <v>928502</v>
      </c>
      <c r="Q2793" s="10">
        <v>26</v>
      </c>
      <c r="R2793" s="10" t="s">
        <v>18208</v>
      </c>
      <c r="S2793" s="12" t="s">
        <v>18209</v>
      </c>
    </row>
    <row r="2794" spans="1:19" x14ac:dyDescent="0.25">
      <c r="A2794" s="10">
        <v>2017</v>
      </c>
      <c r="B2794" s="12" t="s">
        <v>18219</v>
      </c>
      <c r="C2794" s="10" t="s">
        <v>66</v>
      </c>
      <c r="D2794" s="12" t="s">
        <v>259</v>
      </c>
      <c r="E2794" s="12" t="s">
        <v>13885</v>
      </c>
      <c r="F2794" s="12" t="s">
        <v>13886</v>
      </c>
      <c r="G2794" s="12" t="s">
        <v>13887</v>
      </c>
      <c r="H2794" s="11" t="str">
        <f t="shared" si="43"/>
        <v xml:space="preserve">AVENUE HONORE D ESTIENNE D ORVES  </v>
      </c>
      <c r="I2794" s="12" t="s">
        <v>13888</v>
      </c>
      <c r="J2794" s="12"/>
      <c r="K2794" s="14"/>
      <c r="L2794" s="12" t="s">
        <v>1319</v>
      </c>
      <c r="M2794" s="12" t="s">
        <v>1320</v>
      </c>
      <c r="N2794" s="12" t="s">
        <v>54</v>
      </c>
      <c r="O2794" s="12" t="s">
        <v>33</v>
      </c>
      <c r="P2794" s="14"/>
      <c r="Q2794" s="10">
        <v>4</v>
      </c>
      <c r="R2794" s="10" t="s">
        <v>10</v>
      </c>
      <c r="S2794" s="12" t="s">
        <v>18220</v>
      </c>
    </row>
    <row r="2795" spans="1:19" x14ac:dyDescent="0.25">
      <c r="A2795" s="10">
        <v>2018</v>
      </c>
      <c r="B2795" s="11" t="s">
        <v>4</v>
      </c>
      <c r="C2795" s="12" t="s">
        <v>66</v>
      </c>
      <c r="D2795" s="12" t="s">
        <v>226</v>
      </c>
      <c r="E2795" s="12" t="s">
        <v>4065</v>
      </c>
      <c r="F2795" s="12" t="s">
        <v>13889</v>
      </c>
      <c r="G2795" s="12" t="s">
        <v>4066</v>
      </c>
      <c r="H2795" s="11" t="str">
        <f t="shared" si="43"/>
        <v xml:space="preserve">ZA DU PARADIS RUE LAVOISIER </v>
      </c>
      <c r="I2795" s="10" t="s">
        <v>13890</v>
      </c>
      <c r="J2795" s="12" t="s">
        <v>2659</v>
      </c>
      <c r="K2795" s="12"/>
      <c r="L2795" s="12" t="s">
        <v>13891</v>
      </c>
      <c r="M2795" s="12" t="s">
        <v>13892</v>
      </c>
      <c r="N2795" s="12" t="s">
        <v>54</v>
      </c>
      <c r="O2795" s="12" t="s">
        <v>33</v>
      </c>
      <c r="P2795" s="13">
        <v>304635</v>
      </c>
      <c r="Q2795" s="10">
        <v>8</v>
      </c>
      <c r="R2795" s="10" t="s">
        <v>10</v>
      </c>
      <c r="S2795" s="12" t="s">
        <v>18209</v>
      </c>
    </row>
    <row r="2796" spans="1:19" x14ac:dyDescent="0.25">
      <c r="A2796" s="10">
        <v>2018</v>
      </c>
      <c r="B2796" s="11" t="s">
        <v>4</v>
      </c>
      <c r="C2796" s="12" t="s">
        <v>66</v>
      </c>
      <c r="D2796" s="12" t="s">
        <v>5</v>
      </c>
      <c r="E2796" s="12" t="s">
        <v>17119</v>
      </c>
      <c r="F2796" s="12" t="s">
        <v>17120</v>
      </c>
      <c r="G2796" s="12" t="s">
        <v>17121</v>
      </c>
      <c r="H2796" s="11" t="str">
        <f t="shared" si="43"/>
        <v xml:space="preserve"> 2012 LA LAURAGAISE </v>
      </c>
      <c r="I2796" s="10"/>
      <c r="J2796" s="12" t="s">
        <v>17122</v>
      </c>
      <c r="K2796" s="12"/>
      <c r="L2796" s="12" t="s">
        <v>17123</v>
      </c>
      <c r="M2796" s="12" t="s">
        <v>17124</v>
      </c>
      <c r="N2796" s="12" t="s">
        <v>2306</v>
      </c>
      <c r="O2796" s="12" t="s">
        <v>33</v>
      </c>
      <c r="P2796" s="13">
        <v>345440</v>
      </c>
      <c r="Q2796" s="10">
        <v>10</v>
      </c>
      <c r="R2796" s="10" t="s">
        <v>10</v>
      </c>
      <c r="S2796" s="12" t="s">
        <v>18209</v>
      </c>
    </row>
    <row r="2797" spans="1:19" x14ac:dyDescent="0.25">
      <c r="A2797" s="10">
        <v>2018</v>
      </c>
      <c r="B2797" s="11" t="s">
        <v>4</v>
      </c>
      <c r="C2797" s="12" t="s">
        <v>66</v>
      </c>
      <c r="D2797" s="12" t="s">
        <v>102</v>
      </c>
      <c r="E2797" s="12" t="s">
        <v>335</v>
      </c>
      <c r="F2797" s="12" t="s">
        <v>13893</v>
      </c>
      <c r="G2797" s="12" t="s">
        <v>336</v>
      </c>
      <c r="H2797" s="11" t="str">
        <f t="shared" si="43"/>
        <v xml:space="preserve"> 191 RUE DE PARIS </v>
      </c>
      <c r="I2797" s="10"/>
      <c r="J2797" s="12" t="s">
        <v>13894</v>
      </c>
      <c r="K2797" s="12"/>
      <c r="L2797" s="12" t="s">
        <v>13895</v>
      </c>
      <c r="M2797" s="12" t="s">
        <v>13896</v>
      </c>
      <c r="N2797" s="12" t="s">
        <v>54</v>
      </c>
      <c r="O2797" s="12" t="s">
        <v>33</v>
      </c>
      <c r="P2797" s="13">
        <v>16395600</v>
      </c>
      <c r="Q2797" s="10">
        <v>501</v>
      </c>
      <c r="R2797" s="10" t="s">
        <v>18208</v>
      </c>
      <c r="S2797" s="12" t="s">
        <v>18209</v>
      </c>
    </row>
    <row r="2798" spans="1:19" x14ac:dyDescent="0.25">
      <c r="A2798" s="10">
        <v>2017</v>
      </c>
      <c r="B2798" s="12" t="s">
        <v>18219</v>
      </c>
      <c r="C2798" s="10" t="s">
        <v>66</v>
      </c>
      <c r="D2798" s="12" t="s">
        <v>28</v>
      </c>
      <c r="E2798" s="12" t="s">
        <v>17125</v>
      </c>
      <c r="F2798" s="12" t="s">
        <v>17126</v>
      </c>
      <c r="G2798" s="12" t="s">
        <v>17127</v>
      </c>
      <c r="H2798" s="11" t="str">
        <f t="shared" si="43"/>
        <v xml:space="preserve">40 B AVENUE DE LA RESISTANCE  </v>
      </c>
      <c r="I2798" s="12" t="s">
        <v>17128</v>
      </c>
      <c r="J2798" s="12"/>
      <c r="K2798" s="14"/>
      <c r="L2798" s="12" t="s">
        <v>4089</v>
      </c>
      <c r="M2798" s="12" t="s">
        <v>4090</v>
      </c>
      <c r="N2798" s="12" t="s">
        <v>2306</v>
      </c>
      <c r="O2798" s="12" t="s">
        <v>33</v>
      </c>
      <c r="P2798" s="14"/>
      <c r="Q2798" s="10">
        <v>7</v>
      </c>
      <c r="R2798" s="10" t="s">
        <v>10</v>
      </c>
      <c r="S2798" s="12" t="s">
        <v>18220</v>
      </c>
    </row>
    <row r="2799" spans="1:19" x14ac:dyDescent="0.25">
      <c r="A2799" s="10">
        <v>2018</v>
      </c>
      <c r="B2799" s="11" t="s">
        <v>4</v>
      </c>
      <c r="C2799" s="12" t="s">
        <v>66</v>
      </c>
      <c r="D2799" s="12" t="s">
        <v>102</v>
      </c>
      <c r="E2799" s="12" t="s">
        <v>2484</v>
      </c>
      <c r="F2799" s="12" t="s">
        <v>13897</v>
      </c>
      <c r="G2799" s="12" t="s">
        <v>2485</v>
      </c>
      <c r="H2799" s="11" t="str">
        <f t="shared" si="43"/>
        <v>BATIMENT 4 CANEJAN CHEMIN DEPARTEMENTAL 109 CANEJAN</v>
      </c>
      <c r="I2799" s="10" t="s">
        <v>13898</v>
      </c>
      <c r="J2799" s="12" t="s">
        <v>13899</v>
      </c>
      <c r="K2799" s="12" t="s">
        <v>9067</v>
      </c>
      <c r="L2799" s="12" t="s">
        <v>4073</v>
      </c>
      <c r="M2799" s="12" t="s">
        <v>4074</v>
      </c>
      <c r="N2799" s="12" t="s">
        <v>54</v>
      </c>
      <c r="O2799" s="12" t="s">
        <v>33</v>
      </c>
      <c r="P2799" s="13">
        <v>40825922</v>
      </c>
      <c r="Q2799" s="10">
        <v>1373</v>
      </c>
      <c r="R2799" s="10" t="s">
        <v>18208</v>
      </c>
      <c r="S2799" s="12" t="s">
        <v>18209</v>
      </c>
    </row>
    <row r="2800" spans="1:19" x14ac:dyDescent="0.25">
      <c r="A2800" s="10">
        <v>2018</v>
      </c>
      <c r="B2800" s="11" t="s">
        <v>4</v>
      </c>
      <c r="C2800" s="12" t="s">
        <v>66</v>
      </c>
      <c r="D2800" s="12" t="s">
        <v>28</v>
      </c>
      <c r="E2800" s="12" t="s">
        <v>4101</v>
      </c>
      <c r="F2800" s="12" t="s">
        <v>13900</v>
      </c>
      <c r="G2800" s="12" t="s">
        <v>4102</v>
      </c>
      <c r="H2800" s="11" t="str">
        <f t="shared" si="43"/>
        <v xml:space="preserve"> 63 AVENUE JULES NADI </v>
      </c>
      <c r="I2800" s="10"/>
      <c r="J2800" s="12" t="s">
        <v>13901</v>
      </c>
      <c r="K2800" s="12"/>
      <c r="L2800" s="12" t="s">
        <v>2088</v>
      </c>
      <c r="M2800" s="12" t="s">
        <v>13902</v>
      </c>
      <c r="N2800" s="12" t="s">
        <v>54</v>
      </c>
      <c r="O2800" s="12" t="s">
        <v>33</v>
      </c>
      <c r="P2800" s="13">
        <v>140006</v>
      </c>
      <c r="Q2800" s="10">
        <v>5</v>
      </c>
      <c r="R2800" s="10" t="s">
        <v>10</v>
      </c>
      <c r="S2800" s="12" t="s">
        <v>18209</v>
      </c>
    </row>
    <row r="2801" spans="1:19" x14ac:dyDescent="0.25">
      <c r="A2801" s="10">
        <v>2018</v>
      </c>
      <c r="B2801" s="11" t="s">
        <v>4</v>
      </c>
      <c r="C2801" s="12" t="s">
        <v>66</v>
      </c>
      <c r="D2801" s="12" t="s">
        <v>102</v>
      </c>
      <c r="E2801" s="12" t="s">
        <v>2503</v>
      </c>
      <c r="F2801" s="12" t="s">
        <v>16434</v>
      </c>
      <c r="G2801" s="12" t="s">
        <v>2504</v>
      </c>
      <c r="H2801" s="11" t="str">
        <f t="shared" si="43"/>
        <v xml:space="preserve">ZONE INDUSTRIELLE LA FOUILLOUSE 689 RUE NICEPHORE NIEPCE </v>
      </c>
      <c r="I2801" s="10" t="s">
        <v>16435</v>
      </c>
      <c r="J2801" s="12" t="s">
        <v>16436</v>
      </c>
      <c r="K2801" s="12"/>
      <c r="L2801" s="12" t="s">
        <v>1589</v>
      </c>
      <c r="M2801" s="12" t="s">
        <v>2865</v>
      </c>
      <c r="N2801" s="12" t="s">
        <v>1605</v>
      </c>
      <c r="O2801" s="12" t="s">
        <v>33</v>
      </c>
      <c r="P2801" s="13">
        <v>15376834</v>
      </c>
      <c r="Q2801" s="10">
        <v>489</v>
      </c>
      <c r="R2801" s="10" t="s">
        <v>18208</v>
      </c>
      <c r="S2801" s="12" t="s">
        <v>18209</v>
      </c>
    </row>
    <row r="2802" spans="1:19" x14ac:dyDescent="0.25">
      <c r="A2802" s="10">
        <v>2017</v>
      </c>
      <c r="B2802" s="12" t="s">
        <v>18219</v>
      </c>
      <c r="C2802" s="10" t="s">
        <v>66</v>
      </c>
      <c r="D2802" s="12" t="s">
        <v>5</v>
      </c>
      <c r="E2802" s="12" t="s">
        <v>13903</v>
      </c>
      <c r="F2802" s="12" t="s">
        <v>13904</v>
      </c>
      <c r="G2802" s="12" t="s">
        <v>13905</v>
      </c>
      <c r="H2802" s="11" t="str">
        <f t="shared" si="43"/>
        <v xml:space="preserve">BOULEVARD LEON BLUM  </v>
      </c>
      <c r="I2802" s="12" t="s">
        <v>13906</v>
      </c>
      <c r="J2802" s="12"/>
      <c r="K2802" s="14"/>
      <c r="L2802" s="12" t="s">
        <v>887</v>
      </c>
      <c r="M2802" s="12" t="s">
        <v>13907</v>
      </c>
      <c r="N2802" s="12" t="s">
        <v>54</v>
      </c>
      <c r="O2802" s="12" t="s">
        <v>9</v>
      </c>
      <c r="P2802" s="14"/>
      <c r="Q2802" s="10">
        <v>4</v>
      </c>
      <c r="R2802" s="10" t="s">
        <v>10</v>
      </c>
      <c r="S2802" s="12" t="s">
        <v>18220</v>
      </c>
    </row>
    <row r="2803" spans="1:19" x14ac:dyDescent="0.25">
      <c r="A2803" s="10">
        <v>2018</v>
      </c>
      <c r="B2803" s="11" t="s">
        <v>4</v>
      </c>
      <c r="C2803" s="12" t="s">
        <v>66</v>
      </c>
      <c r="D2803" s="12" t="s">
        <v>259</v>
      </c>
      <c r="E2803" s="12" t="s">
        <v>4108</v>
      </c>
      <c r="F2803" s="12" t="s">
        <v>13909</v>
      </c>
      <c r="G2803" s="12" t="s">
        <v>4109</v>
      </c>
      <c r="H2803" s="11" t="str">
        <f t="shared" si="43"/>
        <v xml:space="preserve"> RUE DE KERVIDANOU BP 608</v>
      </c>
      <c r="I2803" s="10"/>
      <c r="J2803" s="12" t="s">
        <v>13910</v>
      </c>
      <c r="K2803" s="12" t="s">
        <v>13911</v>
      </c>
      <c r="L2803" s="12" t="s">
        <v>13912</v>
      </c>
      <c r="M2803" s="12" t="s">
        <v>13913</v>
      </c>
      <c r="N2803" s="12" t="s">
        <v>54</v>
      </c>
      <c r="O2803" s="12" t="s">
        <v>33</v>
      </c>
      <c r="P2803" s="13">
        <v>788514</v>
      </c>
      <c r="Q2803" s="10">
        <v>30</v>
      </c>
      <c r="R2803" s="10" t="s">
        <v>18208</v>
      </c>
      <c r="S2803" s="12" t="s">
        <v>18209</v>
      </c>
    </row>
    <row r="2804" spans="1:19" x14ac:dyDescent="0.25">
      <c r="A2804" s="10">
        <v>2018</v>
      </c>
      <c r="B2804" s="11" t="s">
        <v>239</v>
      </c>
      <c r="C2804" s="12" t="s">
        <v>66</v>
      </c>
      <c r="D2804" s="12" t="s">
        <v>5</v>
      </c>
      <c r="E2804" s="12" t="s">
        <v>4559</v>
      </c>
      <c r="F2804" s="12" t="s">
        <v>4560</v>
      </c>
      <c r="G2804" s="12" t="s">
        <v>4561</v>
      </c>
      <c r="H2804" s="11" t="str">
        <f t="shared" si="43"/>
        <v xml:space="preserve"> 22 ROUTE DU MARTINAIS D EN BAS </v>
      </c>
      <c r="I2804" s="10"/>
      <c r="J2804" s="12" t="s">
        <v>4562</v>
      </c>
      <c r="K2804" s="12"/>
      <c r="L2804" s="12" t="s">
        <v>4563</v>
      </c>
      <c r="M2804" s="12" t="s">
        <v>4564</v>
      </c>
      <c r="N2804" s="12" t="s">
        <v>4558</v>
      </c>
      <c r="O2804" s="12" t="s">
        <v>33</v>
      </c>
      <c r="P2804" s="13">
        <v>582290</v>
      </c>
      <c r="Q2804" s="10">
        <v>14</v>
      </c>
      <c r="R2804" s="10" t="s">
        <v>18208</v>
      </c>
      <c r="S2804" s="12" t="s">
        <v>18209</v>
      </c>
    </row>
    <row r="2805" spans="1:19" x14ac:dyDescent="0.25">
      <c r="A2805" s="10">
        <v>2018</v>
      </c>
      <c r="B2805" s="11" t="s">
        <v>4</v>
      </c>
      <c r="C2805" s="12" t="s">
        <v>66</v>
      </c>
      <c r="D2805" s="12" t="s">
        <v>5</v>
      </c>
      <c r="E2805" s="12" t="s">
        <v>13914</v>
      </c>
      <c r="F2805" s="12" t="s">
        <v>13915</v>
      </c>
      <c r="G2805" s="12" t="s">
        <v>13916</v>
      </c>
      <c r="H2805" s="11" t="str">
        <f t="shared" si="43"/>
        <v xml:space="preserve">QUARTIER GD BASQUE CHEMIN DE TROUILLET </v>
      </c>
      <c r="I2805" s="10" t="s">
        <v>13917</v>
      </c>
      <c r="J2805" s="12" t="s">
        <v>13918</v>
      </c>
      <c r="K2805" s="12"/>
      <c r="L2805" s="12" t="s">
        <v>1313</v>
      </c>
      <c r="M2805" s="12" t="s">
        <v>1314</v>
      </c>
      <c r="N2805" s="12" t="s">
        <v>54</v>
      </c>
      <c r="O2805" s="12" t="s">
        <v>33</v>
      </c>
      <c r="P2805" s="13">
        <v>193637</v>
      </c>
      <c r="Q2805" s="10">
        <v>7</v>
      </c>
      <c r="R2805" s="10" t="s">
        <v>10</v>
      </c>
      <c r="S2805" s="12" t="s">
        <v>18209</v>
      </c>
    </row>
    <row r="2806" spans="1:19" x14ac:dyDescent="0.25">
      <c r="A2806" s="10">
        <v>2018</v>
      </c>
      <c r="B2806" s="11" t="s">
        <v>4</v>
      </c>
      <c r="C2806" s="12" t="s">
        <v>66</v>
      </c>
      <c r="D2806" s="12" t="s">
        <v>5</v>
      </c>
      <c r="E2806" s="12" t="s">
        <v>13919</v>
      </c>
      <c r="F2806" s="12" t="s">
        <v>13920</v>
      </c>
      <c r="G2806" s="12" t="s">
        <v>13921</v>
      </c>
      <c r="H2806" s="11" t="str">
        <f t="shared" si="43"/>
        <v>POLE D ACTIVITE LES MILLES LES MILLES 600 RUE MAYOR DE MONTRICHER BP 53000 LES MILLES</v>
      </c>
      <c r="I2806" s="12" t="s">
        <v>13922</v>
      </c>
      <c r="J2806" s="12" t="s">
        <v>13923</v>
      </c>
      <c r="K2806" s="12" t="s">
        <v>13924</v>
      </c>
      <c r="L2806" s="12" t="s">
        <v>13925</v>
      </c>
      <c r="M2806" s="12" t="s">
        <v>3259</v>
      </c>
      <c r="N2806" s="12" t="s">
        <v>54</v>
      </c>
      <c r="O2806" s="12" t="s">
        <v>9</v>
      </c>
      <c r="P2806" s="13">
        <v>732754</v>
      </c>
      <c r="Q2806" s="10">
        <v>22</v>
      </c>
      <c r="R2806" s="10" t="s">
        <v>18208</v>
      </c>
      <c r="S2806" s="12" t="s">
        <v>18211</v>
      </c>
    </row>
    <row r="2807" spans="1:19" x14ac:dyDescent="0.25">
      <c r="A2807" s="10">
        <v>2018</v>
      </c>
      <c r="B2807" s="11" t="s">
        <v>4</v>
      </c>
      <c r="C2807" s="12" t="s">
        <v>66</v>
      </c>
      <c r="D2807" s="12" t="s">
        <v>28</v>
      </c>
      <c r="E2807" s="12" t="s">
        <v>13926</v>
      </c>
      <c r="F2807" s="12" t="s">
        <v>13927</v>
      </c>
      <c r="G2807" s="12" t="s">
        <v>13928</v>
      </c>
      <c r="H2807" s="11" t="str">
        <f t="shared" si="43"/>
        <v xml:space="preserve"> 1 RUE FERDINAND FABRE </v>
      </c>
      <c r="I2807" s="10"/>
      <c r="J2807" s="12" t="s">
        <v>13929</v>
      </c>
      <c r="K2807" s="12"/>
      <c r="L2807" s="12" t="s">
        <v>3202</v>
      </c>
      <c r="M2807" s="12" t="s">
        <v>3203</v>
      </c>
      <c r="N2807" s="12" t="s">
        <v>54</v>
      </c>
      <c r="O2807" s="12" t="s">
        <v>33</v>
      </c>
      <c r="P2807" s="13">
        <v>132559</v>
      </c>
      <c r="Q2807" s="10">
        <v>4</v>
      </c>
      <c r="R2807" s="10" t="s">
        <v>10</v>
      </c>
      <c r="S2807" s="12" t="s">
        <v>18209</v>
      </c>
    </row>
    <row r="2808" spans="1:19" x14ac:dyDescent="0.25">
      <c r="A2808" s="10">
        <v>2018</v>
      </c>
      <c r="B2808" s="11" t="s">
        <v>4</v>
      </c>
      <c r="C2808" s="12" t="s">
        <v>66</v>
      </c>
      <c r="D2808" s="12" t="s">
        <v>5</v>
      </c>
      <c r="E2808" s="12" t="s">
        <v>17938</v>
      </c>
      <c r="F2808" s="12" t="s">
        <v>17939</v>
      </c>
      <c r="G2808" s="12" t="s">
        <v>17940</v>
      </c>
      <c r="H2808" s="11" t="str">
        <f t="shared" si="43"/>
        <v xml:space="preserve"> 215 B BOULEVARD SAINT GERMAIN </v>
      </c>
      <c r="I2808" s="10"/>
      <c r="J2808" s="12" t="s">
        <v>17941</v>
      </c>
      <c r="K2808" s="12"/>
      <c r="L2808" s="12" t="s">
        <v>429</v>
      </c>
      <c r="M2808" s="12" t="s">
        <v>183</v>
      </c>
      <c r="N2808" s="12" t="s">
        <v>17942</v>
      </c>
      <c r="O2808" s="12" t="s">
        <v>33</v>
      </c>
      <c r="P2808" s="13">
        <v>448736</v>
      </c>
      <c r="Q2808" s="10">
        <v>7</v>
      </c>
      <c r="R2808" s="10" t="s">
        <v>10</v>
      </c>
      <c r="S2808" s="12" t="s">
        <v>18209</v>
      </c>
    </row>
    <row r="2809" spans="1:19" x14ac:dyDescent="0.25">
      <c r="A2809" s="10">
        <v>2018</v>
      </c>
      <c r="B2809" s="11" t="s">
        <v>4</v>
      </c>
      <c r="C2809" s="12" t="s">
        <v>66</v>
      </c>
      <c r="D2809" s="12" t="s">
        <v>1841</v>
      </c>
      <c r="E2809" s="12" t="s">
        <v>13930</v>
      </c>
      <c r="F2809" s="12" t="s">
        <v>13931</v>
      </c>
      <c r="G2809" s="12" t="s">
        <v>13932</v>
      </c>
      <c r="H2809" s="11" t="str">
        <f t="shared" si="43"/>
        <v xml:space="preserve"> 15 AVENUE PIERRE SEMARD </v>
      </c>
      <c r="I2809" s="10"/>
      <c r="J2809" s="12" t="s">
        <v>13933</v>
      </c>
      <c r="K2809" s="10"/>
      <c r="L2809" s="12" t="s">
        <v>370</v>
      </c>
      <c r="M2809" s="12" t="s">
        <v>371</v>
      </c>
      <c r="N2809" s="12" t="s">
        <v>54</v>
      </c>
      <c r="O2809" s="12" t="s">
        <v>9</v>
      </c>
      <c r="P2809" s="13">
        <v>667291</v>
      </c>
      <c r="Q2809" s="10">
        <v>19</v>
      </c>
      <c r="R2809" s="10" t="s">
        <v>18208</v>
      </c>
      <c r="S2809" s="12" t="s">
        <v>18211</v>
      </c>
    </row>
    <row r="2810" spans="1:19" x14ac:dyDescent="0.25">
      <c r="A2810" s="10">
        <v>2018</v>
      </c>
      <c r="B2810" s="11" t="s">
        <v>4</v>
      </c>
      <c r="C2810" s="12" t="s">
        <v>66</v>
      </c>
      <c r="D2810" s="12" t="s">
        <v>5</v>
      </c>
      <c r="E2810" s="12" t="s">
        <v>180</v>
      </c>
      <c r="F2810" s="12" t="s">
        <v>4525</v>
      </c>
      <c r="G2810" s="12" t="s">
        <v>181</v>
      </c>
      <c r="H2810" s="11" t="str">
        <f t="shared" si="43"/>
        <v xml:space="preserve"> 7 RUE LAUGIER </v>
      </c>
      <c r="I2810" s="10"/>
      <c r="J2810" s="12" t="s">
        <v>4526</v>
      </c>
      <c r="K2810" s="10"/>
      <c r="L2810" s="12" t="s">
        <v>182</v>
      </c>
      <c r="M2810" s="12" t="s">
        <v>183</v>
      </c>
      <c r="N2810" s="12" t="s">
        <v>156</v>
      </c>
      <c r="O2810" s="12" t="s">
        <v>9</v>
      </c>
      <c r="P2810" s="13">
        <v>516308</v>
      </c>
      <c r="Q2810" s="10">
        <v>10</v>
      </c>
      <c r="R2810" s="10" t="s">
        <v>10</v>
      </c>
      <c r="S2810" s="12" t="s">
        <v>18211</v>
      </c>
    </row>
    <row r="2811" spans="1:19" x14ac:dyDescent="0.25">
      <c r="A2811" s="10">
        <v>2018</v>
      </c>
      <c r="B2811" s="11" t="s">
        <v>4</v>
      </c>
      <c r="C2811" s="12" t="s">
        <v>66</v>
      </c>
      <c r="D2811" s="12" t="s">
        <v>5</v>
      </c>
      <c r="E2811" s="12" t="s">
        <v>16437</v>
      </c>
      <c r="F2811" s="12" t="s">
        <v>16438</v>
      </c>
      <c r="G2811" s="12" t="s">
        <v>16439</v>
      </c>
      <c r="H2811" s="11" t="str">
        <f t="shared" si="43"/>
        <v xml:space="preserve"> 214 RUE NATIONALE </v>
      </c>
      <c r="I2811" s="10"/>
      <c r="J2811" s="12" t="s">
        <v>16440</v>
      </c>
      <c r="K2811" s="12"/>
      <c r="L2811" s="12" t="s">
        <v>552</v>
      </c>
      <c r="M2811" s="12" t="s">
        <v>553</v>
      </c>
      <c r="N2811" s="12" t="s">
        <v>1605</v>
      </c>
      <c r="O2811" s="12" t="s">
        <v>33</v>
      </c>
      <c r="P2811" s="13">
        <v>28100</v>
      </c>
      <c r="Q2811" s="10">
        <v>1</v>
      </c>
      <c r="R2811" s="10" t="s">
        <v>10</v>
      </c>
      <c r="S2811" s="12" t="s">
        <v>18209</v>
      </c>
    </row>
    <row r="2812" spans="1:19" x14ac:dyDescent="0.25">
      <c r="A2812" s="10">
        <v>2018</v>
      </c>
      <c r="B2812" s="11" t="s">
        <v>4</v>
      </c>
      <c r="C2812" s="12" t="s">
        <v>66</v>
      </c>
      <c r="D2812" s="12" t="s">
        <v>259</v>
      </c>
      <c r="E2812" s="12" t="s">
        <v>1958</v>
      </c>
      <c r="F2812" s="12" t="s">
        <v>13934</v>
      </c>
      <c r="G2812" s="12" t="s">
        <v>1959</v>
      </c>
      <c r="H2812" s="11" t="str">
        <f t="shared" si="43"/>
        <v xml:space="preserve"> 2 RUE DES HAUTES CHAUSSEES CS 30748</v>
      </c>
      <c r="I2812" s="10"/>
      <c r="J2812" s="12" t="s">
        <v>13935</v>
      </c>
      <c r="K2812" s="12" t="s">
        <v>13936</v>
      </c>
      <c r="L2812" s="12" t="s">
        <v>1960</v>
      </c>
      <c r="M2812" s="12" t="s">
        <v>1002</v>
      </c>
      <c r="N2812" s="12" t="s">
        <v>54</v>
      </c>
      <c r="O2812" s="12" t="s">
        <v>9</v>
      </c>
      <c r="P2812" s="13">
        <v>1882001</v>
      </c>
      <c r="Q2812" s="10">
        <v>67</v>
      </c>
      <c r="R2812" s="10" t="s">
        <v>18208</v>
      </c>
      <c r="S2812" s="12" t="s">
        <v>18211</v>
      </c>
    </row>
    <row r="2813" spans="1:19" x14ac:dyDescent="0.25">
      <c r="A2813" s="10">
        <v>2018</v>
      </c>
      <c r="B2813" s="11" t="s">
        <v>4</v>
      </c>
      <c r="C2813" s="12" t="s">
        <v>66</v>
      </c>
      <c r="D2813" s="12" t="s">
        <v>259</v>
      </c>
      <c r="E2813" s="12" t="s">
        <v>13937</v>
      </c>
      <c r="F2813" s="12" t="s">
        <v>13938</v>
      </c>
      <c r="G2813" s="12" t="s">
        <v>13939</v>
      </c>
      <c r="H2813" s="11" t="str">
        <f t="shared" si="43"/>
        <v xml:space="preserve"> 187 AVENUE DES NATIONS </v>
      </c>
      <c r="I2813" s="10"/>
      <c r="J2813" s="12" t="s">
        <v>13940</v>
      </c>
      <c r="K2813" s="12"/>
      <c r="L2813" s="12" t="s">
        <v>3463</v>
      </c>
      <c r="M2813" s="12" t="s">
        <v>3464</v>
      </c>
      <c r="N2813" s="12" t="s">
        <v>54</v>
      </c>
      <c r="O2813" s="12" t="s">
        <v>33</v>
      </c>
      <c r="P2813" s="13">
        <v>110596</v>
      </c>
      <c r="Q2813" s="10">
        <v>5</v>
      </c>
      <c r="R2813" s="10" t="s">
        <v>10</v>
      </c>
      <c r="S2813" s="12" t="s">
        <v>18209</v>
      </c>
    </row>
    <row r="2814" spans="1:19" x14ac:dyDescent="0.25">
      <c r="A2814" s="10">
        <v>2018</v>
      </c>
      <c r="B2814" s="11" t="s">
        <v>4</v>
      </c>
      <c r="C2814" s="12" t="s">
        <v>66</v>
      </c>
      <c r="D2814" s="12" t="s">
        <v>5</v>
      </c>
      <c r="E2814" s="12" t="s">
        <v>13941</v>
      </c>
      <c r="F2814" s="12" t="s">
        <v>13942</v>
      </c>
      <c r="G2814" s="12" t="s">
        <v>13943</v>
      </c>
      <c r="H2814" s="11" t="str">
        <f t="shared" si="43"/>
        <v xml:space="preserve"> 96 RUE DE ROUEN ST LAMBERT DES LEVEES</v>
      </c>
      <c r="I2814" s="10"/>
      <c r="J2814" s="12" t="s">
        <v>13944</v>
      </c>
      <c r="K2814" s="12" t="s">
        <v>13945</v>
      </c>
      <c r="L2814" s="12" t="s">
        <v>1838</v>
      </c>
      <c r="M2814" s="12" t="s">
        <v>3909</v>
      </c>
      <c r="N2814" s="12" t="s">
        <v>54</v>
      </c>
      <c r="O2814" s="12" t="s">
        <v>33</v>
      </c>
      <c r="P2814" s="13">
        <v>285419</v>
      </c>
      <c r="Q2814" s="10">
        <v>9</v>
      </c>
      <c r="R2814" s="10" t="s">
        <v>10</v>
      </c>
      <c r="S2814" s="12" t="s">
        <v>18209</v>
      </c>
    </row>
    <row r="2815" spans="1:19" x14ac:dyDescent="0.25">
      <c r="A2815" s="10">
        <v>2018</v>
      </c>
      <c r="B2815" s="11" t="s">
        <v>4</v>
      </c>
      <c r="C2815" s="12" t="s">
        <v>66</v>
      </c>
      <c r="D2815" s="12" t="s">
        <v>5</v>
      </c>
      <c r="E2815" s="12" t="s">
        <v>4859</v>
      </c>
      <c r="F2815" s="12" t="s">
        <v>4860</v>
      </c>
      <c r="G2815" s="12" t="s">
        <v>4861</v>
      </c>
      <c r="H2815" s="11" t="str">
        <f t="shared" si="43"/>
        <v xml:space="preserve">ZA DU PONTAY 1 B RUE D OUESSANT </v>
      </c>
      <c r="I2815" s="10" t="s">
        <v>4862</v>
      </c>
      <c r="J2815" s="12" t="s">
        <v>4863</v>
      </c>
      <c r="K2815" s="12"/>
      <c r="L2815" s="12" t="s">
        <v>133</v>
      </c>
      <c r="M2815" s="12" t="s">
        <v>4864</v>
      </c>
      <c r="N2815" s="12" t="s">
        <v>200</v>
      </c>
      <c r="O2815" s="12" t="s">
        <v>33</v>
      </c>
      <c r="P2815" s="13">
        <v>93238</v>
      </c>
      <c r="Q2815" s="10">
        <v>5</v>
      </c>
      <c r="R2815" s="10" t="s">
        <v>10</v>
      </c>
      <c r="S2815" s="12" t="s">
        <v>18209</v>
      </c>
    </row>
    <row r="2816" spans="1:19" x14ac:dyDescent="0.25">
      <c r="A2816" s="10">
        <v>2018</v>
      </c>
      <c r="B2816" s="11" t="s">
        <v>4</v>
      </c>
      <c r="C2816" s="12" t="s">
        <v>66</v>
      </c>
      <c r="D2816" s="12" t="s">
        <v>5</v>
      </c>
      <c r="E2816" s="12" t="s">
        <v>13946</v>
      </c>
      <c r="F2816" s="12" t="s">
        <v>13947</v>
      </c>
      <c r="G2816" s="12" t="s">
        <v>13948</v>
      </c>
      <c r="H2816" s="11" t="str">
        <f t="shared" si="43"/>
        <v xml:space="preserve"> LIEU DIT KERSTRAN </v>
      </c>
      <c r="I2816" s="10"/>
      <c r="J2816" s="12" t="s">
        <v>13949</v>
      </c>
      <c r="K2816" s="12"/>
      <c r="L2816" s="12" t="s">
        <v>3042</v>
      </c>
      <c r="M2816" s="12" t="s">
        <v>12658</v>
      </c>
      <c r="N2816" s="12" t="s">
        <v>54</v>
      </c>
      <c r="O2816" s="12" t="s">
        <v>33</v>
      </c>
      <c r="P2816" s="13">
        <v>23064</v>
      </c>
      <c r="Q2816" s="10">
        <v>1</v>
      </c>
      <c r="R2816" s="10" t="s">
        <v>10</v>
      </c>
      <c r="S2816" s="12" t="s">
        <v>18209</v>
      </c>
    </row>
    <row r="2817" spans="1:19" x14ac:dyDescent="0.25">
      <c r="A2817" s="10">
        <v>2018</v>
      </c>
      <c r="B2817" s="11" t="s">
        <v>4</v>
      </c>
      <c r="C2817" s="12" t="s">
        <v>66</v>
      </c>
      <c r="D2817" s="12" t="s">
        <v>5</v>
      </c>
      <c r="E2817" s="12" t="s">
        <v>235</v>
      </c>
      <c r="F2817" s="12" t="s">
        <v>4865</v>
      </c>
      <c r="G2817" s="12" t="s">
        <v>236</v>
      </c>
      <c r="H2817" s="11" t="str">
        <f t="shared" si="43"/>
        <v xml:space="preserve"> ROUTE DEPARTEMENTALE 113 </v>
      </c>
      <c r="I2817" s="10"/>
      <c r="J2817" s="12" t="s">
        <v>4866</v>
      </c>
      <c r="K2817" s="12"/>
      <c r="L2817" s="12" t="s">
        <v>4867</v>
      </c>
      <c r="M2817" s="12" t="s">
        <v>4868</v>
      </c>
      <c r="N2817" s="12" t="s">
        <v>200</v>
      </c>
      <c r="O2817" s="12" t="s">
        <v>33</v>
      </c>
      <c r="P2817" s="13">
        <v>43269</v>
      </c>
      <c r="Q2817" s="10">
        <v>3</v>
      </c>
      <c r="R2817" s="10" t="s">
        <v>10</v>
      </c>
      <c r="S2817" s="12" t="s">
        <v>18209</v>
      </c>
    </row>
    <row r="2818" spans="1:19" x14ac:dyDescent="0.25">
      <c r="A2818" s="10">
        <v>2018</v>
      </c>
      <c r="B2818" s="11" t="s">
        <v>4</v>
      </c>
      <c r="C2818" s="12" t="s">
        <v>66</v>
      </c>
      <c r="D2818" s="12" t="s">
        <v>5</v>
      </c>
      <c r="E2818" s="12" t="s">
        <v>2519</v>
      </c>
      <c r="F2818" s="12" t="s">
        <v>2520</v>
      </c>
      <c r="G2818" s="12" t="s">
        <v>2521</v>
      </c>
      <c r="H2818" s="11" t="str">
        <f t="shared" si="43"/>
        <v xml:space="preserve"> 15 RUE DES FRARES LUMIERE </v>
      </c>
      <c r="I2818" s="10"/>
      <c r="J2818" s="12" t="s">
        <v>2522</v>
      </c>
      <c r="K2818" s="12"/>
      <c r="L2818" s="12" t="s">
        <v>2523</v>
      </c>
      <c r="M2818" s="12" t="s">
        <v>2524</v>
      </c>
      <c r="N2818" s="12" t="s">
        <v>1605</v>
      </c>
      <c r="O2818" s="12" t="s">
        <v>33</v>
      </c>
      <c r="P2818" s="13">
        <v>38686</v>
      </c>
      <c r="Q2818" s="10">
        <v>1</v>
      </c>
      <c r="R2818" s="10" t="s">
        <v>10</v>
      </c>
      <c r="S2818" s="12" t="s">
        <v>18209</v>
      </c>
    </row>
    <row r="2819" spans="1:19" x14ac:dyDescent="0.25">
      <c r="A2819" s="10">
        <v>2018</v>
      </c>
      <c r="B2819" s="11" t="s">
        <v>4</v>
      </c>
      <c r="C2819" s="12" t="s">
        <v>66</v>
      </c>
      <c r="D2819" s="12" t="s">
        <v>1961</v>
      </c>
      <c r="E2819" s="12" t="s">
        <v>1962</v>
      </c>
      <c r="F2819" s="12" t="s">
        <v>13950</v>
      </c>
      <c r="G2819" s="12" t="s">
        <v>1963</v>
      </c>
      <c r="H2819" s="11" t="str">
        <f t="shared" ref="H2819:H2882" si="44">CONCATENATE(I2819," ",J2819," ",K2819)</f>
        <v xml:space="preserve"> 1 RUE JEAN ZAY </v>
      </c>
      <c r="I2819" s="10"/>
      <c r="J2819" s="12" t="s">
        <v>13951</v>
      </c>
      <c r="K2819" s="12"/>
      <c r="L2819" s="12" t="s">
        <v>7790</v>
      </c>
      <c r="M2819" s="12" t="s">
        <v>7791</v>
      </c>
      <c r="N2819" s="12" t="s">
        <v>54</v>
      </c>
      <c r="O2819" s="12" t="s">
        <v>33</v>
      </c>
      <c r="P2819" s="13">
        <v>1224063</v>
      </c>
      <c r="Q2819" s="10">
        <v>38</v>
      </c>
      <c r="R2819" s="10" t="s">
        <v>18208</v>
      </c>
      <c r="S2819" s="12" t="s">
        <v>18209</v>
      </c>
    </row>
    <row r="2820" spans="1:19" x14ac:dyDescent="0.25">
      <c r="A2820" s="10">
        <v>2018</v>
      </c>
      <c r="B2820" s="11" t="s">
        <v>4</v>
      </c>
      <c r="C2820" s="12" t="s">
        <v>66</v>
      </c>
      <c r="D2820" s="12" t="s">
        <v>1961</v>
      </c>
      <c r="E2820" s="12" t="s">
        <v>1971</v>
      </c>
      <c r="F2820" s="12" t="s">
        <v>13952</v>
      </c>
      <c r="G2820" s="12" t="s">
        <v>1972</v>
      </c>
      <c r="H2820" s="11" t="str">
        <f t="shared" si="44"/>
        <v xml:space="preserve"> 16 AVENUE ANDRE AMPERE </v>
      </c>
      <c r="I2820" s="10"/>
      <c r="J2820" s="12" t="s">
        <v>13953</v>
      </c>
      <c r="K2820" s="12"/>
      <c r="L2820" s="12" t="s">
        <v>13954</v>
      </c>
      <c r="M2820" s="12" t="s">
        <v>13955</v>
      </c>
      <c r="N2820" s="12" t="s">
        <v>54</v>
      </c>
      <c r="O2820" s="12" t="s">
        <v>33</v>
      </c>
      <c r="P2820" s="13">
        <v>725654</v>
      </c>
      <c r="Q2820" s="10">
        <v>23</v>
      </c>
      <c r="R2820" s="10" t="s">
        <v>18208</v>
      </c>
      <c r="S2820" s="12" t="s">
        <v>18209</v>
      </c>
    </row>
    <row r="2821" spans="1:19" x14ac:dyDescent="0.25">
      <c r="A2821" s="10">
        <v>2018</v>
      </c>
      <c r="B2821" s="11" t="s">
        <v>4</v>
      </c>
      <c r="C2821" s="12" t="s">
        <v>66</v>
      </c>
      <c r="D2821" s="12" t="s">
        <v>1961</v>
      </c>
      <c r="E2821" s="12" t="s">
        <v>13956</v>
      </c>
      <c r="F2821" s="12" t="s">
        <v>13957</v>
      </c>
      <c r="G2821" s="12" t="s">
        <v>13958</v>
      </c>
      <c r="H2821" s="11" t="str">
        <f t="shared" si="44"/>
        <v xml:space="preserve"> 42 AVENUE DE ROME </v>
      </c>
      <c r="I2821" s="10"/>
      <c r="J2821" s="12" t="s">
        <v>13959</v>
      </c>
      <c r="K2821" s="12"/>
      <c r="L2821" s="12" t="s">
        <v>364</v>
      </c>
      <c r="M2821" s="12" t="s">
        <v>365</v>
      </c>
      <c r="N2821" s="12" t="s">
        <v>172</v>
      </c>
      <c r="O2821" s="12" t="s">
        <v>33</v>
      </c>
      <c r="P2821" s="13">
        <v>818633</v>
      </c>
      <c r="Q2821" s="10">
        <v>25</v>
      </c>
      <c r="R2821" s="10" t="s">
        <v>18208</v>
      </c>
      <c r="S2821" s="12" t="s">
        <v>18209</v>
      </c>
    </row>
    <row r="2822" spans="1:19" x14ac:dyDescent="0.25">
      <c r="A2822" s="10">
        <v>2018</v>
      </c>
      <c r="B2822" s="11" t="s">
        <v>4</v>
      </c>
      <c r="C2822" s="12" t="s">
        <v>66</v>
      </c>
      <c r="D2822" s="12" t="s">
        <v>5</v>
      </c>
      <c r="E2822" s="12" t="s">
        <v>13960</v>
      </c>
      <c r="F2822" s="12" t="s">
        <v>13961</v>
      </c>
      <c r="G2822" s="12" t="s">
        <v>13962</v>
      </c>
      <c r="H2822" s="11" t="str">
        <f t="shared" si="44"/>
        <v>ZONE INDUSTRIELLE DU BREZET 49 RUE JULES VERNE BP 91</v>
      </c>
      <c r="I2822" s="10" t="s">
        <v>13963</v>
      </c>
      <c r="J2822" s="12" t="s">
        <v>13964</v>
      </c>
      <c r="K2822" s="12" t="s">
        <v>6609</v>
      </c>
      <c r="L2822" s="12" t="s">
        <v>372</v>
      </c>
      <c r="M2822" s="12" t="s">
        <v>8156</v>
      </c>
      <c r="N2822" s="12" t="s">
        <v>54</v>
      </c>
      <c r="O2822" s="12" t="s">
        <v>33</v>
      </c>
      <c r="P2822" s="13">
        <v>409072</v>
      </c>
      <c r="Q2822" s="10">
        <v>12</v>
      </c>
      <c r="R2822" s="10" t="s">
        <v>18208</v>
      </c>
      <c r="S2822" s="12" t="s">
        <v>18209</v>
      </c>
    </row>
    <row r="2823" spans="1:19" x14ac:dyDescent="0.25">
      <c r="A2823" s="10">
        <v>2018</v>
      </c>
      <c r="B2823" s="11" t="s">
        <v>4</v>
      </c>
      <c r="C2823" s="12" t="s">
        <v>66</v>
      </c>
      <c r="D2823" s="12" t="s">
        <v>5</v>
      </c>
      <c r="E2823" s="12" t="s">
        <v>13965</v>
      </c>
      <c r="F2823" s="12" t="s">
        <v>13966</v>
      </c>
      <c r="G2823" s="12" t="s">
        <v>13967</v>
      </c>
      <c r="H2823" s="11" t="str">
        <f t="shared" si="44"/>
        <v xml:space="preserve">ZAC TUILERIE 29 RUE DE L ORMETEAU </v>
      </c>
      <c r="I2823" s="10" t="s">
        <v>13968</v>
      </c>
      <c r="J2823" s="12" t="s">
        <v>13969</v>
      </c>
      <c r="K2823" s="12"/>
      <c r="L2823" s="12" t="s">
        <v>3973</v>
      </c>
      <c r="M2823" s="12" t="s">
        <v>3974</v>
      </c>
      <c r="N2823" s="12" t="s">
        <v>54</v>
      </c>
      <c r="O2823" s="12" t="s">
        <v>33</v>
      </c>
      <c r="P2823" s="13">
        <v>1911434</v>
      </c>
      <c r="Q2823" s="10">
        <v>42</v>
      </c>
      <c r="R2823" s="10" t="s">
        <v>18208</v>
      </c>
      <c r="S2823" s="12" t="s">
        <v>18209</v>
      </c>
    </row>
    <row r="2824" spans="1:19" x14ac:dyDescent="0.25">
      <c r="A2824" s="10">
        <v>2018</v>
      </c>
      <c r="B2824" s="11" t="s">
        <v>18213</v>
      </c>
      <c r="C2824" s="12" t="s">
        <v>66</v>
      </c>
      <c r="D2824" s="12" t="s">
        <v>5</v>
      </c>
      <c r="E2824" s="12" t="s">
        <v>18863</v>
      </c>
      <c r="F2824" s="12" t="s">
        <v>18862</v>
      </c>
      <c r="G2824" s="12" t="s">
        <v>18864</v>
      </c>
      <c r="H2824" s="11" t="str">
        <f t="shared" si="44"/>
        <v xml:space="preserve"> 175 RUE DE PARIS </v>
      </c>
      <c r="I2824" s="10"/>
      <c r="J2824" s="12" t="s">
        <v>18865</v>
      </c>
      <c r="K2824" s="12"/>
      <c r="L2824" s="12" t="s">
        <v>10337</v>
      </c>
      <c r="M2824" s="12" t="s">
        <v>18866</v>
      </c>
      <c r="N2824" s="12" t="s">
        <v>54</v>
      </c>
      <c r="O2824" s="12" t="s">
        <v>33</v>
      </c>
      <c r="P2824" s="13">
        <v>74941</v>
      </c>
      <c r="Q2824" s="10">
        <v>4</v>
      </c>
      <c r="R2824" s="10" t="s">
        <v>10</v>
      </c>
      <c r="S2824" s="12" t="s">
        <v>18209</v>
      </c>
    </row>
    <row r="2825" spans="1:19" x14ac:dyDescent="0.25">
      <c r="A2825" s="10">
        <v>2018</v>
      </c>
      <c r="B2825" s="11" t="s">
        <v>4</v>
      </c>
      <c r="C2825" s="12" t="s">
        <v>66</v>
      </c>
      <c r="D2825" s="12" t="s">
        <v>5</v>
      </c>
      <c r="E2825" s="12" t="s">
        <v>13970</v>
      </c>
      <c r="F2825" s="12" t="s">
        <v>13971</v>
      </c>
      <c r="G2825" s="12" t="s">
        <v>13972</v>
      </c>
      <c r="H2825" s="11" t="str">
        <f t="shared" si="44"/>
        <v xml:space="preserve">DEPOT GIORDANENCO ET FILS SARL 231 CHEMIN DE FONDURANE </v>
      </c>
      <c r="I2825" s="10" t="s">
        <v>13973</v>
      </c>
      <c r="J2825" s="12" t="s">
        <v>13974</v>
      </c>
      <c r="K2825" s="12"/>
      <c r="L2825" s="12" t="s">
        <v>1348</v>
      </c>
      <c r="M2825" s="12" t="s">
        <v>1349</v>
      </c>
      <c r="N2825" s="12" t="s">
        <v>54</v>
      </c>
      <c r="O2825" s="12" t="s">
        <v>33</v>
      </c>
      <c r="P2825" s="13">
        <v>69105</v>
      </c>
      <c r="Q2825" s="10">
        <v>3</v>
      </c>
      <c r="R2825" s="10" t="s">
        <v>10</v>
      </c>
      <c r="S2825" s="12" t="s">
        <v>18209</v>
      </c>
    </row>
    <row r="2826" spans="1:19" x14ac:dyDescent="0.25">
      <c r="A2826" s="10">
        <v>2018</v>
      </c>
      <c r="B2826" s="11" t="s">
        <v>4</v>
      </c>
      <c r="C2826" s="12" t="s">
        <v>66</v>
      </c>
      <c r="D2826" s="12" t="s">
        <v>5</v>
      </c>
      <c r="E2826" s="12" t="s">
        <v>1973</v>
      </c>
      <c r="F2826" s="12" t="s">
        <v>13975</v>
      </c>
      <c r="G2826" s="12" t="s">
        <v>1974</v>
      </c>
      <c r="H2826" s="11" t="str">
        <f t="shared" si="44"/>
        <v xml:space="preserve"> 7 RUE DU VEYRET </v>
      </c>
      <c r="I2826" s="10"/>
      <c r="J2826" s="12" t="s">
        <v>13976</v>
      </c>
      <c r="K2826" s="12"/>
      <c r="L2826" s="12" t="s">
        <v>1803</v>
      </c>
      <c r="M2826" s="12" t="s">
        <v>2601</v>
      </c>
      <c r="N2826" s="12" t="s">
        <v>54</v>
      </c>
      <c r="O2826" s="12" t="s">
        <v>33</v>
      </c>
      <c r="P2826" s="13">
        <v>161922</v>
      </c>
      <c r="Q2826" s="10">
        <v>8</v>
      </c>
      <c r="R2826" s="10" t="s">
        <v>10</v>
      </c>
      <c r="S2826" s="12" t="s">
        <v>18209</v>
      </c>
    </row>
    <row r="2827" spans="1:19" x14ac:dyDescent="0.25">
      <c r="A2827" s="10">
        <v>2018</v>
      </c>
      <c r="B2827" s="11" t="s">
        <v>4</v>
      </c>
      <c r="C2827" s="12" t="s">
        <v>66</v>
      </c>
      <c r="D2827" s="12" t="s">
        <v>5</v>
      </c>
      <c r="E2827" s="12" t="s">
        <v>17141</v>
      </c>
      <c r="F2827" s="12" t="s">
        <v>17142</v>
      </c>
      <c r="G2827" s="12" t="s">
        <v>17143</v>
      </c>
      <c r="H2827" s="11" t="str">
        <f t="shared" si="44"/>
        <v xml:space="preserve"> 120 RUE DE LA ROCHE </v>
      </c>
      <c r="I2827" s="10"/>
      <c r="J2827" s="12" t="s">
        <v>17144</v>
      </c>
      <c r="K2827" s="12"/>
      <c r="L2827" s="12" t="s">
        <v>9848</v>
      </c>
      <c r="M2827" s="12" t="s">
        <v>9849</v>
      </c>
      <c r="N2827" s="12" t="s">
        <v>17135</v>
      </c>
      <c r="O2827" s="12" t="s">
        <v>33</v>
      </c>
      <c r="P2827" s="13">
        <v>30806</v>
      </c>
      <c r="Q2827" s="10">
        <v>2</v>
      </c>
      <c r="R2827" s="10" t="s">
        <v>10</v>
      </c>
      <c r="S2827" s="12" t="s">
        <v>18209</v>
      </c>
    </row>
    <row r="2828" spans="1:19" x14ac:dyDescent="0.25">
      <c r="A2828" s="10">
        <v>2018</v>
      </c>
      <c r="B2828" s="11" t="s">
        <v>4</v>
      </c>
      <c r="C2828" s="12" t="s">
        <v>66</v>
      </c>
      <c r="D2828" s="12" t="s">
        <v>5</v>
      </c>
      <c r="E2828" s="12" t="s">
        <v>13977</v>
      </c>
      <c r="F2828" s="12" t="s">
        <v>13978</v>
      </c>
      <c r="G2828" s="12" t="s">
        <v>13979</v>
      </c>
      <c r="H2828" s="11" t="str">
        <f t="shared" si="44"/>
        <v xml:space="preserve">CHE DEPARTEMENTAL 571 2736 ROUTE D AVIGNON </v>
      </c>
      <c r="I2828" s="10" t="s">
        <v>13980</v>
      </c>
      <c r="J2828" s="12" t="s">
        <v>13981</v>
      </c>
      <c r="K2828" s="12"/>
      <c r="L2828" s="12" t="s">
        <v>5017</v>
      </c>
      <c r="M2828" s="12" t="s">
        <v>5018</v>
      </c>
      <c r="N2828" s="12" t="s">
        <v>54</v>
      </c>
      <c r="O2828" s="12" t="s">
        <v>33</v>
      </c>
      <c r="P2828" s="13">
        <v>21772</v>
      </c>
      <c r="Q2828" s="10">
        <v>1</v>
      </c>
      <c r="R2828" s="10" t="s">
        <v>10</v>
      </c>
      <c r="S2828" s="12" t="s">
        <v>18209</v>
      </c>
    </row>
    <row r="2829" spans="1:19" x14ac:dyDescent="0.25">
      <c r="A2829" s="10">
        <v>2018</v>
      </c>
      <c r="B2829" s="11" t="s">
        <v>4</v>
      </c>
      <c r="C2829" s="12" t="s">
        <v>66</v>
      </c>
      <c r="D2829" s="12" t="s">
        <v>5</v>
      </c>
      <c r="E2829" s="12" t="s">
        <v>13982</v>
      </c>
      <c r="F2829" s="12" t="s">
        <v>13983</v>
      </c>
      <c r="G2829" s="12" t="s">
        <v>13984</v>
      </c>
      <c r="H2829" s="11" t="str">
        <f t="shared" si="44"/>
        <v xml:space="preserve"> 37 RUE D ENSISHEIM </v>
      </c>
      <c r="I2829" s="10"/>
      <c r="J2829" s="12" t="s">
        <v>13985</v>
      </c>
      <c r="K2829" s="12"/>
      <c r="L2829" s="12" t="s">
        <v>1735</v>
      </c>
      <c r="M2829" s="12" t="s">
        <v>13986</v>
      </c>
      <c r="N2829" s="12" t="s">
        <v>54</v>
      </c>
      <c r="O2829" s="12" t="s">
        <v>33</v>
      </c>
      <c r="P2829" s="13">
        <v>597237</v>
      </c>
      <c r="Q2829" s="10">
        <v>12</v>
      </c>
      <c r="R2829" s="10" t="s">
        <v>18208</v>
      </c>
      <c r="S2829" s="12" t="s">
        <v>18209</v>
      </c>
    </row>
    <row r="2830" spans="1:19" x14ac:dyDescent="0.25">
      <c r="A2830" s="10">
        <v>2017</v>
      </c>
      <c r="B2830" s="12" t="s">
        <v>18219</v>
      </c>
      <c r="C2830" s="10" t="s">
        <v>66</v>
      </c>
      <c r="D2830" s="12" t="s">
        <v>5</v>
      </c>
      <c r="E2830" s="12" t="s">
        <v>13987</v>
      </c>
      <c r="F2830" s="12" t="s">
        <v>13988</v>
      </c>
      <c r="G2830" s="12" t="s">
        <v>13989</v>
      </c>
      <c r="H2830" s="11" t="str">
        <f t="shared" si="44"/>
        <v xml:space="preserve">7 RUE DU FOSSE BLANC  </v>
      </c>
      <c r="I2830" s="12" t="s">
        <v>13990</v>
      </c>
      <c r="J2830" s="14"/>
      <c r="K2830" s="14"/>
      <c r="L2830" s="12" t="s">
        <v>13991</v>
      </c>
      <c r="M2830" s="12" t="s">
        <v>13992</v>
      </c>
      <c r="N2830" s="12" t="s">
        <v>54</v>
      </c>
      <c r="O2830" s="12" t="s">
        <v>33</v>
      </c>
      <c r="P2830" s="14"/>
      <c r="Q2830" s="10">
        <v>28</v>
      </c>
      <c r="R2830" s="10" t="s">
        <v>18208</v>
      </c>
      <c r="S2830" s="12" t="s">
        <v>18220</v>
      </c>
    </row>
    <row r="2831" spans="1:19" x14ac:dyDescent="0.25">
      <c r="A2831" s="10">
        <v>2018</v>
      </c>
      <c r="B2831" s="12" t="s">
        <v>18210</v>
      </c>
      <c r="C2831" s="12" t="s">
        <v>66</v>
      </c>
      <c r="D2831" s="12" t="s">
        <v>5</v>
      </c>
      <c r="E2831" s="12" t="s">
        <v>18132</v>
      </c>
      <c r="F2831" s="12" t="s">
        <v>18133</v>
      </c>
      <c r="G2831" s="12" t="s">
        <v>18134</v>
      </c>
      <c r="H2831" s="11" t="str">
        <f t="shared" si="44"/>
        <v xml:space="preserve">ZAC DU SANTERRE  </v>
      </c>
      <c r="I2831" s="12" t="s">
        <v>18135</v>
      </c>
      <c r="J2831" s="12"/>
      <c r="K2831" s="14"/>
      <c r="L2831" s="12" t="s">
        <v>17729</v>
      </c>
      <c r="M2831" s="12" t="s">
        <v>17730</v>
      </c>
      <c r="N2831" s="12" t="s">
        <v>54</v>
      </c>
      <c r="O2831" s="12" t="s">
        <v>33</v>
      </c>
      <c r="P2831" s="13">
        <v>95163</v>
      </c>
      <c r="Q2831" s="10">
        <v>4</v>
      </c>
      <c r="R2831" s="10" t="s">
        <v>10</v>
      </c>
      <c r="S2831" s="12" t="s">
        <v>18209</v>
      </c>
    </row>
    <row r="2832" spans="1:19" x14ac:dyDescent="0.25">
      <c r="A2832" s="10">
        <v>2017</v>
      </c>
      <c r="B2832" s="12" t="s">
        <v>18219</v>
      </c>
      <c r="C2832" s="10" t="s">
        <v>66</v>
      </c>
      <c r="D2832" s="12" t="s">
        <v>5</v>
      </c>
      <c r="E2832" s="12" t="s">
        <v>13993</v>
      </c>
      <c r="F2832" s="12" t="s">
        <v>13994</v>
      </c>
      <c r="G2832" s="12" t="s">
        <v>13995</v>
      </c>
      <c r="H2832" s="11" t="str">
        <f t="shared" si="44"/>
        <v xml:space="preserve">AVENUE DE L EUROPE UNIE ZONE INDUSTRIELLE SUD </v>
      </c>
      <c r="I2832" s="12" t="s">
        <v>11997</v>
      </c>
      <c r="J2832" s="10" t="s">
        <v>3732</v>
      </c>
      <c r="K2832" s="14"/>
      <c r="L2832" s="12" t="s">
        <v>1527</v>
      </c>
      <c r="M2832" s="12" t="s">
        <v>1528</v>
      </c>
      <c r="N2832" s="12" t="s">
        <v>54</v>
      </c>
      <c r="O2832" s="12" t="s">
        <v>33</v>
      </c>
      <c r="P2832" s="14"/>
      <c r="Q2832" s="10">
        <v>32</v>
      </c>
      <c r="R2832" s="10" t="s">
        <v>18208</v>
      </c>
      <c r="S2832" s="12" t="s">
        <v>18220</v>
      </c>
    </row>
    <row r="2833" spans="1:19" x14ac:dyDescent="0.25">
      <c r="A2833" s="10">
        <v>2018</v>
      </c>
      <c r="B2833" s="11" t="s">
        <v>4</v>
      </c>
      <c r="C2833" s="12" t="s">
        <v>66</v>
      </c>
      <c r="D2833" s="12" t="s">
        <v>5</v>
      </c>
      <c r="E2833" s="12" t="s">
        <v>1975</v>
      </c>
      <c r="F2833" s="12" t="s">
        <v>13996</v>
      </c>
      <c r="G2833" s="12" t="s">
        <v>1976</v>
      </c>
      <c r="H2833" s="11" t="str">
        <f t="shared" si="44"/>
        <v xml:space="preserve"> 400 CHEMIN DE MALET </v>
      </c>
      <c r="I2833" s="10"/>
      <c r="J2833" s="12" t="s">
        <v>13997</v>
      </c>
      <c r="K2833" s="12"/>
      <c r="L2833" s="12" t="s">
        <v>1977</v>
      </c>
      <c r="M2833" s="12" t="s">
        <v>1978</v>
      </c>
      <c r="N2833" s="12" t="s">
        <v>54</v>
      </c>
      <c r="O2833" s="12" t="s">
        <v>33</v>
      </c>
      <c r="P2833" s="13">
        <v>153418</v>
      </c>
      <c r="Q2833" s="10">
        <v>6</v>
      </c>
      <c r="R2833" s="10" t="s">
        <v>10</v>
      </c>
      <c r="S2833" s="12" t="s">
        <v>18209</v>
      </c>
    </row>
    <row r="2834" spans="1:19" x14ac:dyDescent="0.25">
      <c r="A2834" s="10">
        <v>2017</v>
      </c>
      <c r="B2834" s="12" t="s">
        <v>18219</v>
      </c>
      <c r="C2834" s="10" t="s">
        <v>66</v>
      </c>
      <c r="D2834" s="12" t="s">
        <v>5</v>
      </c>
      <c r="E2834" s="12" t="s">
        <v>17537</v>
      </c>
      <c r="F2834" s="12" t="s">
        <v>17538</v>
      </c>
      <c r="G2834" s="12" t="s">
        <v>17539</v>
      </c>
      <c r="H2834" s="11" t="str">
        <f t="shared" si="44"/>
        <v xml:space="preserve">6 ROUTE DU BAC  </v>
      </c>
      <c r="I2834" s="12" t="s">
        <v>17540</v>
      </c>
      <c r="J2834" s="12"/>
      <c r="K2834" s="14"/>
      <c r="L2834" s="12" t="s">
        <v>1761</v>
      </c>
      <c r="M2834" s="12" t="s">
        <v>1762</v>
      </c>
      <c r="N2834" s="12" t="s">
        <v>2368</v>
      </c>
      <c r="O2834" s="12" t="s">
        <v>33</v>
      </c>
      <c r="P2834" s="14"/>
      <c r="Q2834" s="10">
        <v>1</v>
      </c>
      <c r="R2834" s="10" t="s">
        <v>10</v>
      </c>
      <c r="S2834" s="12" t="s">
        <v>18220</v>
      </c>
    </row>
    <row r="2835" spans="1:19" x14ac:dyDescent="0.25">
      <c r="A2835" s="10">
        <v>2018</v>
      </c>
      <c r="B2835" s="11" t="s">
        <v>4</v>
      </c>
      <c r="C2835" s="12" t="s">
        <v>66</v>
      </c>
      <c r="D2835" s="12" t="s">
        <v>5</v>
      </c>
      <c r="E2835" s="12" t="s">
        <v>16441</v>
      </c>
      <c r="F2835" s="12" t="s">
        <v>16442</v>
      </c>
      <c r="G2835" s="12" t="s">
        <v>16443</v>
      </c>
      <c r="H2835" s="11" t="str">
        <f t="shared" si="44"/>
        <v xml:space="preserve"> ZONE ARTISANALE LIZARDIA </v>
      </c>
      <c r="I2835" s="10"/>
      <c r="J2835" s="12" t="s">
        <v>16444</v>
      </c>
      <c r="K2835" s="12"/>
      <c r="L2835" s="12" t="s">
        <v>3648</v>
      </c>
      <c r="M2835" s="12" t="s">
        <v>16445</v>
      </c>
      <c r="N2835" s="12" t="s">
        <v>1605</v>
      </c>
      <c r="O2835" s="12" t="s">
        <v>33</v>
      </c>
      <c r="P2835" s="13">
        <v>209848</v>
      </c>
      <c r="Q2835" s="10">
        <v>7</v>
      </c>
      <c r="R2835" s="10" t="s">
        <v>10</v>
      </c>
      <c r="S2835" s="12" t="s">
        <v>18209</v>
      </c>
    </row>
    <row r="2836" spans="1:19" x14ac:dyDescent="0.25">
      <c r="A2836" s="10">
        <v>2018</v>
      </c>
      <c r="B2836" s="11" t="s">
        <v>4</v>
      </c>
      <c r="C2836" s="12" t="s">
        <v>66</v>
      </c>
      <c r="D2836" s="12" t="s">
        <v>5</v>
      </c>
      <c r="E2836" s="12" t="s">
        <v>17188</v>
      </c>
      <c r="F2836" s="12" t="s">
        <v>17189</v>
      </c>
      <c r="G2836" s="12" t="s">
        <v>17190</v>
      </c>
      <c r="H2836" s="11" t="str">
        <f t="shared" si="44"/>
        <v xml:space="preserve">ROUTE DU MOULIN DES VESTIZONS CHEZ PEZANT </v>
      </c>
      <c r="I2836" s="12" t="s">
        <v>17191</v>
      </c>
      <c r="J2836" s="12" t="s">
        <v>17192</v>
      </c>
      <c r="K2836" s="10"/>
      <c r="L2836" s="12" t="s">
        <v>17193</v>
      </c>
      <c r="M2836" s="12" t="s">
        <v>17194</v>
      </c>
      <c r="N2836" s="12" t="s">
        <v>2336</v>
      </c>
      <c r="O2836" s="12" t="s">
        <v>9</v>
      </c>
      <c r="P2836" s="13">
        <v>6840</v>
      </c>
      <c r="Q2836" s="10">
        <v>1</v>
      </c>
      <c r="R2836" s="10" t="s">
        <v>10</v>
      </c>
      <c r="S2836" s="12" t="s">
        <v>18211</v>
      </c>
    </row>
    <row r="2837" spans="1:19" x14ac:dyDescent="0.25">
      <c r="A2837" s="10">
        <v>2018</v>
      </c>
      <c r="B2837" s="11" t="s">
        <v>4</v>
      </c>
      <c r="C2837" s="12" t="s">
        <v>66</v>
      </c>
      <c r="D2837" s="12" t="s">
        <v>835</v>
      </c>
      <c r="E2837" s="12" t="s">
        <v>13998</v>
      </c>
      <c r="F2837" s="12" t="s">
        <v>13999</v>
      </c>
      <c r="G2837" s="12" t="s">
        <v>14000</v>
      </c>
      <c r="H2837" s="11" t="str">
        <f t="shared" si="44"/>
        <v xml:space="preserve">69 BOULEVARD DE LA REPUBLIQUE 69 BOULEVARD DE LA REPUBLIQUE </v>
      </c>
      <c r="I2837" s="10" t="s">
        <v>13877</v>
      </c>
      <c r="J2837" s="12" t="s">
        <v>13877</v>
      </c>
      <c r="K2837" s="12"/>
      <c r="L2837" s="12" t="s">
        <v>2685</v>
      </c>
      <c r="M2837" s="12" t="s">
        <v>2686</v>
      </c>
      <c r="N2837" s="12" t="s">
        <v>54</v>
      </c>
      <c r="O2837" s="12" t="s">
        <v>33</v>
      </c>
      <c r="P2837" s="13">
        <v>2546547</v>
      </c>
      <c r="Q2837" s="10">
        <v>63</v>
      </c>
      <c r="R2837" s="10" t="s">
        <v>18208</v>
      </c>
      <c r="S2837" s="12" t="s">
        <v>18209</v>
      </c>
    </row>
    <row r="2838" spans="1:19" x14ac:dyDescent="0.25">
      <c r="A2838" s="10">
        <v>2018</v>
      </c>
      <c r="B2838" s="11" t="s">
        <v>4</v>
      </c>
      <c r="C2838" s="12" t="s">
        <v>66</v>
      </c>
      <c r="D2838" s="12" t="s">
        <v>5</v>
      </c>
      <c r="E2838" s="12" t="s">
        <v>17695</v>
      </c>
      <c r="F2838" s="12" t="s">
        <v>17696</v>
      </c>
      <c r="G2838" s="12" t="s">
        <v>17697</v>
      </c>
      <c r="H2838" s="11" t="str">
        <f t="shared" si="44"/>
        <v xml:space="preserve"> 6 RUE LOUIS ROUQUIER </v>
      </c>
      <c r="I2838" s="10"/>
      <c r="J2838" s="12" t="s">
        <v>5142</v>
      </c>
      <c r="K2838" s="12"/>
      <c r="L2838" s="12" t="s">
        <v>3115</v>
      </c>
      <c r="M2838" s="12" t="s">
        <v>3116</v>
      </c>
      <c r="N2838" s="12" t="s">
        <v>2413</v>
      </c>
      <c r="O2838" s="12" t="s">
        <v>33</v>
      </c>
      <c r="P2838" s="13">
        <v>157541</v>
      </c>
      <c r="Q2838" s="10">
        <v>3</v>
      </c>
      <c r="R2838" s="10" t="s">
        <v>10</v>
      </c>
      <c r="S2838" s="12" t="s">
        <v>18209</v>
      </c>
    </row>
    <row r="2839" spans="1:19" x14ac:dyDescent="0.25">
      <c r="A2839" s="10">
        <v>2018</v>
      </c>
      <c r="B2839" s="12" t="s">
        <v>18210</v>
      </c>
      <c r="C2839" s="12" t="s">
        <v>66</v>
      </c>
      <c r="D2839" s="12" t="s">
        <v>5</v>
      </c>
      <c r="E2839" s="12" t="s">
        <v>18868</v>
      </c>
      <c r="F2839" s="12" t="s">
        <v>18867</v>
      </c>
      <c r="G2839" s="12" t="s">
        <v>18869</v>
      </c>
      <c r="H2839" s="11" t="str">
        <f t="shared" si="44"/>
        <v xml:space="preserve">LD LA TUILIERE  </v>
      </c>
      <c r="I2839" s="12" t="s">
        <v>18870</v>
      </c>
      <c r="J2839" s="12"/>
      <c r="K2839" s="14"/>
      <c r="L2839" s="12" t="s">
        <v>950</v>
      </c>
      <c r="M2839" s="12" t="s">
        <v>8961</v>
      </c>
      <c r="N2839" s="12" t="s">
        <v>2368</v>
      </c>
      <c r="O2839" s="12" t="s">
        <v>33</v>
      </c>
      <c r="P2839" s="13">
        <v>38996</v>
      </c>
      <c r="Q2839" s="10">
        <v>1</v>
      </c>
      <c r="R2839" s="10" t="s">
        <v>10</v>
      </c>
      <c r="S2839" s="12" t="s">
        <v>18209</v>
      </c>
    </row>
    <row r="2840" spans="1:19" x14ac:dyDescent="0.25">
      <c r="A2840" s="10">
        <v>2018</v>
      </c>
      <c r="B2840" s="11" t="s">
        <v>4</v>
      </c>
      <c r="C2840" s="12" t="s">
        <v>66</v>
      </c>
      <c r="D2840" s="12" t="s">
        <v>5</v>
      </c>
      <c r="E2840" s="12" t="s">
        <v>14001</v>
      </c>
      <c r="F2840" s="12" t="s">
        <v>14002</v>
      </c>
      <c r="G2840" s="12" t="s">
        <v>14003</v>
      </c>
      <c r="H2840" s="11" t="str">
        <f t="shared" si="44"/>
        <v xml:space="preserve"> 88 TER AVENUE DU GENERAL LECLERC </v>
      </c>
      <c r="I2840" s="10"/>
      <c r="J2840" s="12" t="s">
        <v>14004</v>
      </c>
      <c r="K2840" s="12"/>
      <c r="L2840" s="12" t="s">
        <v>2685</v>
      </c>
      <c r="M2840" s="12" t="s">
        <v>2686</v>
      </c>
      <c r="N2840" s="12" t="s">
        <v>54</v>
      </c>
      <c r="O2840" s="12" t="s">
        <v>33</v>
      </c>
      <c r="P2840" s="13">
        <v>21002</v>
      </c>
      <c r="Q2840" s="10">
        <v>1</v>
      </c>
      <c r="R2840" s="10" t="s">
        <v>10</v>
      </c>
      <c r="S2840" s="12" t="s">
        <v>18209</v>
      </c>
    </row>
    <row r="2841" spans="1:19" x14ac:dyDescent="0.25">
      <c r="A2841" s="10">
        <v>2018</v>
      </c>
      <c r="B2841" s="11" t="s">
        <v>4</v>
      </c>
      <c r="C2841" s="12" t="s">
        <v>66</v>
      </c>
      <c r="D2841" s="12" t="s">
        <v>5</v>
      </c>
      <c r="E2841" s="12" t="s">
        <v>14005</v>
      </c>
      <c r="F2841" s="12" t="s">
        <v>14006</v>
      </c>
      <c r="G2841" s="12" t="s">
        <v>14007</v>
      </c>
      <c r="H2841" s="11" t="str">
        <f t="shared" si="44"/>
        <v xml:space="preserve"> 408 ROUTE DE FAY </v>
      </c>
      <c r="I2841" s="10"/>
      <c r="J2841" s="12" t="s">
        <v>14008</v>
      </c>
      <c r="K2841" s="12"/>
      <c r="L2841" s="12" t="s">
        <v>14009</v>
      </c>
      <c r="M2841" s="12" t="s">
        <v>14010</v>
      </c>
      <c r="N2841" s="12" t="s">
        <v>54</v>
      </c>
      <c r="O2841" s="12" t="s">
        <v>33</v>
      </c>
      <c r="P2841" s="13">
        <v>47676</v>
      </c>
      <c r="Q2841" s="10">
        <v>1</v>
      </c>
      <c r="R2841" s="10" t="s">
        <v>10</v>
      </c>
      <c r="S2841" s="12" t="s">
        <v>18209</v>
      </c>
    </row>
    <row r="2842" spans="1:19" x14ac:dyDescent="0.25">
      <c r="A2842" s="10">
        <v>2018</v>
      </c>
      <c r="B2842" s="11" t="s">
        <v>4</v>
      </c>
      <c r="C2842" s="12" t="s">
        <v>66</v>
      </c>
      <c r="D2842" s="12" t="s">
        <v>5</v>
      </c>
      <c r="E2842" s="12" t="s">
        <v>14011</v>
      </c>
      <c r="F2842" s="12" t="s">
        <v>14012</v>
      </c>
      <c r="G2842" s="12" t="s">
        <v>14013</v>
      </c>
      <c r="H2842" s="11" t="str">
        <f t="shared" si="44"/>
        <v xml:space="preserve"> 13 QUAI DU CHATELIER </v>
      </c>
      <c r="I2842" s="10"/>
      <c r="J2842" s="12" t="s">
        <v>7459</v>
      </c>
      <c r="K2842" s="10"/>
      <c r="L2842" s="12" t="s">
        <v>7460</v>
      </c>
      <c r="M2842" s="12" t="s">
        <v>7461</v>
      </c>
      <c r="N2842" s="12" t="s">
        <v>54</v>
      </c>
      <c r="O2842" s="12" t="s">
        <v>9</v>
      </c>
      <c r="P2842" s="13">
        <v>20787</v>
      </c>
      <c r="Q2842" s="10">
        <v>1</v>
      </c>
      <c r="R2842" s="10" t="s">
        <v>10</v>
      </c>
      <c r="S2842" s="12" t="s">
        <v>18211</v>
      </c>
    </row>
    <row r="2843" spans="1:19" x14ac:dyDescent="0.25">
      <c r="A2843" s="10">
        <v>2017</v>
      </c>
      <c r="B2843" s="12" t="s">
        <v>18219</v>
      </c>
      <c r="C2843" s="10" t="s">
        <v>66</v>
      </c>
      <c r="D2843" s="12" t="s">
        <v>5</v>
      </c>
      <c r="E2843" s="12" t="s">
        <v>14014</v>
      </c>
      <c r="F2843" s="12" t="s">
        <v>14015</v>
      </c>
      <c r="G2843" s="12" t="s">
        <v>14016</v>
      </c>
      <c r="H2843" s="11" t="str">
        <f t="shared" si="44"/>
        <v xml:space="preserve">13 B AVENUE DESCARTES  </v>
      </c>
      <c r="I2843" s="12" t="s">
        <v>12751</v>
      </c>
      <c r="J2843" s="12"/>
      <c r="K2843" s="14"/>
      <c r="L2843" s="12" t="s">
        <v>2493</v>
      </c>
      <c r="M2843" s="12" t="s">
        <v>2494</v>
      </c>
      <c r="N2843" s="12" t="s">
        <v>54</v>
      </c>
      <c r="O2843" s="12" t="s">
        <v>33</v>
      </c>
      <c r="P2843" s="14"/>
      <c r="Q2843" s="10">
        <v>2</v>
      </c>
      <c r="R2843" s="10" t="s">
        <v>10</v>
      </c>
      <c r="S2843" s="12" t="s">
        <v>18220</v>
      </c>
    </row>
    <row r="2844" spans="1:19" x14ac:dyDescent="0.25">
      <c r="A2844" s="10">
        <v>2017</v>
      </c>
      <c r="B2844" s="12" t="s">
        <v>18219</v>
      </c>
      <c r="C2844" s="10" t="s">
        <v>66</v>
      </c>
      <c r="D2844" s="12" t="s">
        <v>5</v>
      </c>
      <c r="E2844" s="12" t="s">
        <v>17541</v>
      </c>
      <c r="F2844" s="12" t="s">
        <v>17542</v>
      </c>
      <c r="G2844" s="12" t="s">
        <v>17543</v>
      </c>
      <c r="H2844" s="11" t="str">
        <f t="shared" si="44"/>
        <v xml:space="preserve">ALLEE DE L INDUSTRIE  </v>
      </c>
      <c r="I2844" s="12" t="s">
        <v>10065</v>
      </c>
      <c r="J2844" s="14"/>
      <c r="K2844" s="14"/>
      <c r="L2844" s="12" t="s">
        <v>2046</v>
      </c>
      <c r="M2844" s="12" t="s">
        <v>2047</v>
      </c>
      <c r="N2844" s="12" t="s">
        <v>2368</v>
      </c>
      <c r="O2844" s="12" t="s">
        <v>9</v>
      </c>
      <c r="P2844" s="14"/>
      <c r="Q2844" s="10">
        <v>1</v>
      </c>
      <c r="R2844" s="10" t="s">
        <v>10</v>
      </c>
      <c r="S2844" s="12" t="s">
        <v>18220</v>
      </c>
    </row>
    <row r="2845" spans="1:19" x14ac:dyDescent="0.25">
      <c r="A2845" s="10">
        <v>2017</v>
      </c>
      <c r="B2845" s="12" t="s">
        <v>18219</v>
      </c>
      <c r="C2845" s="10" t="s">
        <v>66</v>
      </c>
      <c r="D2845" s="12" t="s">
        <v>5</v>
      </c>
      <c r="E2845" s="12" t="s">
        <v>14017</v>
      </c>
      <c r="F2845" s="12" t="s">
        <v>14018</v>
      </c>
      <c r="G2845" s="12" t="s">
        <v>14019</v>
      </c>
      <c r="H2845" s="11" t="str">
        <f t="shared" si="44"/>
        <v xml:space="preserve">78 AVENUE DU MISTRAL ZONE INDUSTRIELLE LES PALUDS </v>
      </c>
      <c r="I2845" s="12" t="s">
        <v>14020</v>
      </c>
      <c r="J2845" s="10" t="s">
        <v>8939</v>
      </c>
      <c r="K2845" s="14"/>
      <c r="L2845" s="12" t="s">
        <v>2284</v>
      </c>
      <c r="M2845" s="12" t="s">
        <v>928</v>
      </c>
      <c r="N2845" s="12" t="s">
        <v>54</v>
      </c>
      <c r="O2845" s="12" t="s">
        <v>33</v>
      </c>
      <c r="P2845" s="14"/>
      <c r="Q2845" s="10">
        <v>27</v>
      </c>
      <c r="R2845" s="10" t="s">
        <v>18208</v>
      </c>
      <c r="S2845" s="12" t="s">
        <v>18220</v>
      </c>
    </row>
    <row r="2846" spans="1:19" x14ac:dyDescent="0.25">
      <c r="A2846" s="10">
        <v>2018</v>
      </c>
      <c r="B2846" s="11" t="s">
        <v>4</v>
      </c>
      <c r="C2846" s="12" t="s">
        <v>66</v>
      </c>
      <c r="D2846" s="12" t="s">
        <v>5</v>
      </c>
      <c r="E2846" s="12" t="s">
        <v>14021</v>
      </c>
      <c r="F2846" s="12" t="s">
        <v>14022</v>
      </c>
      <c r="G2846" s="12" t="s">
        <v>14023</v>
      </c>
      <c r="H2846" s="11" t="str">
        <f t="shared" si="44"/>
        <v xml:space="preserve"> LIEU DIT LA RABANIE </v>
      </c>
      <c r="I2846" s="10"/>
      <c r="J2846" s="12" t="s">
        <v>14024</v>
      </c>
      <c r="K2846" s="12"/>
      <c r="L2846" s="12" t="s">
        <v>14025</v>
      </c>
      <c r="M2846" s="12" t="s">
        <v>14026</v>
      </c>
      <c r="N2846" s="12" t="s">
        <v>54</v>
      </c>
      <c r="O2846" s="12" t="s">
        <v>33</v>
      </c>
      <c r="P2846" s="13">
        <v>32555</v>
      </c>
      <c r="Q2846" s="10">
        <v>2</v>
      </c>
      <c r="R2846" s="10" t="s">
        <v>10</v>
      </c>
      <c r="S2846" s="12" t="s">
        <v>18209</v>
      </c>
    </row>
    <row r="2847" spans="1:19" x14ac:dyDescent="0.25">
      <c r="A2847" s="10">
        <v>2018</v>
      </c>
      <c r="B2847" s="11" t="s">
        <v>18213</v>
      </c>
      <c r="C2847" s="12" t="s">
        <v>66</v>
      </c>
      <c r="D2847" s="12" t="s">
        <v>5</v>
      </c>
      <c r="E2847" s="12" t="s">
        <v>18872</v>
      </c>
      <c r="F2847" s="12" t="s">
        <v>18871</v>
      </c>
      <c r="G2847" s="12" t="s">
        <v>18873</v>
      </c>
      <c r="H2847" s="11" t="str">
        <f t="shared" si="44"/>
        <v xml:space="preserve"> 460 CHEMIN DE BELLE DAME </v>
      </c>
      <c r="I2847" s="10"/>
      <c r="J2847" s="12" t="s">
        <v>18874</v>
      </c>
      <c r="K2847" s="12"/>
      <c r="L2847" s="12" t="s">
        <v>1348</v>
      </c>
      <c r="M2847" s="12" t="s">
        <v>5617</v>
      </c>
      <c r="N2847" s="12" t="s">
        <v>54</v>
      </c>
      <c r="O2847" s="12" t="s">
        <v>33</v>
      </c>
      <c r="P2847" s="13">
        <v>22044</v>
      </c>
      <c r="Q2847" s="10">
        <v>1</v>
      </c>
      <c r="R2847" s="10" t="s">
        <v>10</v>
      </c>
      <c r="S2847" s="12" t="s">
        <v>18209</v>
      </c>
    </row>
    <row r="2848" spans="1:19" x14ac:dyDescent="0.25">
      <c r="A2848" s="10">
        <v>2018</v>
      </c>
      <c r="B2848" s="11" t="s">
        <v>4</v>
      </c>
      <c r="C2848" s="12" t="s">
        <v>66</v>
      </c>
      <c r="D2848" s="12" t="s">
        <v>259</v>
      </c>
      <c r="E2848" s="12" t="s">
        <v>14027</v>
      </c>
      <c r="F2848" s="12" t="s">
        <v>14028</v>
      </c>
      <c r="G2848" s="12" t="s">
        <v>14029</v>
      </c>
      <c r="H2848" s="11" t="str">
        <f t="shared" si="44"/>
        <v xml:space="preserve">ZONE INDUSTRIELLE 2 ROUTE DE DELINCOURT </v>
      </c>
      <c r="I2848" s="12" t="s">
        <v>14030</v>
      </c>
      <c r="J2848" s="12" t="s">
        <v>14031</v>
      </c>
      <c r="K2848" s="10"/>
      <c r="L2848" s="12" t="s">
        <v>3134</v>
      </c>
      <c r="M2848" s="12" t="s">
        <v>3135</v>
      </c>
      <c r="N2848" s="12" t="s">
        <v>54</v>
      </c>
      <c r="O2848" s="12" t="s">
        <v>9</v>
      </c>
      <c r="P2848" s="13">
        <v>379126</v>
      </c>
      <c r="Q2848" s="10">
        <v>14</v>
      </c>
      <c r="R2848" s="10" t="s">
        <v>18208</v>
      </c>
      <c r="S2848" s="12" t="s">
        <v>18211</v>
      </c>
    </row>
    <row r="2849" spans="1:19" x14ac:dyDescent="0.25">
      <c r="A2849" s="10">
        <v>2018</v>
      </c>
      <c r="B2849" s="11" t="s">
        <v>18213</v>
      </c>
      <c r="C2849" s="12" t="s">
        <v>66</v>
      </c>
      <c r="D2849" s="12" t="s">
        <v>5</v>
      </c>
      <c r="E2849" s="12" t="s">
        <v>18876</v>
      </c>
      <c r="F2849" s="12" t="s">
        <v>18875</v>
      </c>
      <c r="G2849" s="12" t="s">
        <v>18877</v>
      </c>
      <c r="H2849" s="11" t="str">
        <f t="shared" si="44"/>
        <v xml:space="preserve">ZONE INDUSTRIELLE LA BOURIETTE ALL GILLES DE ROBERVAL </v>
      </c>
      <c r="I2849" s="10" t="s">
        <v>3863</v>
      </c>
      <c r="J2849" s="12" t="s">
        <v>18878</v>
      </c>
      <c r="K2849" s="12"/>
      <c r="L2849" s="12" t="s">
        <v>2172</v>
      </c>
      <c r="M2849" s="12" t="s">
        <v>2173</v>
      </c>
      <c r="N2849" s="12" t="s">
        <v>2306</v>
      </c>
      <c r="O2849" s="12" t="s">
        <v>33</v>
      </c>
      <c r="P2849" s="13">
        <v>232313</v>
      </c>
      <c r="Q2849" s="10">
        <v>9</v>
      </c>
      <c r="R2849" s="10" t="s">
        <v>10</v>
      </c>
      <c r="S2849" s="12" t="s">
        <v>18209</v>
      </c>
    </row>
    <row r="2850" spans="1:19" x14ac:dyDescent="0.25">
      <c r="A2850" s="10">
        <v>2018</v>
      </c>
      <c r="B2850" s="11" t="s">
        <v>4</v>
      </c>
      <c r="C2850" s="12" t="s">
        <v>66</v>
      </c>
      <c r="D2850" s="12" t="s">
        <v>5</v>
      </c>
      <c r="E2850" s="12" t="s">
        <v>14032</v>
      </c>
      <c r="F2850" s="12" t="s">
        <v>14033</v>
      </c>
      <c r="G2850" s="12" t="s">
        <v>14034</v>
      </c>
      <c r="H2850" s="11" t="str">
        <f t="shared" si="44"/>
        <v xml:space="preserve"> 76 BOULEVARD CHARLES DE GAULLE </v>
      </c>
      <c r="I2850" s="10"/>
      <c r="J2850" s="12" t="s">
        <v>14035</v>
      </c>
      <c r="K2850" s="12"/>
      <c r="L2850" s="12" t="s">
        <v>81</v>
      </c>
      <c r="M2850" s="12" t="s">
        <v>82</v>
      </c>
      <c r="N2850" s="12" t="s">
        <v>54</v>
      </c>
      <c r="O2850" s="12" t="s">
        <v>33</v>
      </c>
      <c r="P2850" s="13">
        <v>312444</v>
      </c>
      <c r="Q2850" s="10">
        <v>12</v>
      </c>
      <c r="R2850" s="10" t="s">
        <v>18208</v>
      </c>
      <c r="S2850" s="12" t="s">
        <v>18209</v>
      </c>
    </row>
    <row r="2851" spans="1:19" x14ac:dyDescent="0.25">
      <c r="A2851" s="10">
        <v>2018</v>
      </c>
      <c r="B2851" s="11" t="s">
        <v>4</v>
      </c>
      <c r="C2851" s="12" t="s">
        <v>66</v>
      </c>
      <c r="D2851" s="12" t="s">
        <v>5</v>
      </c>
      <c r="E2851" s="12" t="s">
        <v>1979</v>
      </c>
      <c r="F2851" s="12" t="s">
        <v>14036</v>
      </c>
      <c r="G2851" s="12" t="s">
        <v>1980</v>
      </c>
      <c r="H2851" s="11" t="str">
        <f t="shared" si="44"/>
        <v xml:space="preserve"> 1 B RUE DES COURBES FAUCHEES </v>
      </c>
      <c r="I2851" s="10"/>
      <c r="J2851" s="12" t="s">
        <v>14037</v>
      </c>
      <c r="K2851" s="12"/>
      <c r="L2851" s="12" t="s">
        <v>14038</v>
      </c>
      <c r="M2851" s="12" t="s">
        <v>14039</v>
      </c>
      <c r="N2851" s="12" t="s">
        <v>54</v>
      </c>
      <c r="O2851" s="12" t="s">
        <v>33</v>
      </c>
      <c r="P2851" s="13">
        <v>98941</v>
      </c>
      <c r="Q2851" s="10">
        <v>4</v>
      </c>
      <c r="R2851" s="10" t="s">
        <v>10</v>
      </c>
      <c r="S2851" s="12" t="s">
        <v>18209</v>
      </c>
    </row>
    <row r="2852" spans="1:19" x14ac:dyDescent="0.25">
      <c r="A2852" s="10">
        <v>2018</v>
      </c>
      <c r="B2852" s="11" t="s">
        <v>18213</v>
      </c>
      <c r="C2852" s="12" t="s">
        <v>66</v>
      </c>
      <c r="D2852" s="12" t="s">
        <v>5</v>
      </c>
      <c r="E2852" s="12" t="s">
        <v>18880</v>
      </c>
      <c r="F2852" s="12" t="s">
        <v>18879</v>
      </c>
      <c r="G2852" s="12" t="s">
        <v>18881</v>
      </c>
      <c r="H2852" s="11" t="str">
        <f t="shared" si="44"/>
        <v xml:space="preserve"> 305 RTE DE NIMES </v>
      </c>
      <c r="I2852" s="10"/>
      <c r="J2852" s="12" t="s">
        <v>18882</v>
      </c>
      <c r="K2852" s="12"/>
      <c r="L2852" s="12" t="s">
        <v>3293</v>
      </c>
      <c r="M2852" s="12" t="s">
        <v>3294</v>
      </c>
      <c r="N2852" s="12" t="s">
        <v>54</v>
      </c>
      <c r="O2852" s="12" t="s">
        <v>33</v>
      </c>
      <c r="P2852" s="13">
        <v>4131</v>
      </c>
      <c r="Q2852" s="10">
        <v>2</v>
      </c>
      <c r="R2852" s="10" t="s">
        <v>10</v>
      </c>
      <c r="S2852" s="12" t="s">
        <v>18209</v>
      </c>
    </row>
    <row r="2853" spans="1:19" x14ac:dyDescent="0.25">
      <c r="A2853" s="10">
        <v>2017</v>
      </c>
      <c r="B2853" s="12" t="s">
        <v>18219</v>
      </c>
      <c r="C2853" s="10" t="s">
        <v>66</v>
      </c>
      <c r="D2853" s="12" t="s">
        <v>5</v>
      </c>
      <c r="E2853" s="12" t="s">
        <v>14040</v>
      </c>
      <c r="F2853" s="12" t="s">
        <v>14041</v>
      </c>
      <c r="G2853" s="12" t="s">
        <v>14042</v>
      </c>
      <c r="H2853" s="11" t="str">
        <f t="shared" si="44"/>
        <v xml:space="preserve">ROUTE DE CHATEAUNEUF  </v>
      </c>
      <c r="I2853" s="12" t="s">
        <v>3993</v>
      </c>
      <c r="J2853" s="12"/>
      <c r="K2853" s="14"/>
      <c r="L2853" s="12" t="s">
        <v>1792</v>
      </c>
      <c r="M2853" s="12" t="s">
        <v>1793</v>
      </c>
      <c r="N2853" s="12" t="s">
        <v>54</v>
      </c>
      <c r="O2853" s="12" t="s">
        <v>33</v>
      </c>
      <c r="P2853" s="14"/>
      <c r="Q2853" s="10">
        <v>3</v>
      </c>
      <c r="R2853" s="10" t="s">
        <v>10</v>
      </c>
      <c r="S2853" s="12" t="s">
        <v>18220</v>
      </c>
    </row>
    <row r="2854" spans="1:19" x14ac:dyDescent="0.25">
      <c r="A2854" s="10">
        <v>2018</v>
      </c>
      <c r="B2854" s="11" t="s">
        <v>18213</v>
      </c>
      <c r="C2854" s="12" t="s">
        <v>66</v>
      </c>
      <c r="D2854" s="12" t="s">
        <v>5</v>
      </c>
      <c r="E2854" s="12" t="s">
        <v>18884</v>
      </c>
      <c r="F2854" s="12" t="s">
        <v>18883</v>
      </c>
      <c r="G2854" s="12" t="s">
        <v>18885</v>
      </c>
      <c r="H2854" s="11" t="str">
        <f t="shared" si="44"/>
        <v xml:space="preserve"> 7 RUE AMBROISE PARE </v>
      </c>
      <c r="I2854" s="10"/>
      <c r="J2854" s="12" t="s">
        <v>18886</v>
      </c>
      <c r="K2854" s="12"/>
      <c r="L2854" s="12" t="s">
        <v>18887</v>
      </c>
      <c r="M2854" s="12" t="s">
        <v>18888</v>
      </c>
      <c r="N2854" s="12" t="s">
        <v>54</v>
      </c>
      <c r="O2854" s="12" t="s">
        <v>33</v>
      </c>
      <c r="P2854" s="13">
        <v>4495</v>
      </c>
      <c r="Q2854" s="10">
        <v>1</v>
      </c>
      <c r="R2854" s="10" t="s">
        <v>10</v>
      </c>
      <c r="S2854" s="12" t="s">
        <v>18209</v>
      </c>
    </row>
    <row r="2855" spans="1:19" x14ac:dyDescent="0.25">
      <c r="A2855" s="10">
        <v>2017</v>
      </c>
      <c r="B2855" s="12" t="s">
        <v>18219</v>
      </c>
      <c r="C2855" s="10" t="s">
        <v>66</v>
      </c>
      <c r="D2855" s="12" t="s">
        <v>5</v>
      </c>
      <c r="E2855" s="12" t="s">
        <v>17911</v>
      </c>
      <c r="F2855" s="12" t="s">
        <v>17912</v>
      </c>
      <c r="G2855" s="12" t="s">
        <v>17913</v>
      </c>
      <c r="H2855" s="11" t="str">
        <f t="shared" si="44"/>
        <v xml:space="preserve">180 ALL G PERSONNIER DE ROBERVAL ZONE INDUSTRIELLE LA BOURIETTE </v>
      </c>
      <c r="I2855" s="12" t="s">
        <v>17914</v>
      </c>
      <c r="J2855" s="10" t="s">
        <v>3863</v>
      </c>
      <c r="K2855" s="14"/>
      <c r="L2855" s="12" t="s">
        <v>2172</v>
      </c>
      <c r="M2855" s="12" t="s">
        <v>2173</v>
      </c>
      <c r="N2855" s="12" t="s">
        <v>2609</v>
      </c>
      <c r="O2855" s="12" t="s">
        <v>33</v>
      </c>
      <c r="P2855" s="14"/>
      <c r="Q2855" s="10">
        <v>10</v>
      </c>
      <c r="R2855" s="10" t="s">
        <v>10</v>
      </c>
      <c r="S2855" s="12" t="s">
        <v>18220</v>
      </c>
    </row>
    <row r="2856" spans="1:19" x14ac:dyDescent="0.25">
      <c r="A2856" s="10">
        <v>2017</v>
      </c>
      <c r="B2856" s="12" t="s">
        <v>18219</v>
      </c>
      <c r="C2856" s="10" t="s">
        <v>66</v>
      </c>
      <c r="D2856" s="12" t="s">
        <v>5</v>
      </c>
      <c r="E2856" s="12" t="s">
        <v>5123</v>
      </c>
      <c r="F2856" s="12" t="s">
        <v>5124</v>
      </c>
      <c r="G2856" s="12" t="s">
        <v>5125</v>
      </c>
      <c r="H2856" s="11" t="str">
        <f t="shared" si="44"/>
        <v xml:space="preserve">267 RUE DU MARECHAL LECLERC  </v>
      </c>
      <c r="I2856" s="12" t="s">
        <v>5126</v>
      </c>
      <c r="J2856" s="12"/>
      <c r="K2856" s="14"/>
      <c r="L2856" s="12" t="s">
        <v>5127</v>
      </c>
      <c r="M2856" s="12" t="s">
        <v>5128</v>
      </c>
      <c r="N2856" s="12" t="s">
        <v>252</v>
      </c>
      <c r="O2856" s="12" t="s">
        <v>33</v>
      </c>
      <c r="P2856" s="14"/>
      <c r="Q2856" s="10">
        <v>1</v>
      </c>
      <c r="R2856" s="10" t="s">
        <v>10</v>
      </c>
      <c r="S2856" s="12" t="s">
        <v>18220</v>
      </c>
    </row>
    <row r="2857" spans="1:19" x14ac:dyDescent="0.25">
      <c r="A2857" s="10">
        <v>2018</v>
      </c>
      <c r="B2857" s="11" t="s">
        <v>4</v>
      </c>
      <c r="C2857" s="12" t="s">
        <v>66</v>
      </c>
      <c r="D2857" s="12" t="s">
        <v>5</v>
      </c>
      <c r="E2857" s="12" t="s">
        <v>1444</v>
      </c>
      <c r="F2857" s="12" t="s">
        <v>1445</v>
      </c>
      <c r="G2857" s="12" t="s">
        <v>1446</v>
      </c>
      <c r="H2857" s="11" t="str">
        <f t="shared" si="44"/>
        <v xml:space="preserve"> 200 RUE DE PARIS </v>
      </c>
      <c r="I2857" s="10"/>
      <c r="J2857" s="12" t="s">
        <v>1447</v>
      </c>
      <c r="K2857" s="12"/>
      <c r="L2857" s="12" t="s">
        <v>1448</v>
      </c>
      <c r="M2857" s="12" t="s">
        <v>1449</v>
      </c>
      <c r="N2857" s="12" t="s">
        <v>54</v>
      </c>
      <c r="O2857" s="12" t="s">
        <v>33</v>
      </c>
      <c r="P2857" s="13">
        <v>325343</v>
      </c>
      <c r="Q2857" s="10">
        <v>6</v>
      </c>
      <c r="R2857" s="10" t="s">
        <v>10</v>
      </c>
      <c r="S2857" s="12" t="s">
        <v>18209</v>
      </c>
    </row>
    <row r="2858" spans="1:19" x14ac:dyDescent="0.25">
      <c r="A2858" s="10">
        <v>2018</v>
      </c>
      <c r="B2858" s="11" t="s">
        <v>4</v>
      </c>
      <c r="C2858" s="12" t="s">
        <v>66</v>
      </c>
      <c r="D2858" s="12" t="s">
        <v>5</v>
      </c>
      <c r="E2858" s="12" t="s">
        <v>1983</v>
      </c>
      <c r="F2858" s="12" t="s">
        <v>14049</v>
      </c>
      <c r="G2858" s="12" t="s">
        <v>1984</v>
      </c>
      <c r="H2858" s="11" t="str">
        <f t="shared" si="44"/>
        <v xml:space="preserve">ZA DE LA BLAVETIERE 3 RUE PAUL LANGEVIN </v>
      </c>
      <c r="I2858" s="12" t="s">
        <v>14050</v>
      </c>
      <c r="J2858" s="12" t="s">
        <v>14051</v>
      </c>
      <c r="K2858" s="10"/>
      <c r="L2858" s="12" t="s">
        <v>1009</v>
      </c>
      <c r="M2858" s="12" t="s">
        <v>1010</v>
      </c>
      <c r="N2858" s="12" t="s">
        <v>54</v>
      </c>
      <c r="O2858" s="12" t="s">
        <v>9</v>
      </c>
      <c r="P2858" s="13">
        <v>184048</v>
      </c>
      <c r="Q2858" s="10">
        <v>10</v>
      </c>
      <c r="R2858" s="10" t="s">
        <v>10</v>
      </c>
      <c r="S2858" s="12" t="s">
        <v>18211</v>
      </c>
    </row>
    <row r="2859" spans="1:19" x14ac:dyDescent="0.25">
      <c r="A2859" s="10">
        <v>2018</v>
      </c>
      <c r="B2859" s="11" t="s">
        <v>4</v>
      </c>
      <c r="C2859" s="12" t="s">
        <v>66</v>
      </c>
      <c r="D2859" s="12" t="s">
        <v>5</v>
      </c>
      <c r="E2859" s="12" t="s">
        <v>17544</v>
      </c>
      <c r="F2859" s="12" t="s">
        <v>17545</v>
      </c>
      <c r="G2859" s="12" t="s">
        <v>17546</v>
      </c>
      <c r="H2859" s="11" t="str">
        <f t="shared" si="44"/>
        <v xml:space="preserve"> 40 B BOULEVARD DE LA REPUBLIQUE </v>
      </c>
      <c r="I2859" s="10"/>
      <c r="J2859" s="12" t="s">
        <v>17547</v>
      </c>
      <c r="K2859" s="12"/>
      <c r="L2859" s="12" t="s">
        <v>8580</v>
      </c>
      <c r="M2859" s="12" t="s">
        <v>8581</v>
      </c>
      <c r="N2859" s="12" t="s">
        <v>2368</v>
      </c>
      <c r="O2859" s="12" t="s">
        <v>33</v>
      </c>
      <c r="P2859" s="13">
        <v>62541</v>
      </c>
      <c r="Q2859" s="10">
        <v>2</v>
      </c>
      <c r="R2859" s="10" t="s">
        <v>10</v>
      </c>
      <c r="S2859" s="12" t="s">
        <v>18209</v>
      </c>
    </row>
    <row r="2860" spans="1:19" x14ac:dyDescent="0.25">
      <c r="A2860" s="10">
        <v>2018</v>
      </c>
      <c r="B2860" s="11" t="s">
        <v>4</v>
      </c>
      <c r="C2860" s="12" t="s">
        <v>66</v>
      </c>
      <c r="D2860" s="12" t="s">
        <v>5</v>
      </c>
      <c r="E2860" s="12" t="s">
        <v>17800</v>
      </c>
      <c r="F2860" s="12" t="s">
        <v>17801</v>
      </c>
      <c r="G2860" s="12" t="s">
        <v>17802</v>
      </c>
      <c r="H2860" s="11" t="str">
        <f t="shared" si="44"/>
        <v xml:space="preserve"> 45 ROUTE DE GIVORS </v>
      </c>
      <c r="I2860" s="10"/>
      <c r="J2860" s="12" t="s">
        <v>17803</v>
      </c>
      <c r="K2860" s="12"/>
      <c r="L2860" s="12" t="s">
        <v>971</v>
      </c>
      <c r="M2860" s="12" t="s">
        <v>972</v>
      </c>
      <c r="N2860" s="12" t="s">
        <v>2568</v>
      </c>
      <c r="O2860" s="12" t="s">
        <v>33</v>
      </c>
      <c r="P2860" s="13">
        <v>179434</v>
      </c>
      <c r="Q2860" s="10">
        <v>5</v>
      </c>
      <c r="R2860" s="10" t="s">
        <v>10</v>
      </c>
      <c r="S2860" s="12" t="s">
        <v>18209</v>
      </c>
    </row>
    <row r="2861" spans="1:19" x14ac:dyDescent="0.25">
      <c r="A2861" s="10">
        <v>2018</v>
      </c>
      <c r="B2861" s="11" t="s">
        <v>4</v>
      </c>
      <c r="C2861" s="12" t="s">
        <v>66</v>
      </c>
      <c r="D2861" s="12" t="s">
        <v>5</v>
      </c>
      <c r="E2861" s="12" t="s">
        <v>5247</v>
      </c>
      <c r="F2861" s="12" t="s">
        <v>5248</v>
      </c>
      <c r="G2861" s="12" t="s">
        <v>5249</v>
      </c>
      <c r="H2861" s="11" t="str">
        <f t="shared" si="44"/>
        <v xml:space="preserve">PARK AKTILAND 8 B RUE DE LOMBARDIE </v>
      </c>
      <c r="I2861" s="10" t="s">
        <v>5250</v>
      </c>
      <c r="J2861" s="12" t="s">
        <v>5251</v>
      </c>
      <c r="K2861" s="12"/>
      <c r="L2861" s="12" t="s">
        <v>1589</v>
      </c>
      <c r="M2861" s="12" t="s">
        <v>2865</v>
      </c>
      <c r="N2861" s="12" t="s">
        <v>5252</v>
      </c>
      <c r="O2861" s="12" t="s">
        <v>33</v>
      </c>
      <c r="P2861" s="13">
        <v>17082</v>
      </c>
      <c r="Q2861" s="10">
        <v>1</v>
      </c>
      <c r="R2861" s="10" t="s">
        <v>10</v>
      </c>
      <c r="S2861" s="12" t="s">
        <v>18209</v>
      </c>
    </row>
    <row r="2862" spans="1:19" x14ac:dyDescent="0.25">
      <c r="A2862" s="10">
        <v>2018</v>
      </c>
      <c r="B2862" s="11" t="s">
        <v>18213</v>
      </c>
      <c r="C2862" s="12" t="s">
        <v>66</v>
      </c>
      <c r="D2862" s="12" t="s">
        <v>5</v>
      </c>
      <c r="E2862" s="12" t="s">
        <v>18890</v>
      </c>
      <c r="F2862" s="12" t="s">
        <v>18889</v>
      </c>
      <c r="G2862" s="12" t="s">
        <v>18891</v>
      </c>
      <c r="H2862" s="11" t="str">
        <f t="shared" si="44"/>
        <v xml:space="preserve"> 58 AVENUE DE WAGRAM </v>
      </c>
      <c r="I2862" s="10"/>
      <c r="J2862" s="12" t="s">
        <v>18892</v>
      </c>
      <c r="K2862" s="12"/>
      <c r="L2862" s="12" t="s">
        <v>182</v>
      </c>
      <c r="M2862" s="12" t="s">
        <v>183</v>
      </c>
      <c r="N2862" s="12" t="s">
        <v>54</v>
      </c>
      <c r="O2862" s="12" t="s">
        <v>33</v>
      </c>
      <c r="P2862" s="13">
        <v>48788</v>
      </c>
      <c r="Q2862" s="10">
        <v>3</v>
      </c>
      <c r="R2862" s="10" t="s">
        <v>10</v>
      </c>
      <c r="S2862" s="12" t="s">
        <v>18209</v>
      </c>
    </row>
    <row r="2863" spans="1:19" x14ac:dyDescent="0.25">
      <c r="A2863" s="10">
        <v>2017</v>
      </c>
      <c r="B2863" s="12" t="s">
        <v>18219</v>
      </c>
      <c r="C2863" s="10" t="s">
        <v>66</v>
      </c>
      <c r="D2863" s="12" t="s">
        <v>5</v>
      </c>
      <c r="E2863" s="12" t="s">
        <v>4483</v>
      </c>
      <c r="F2863" s="12" t="s">
        <v>4484</v>
      </c>
      <c r="G2863" s="12" t="s">
        <v>4485</v>
      </c>
      <c r="H2863" s="11" t="str">
        <f t="shared" si="44"/>
        <v xml:space="preserve">430 RUE ETTORE BUGATTI ZAC GAROSUD </v>
      </c>
      <c r="I2863" s="12" t="s">
        <v>4486</v>
      </c>
      <c r="J2863" s="10" t="s">
        <v>1296</v>
      </c>
      <c r="K2863" s="14"/>
      <c r="L2863" s="12" t="s">
        <v>925</v>
      </c>
      <c r="M2863" s="12" t="s">
        <v>469</v>
      </c>
      <c r="N2863" s="12" t="s">
        <v>4482</v>
      </c>
      <c r="O2863" s="12" t="s">
        <v>33</v>
      </c>
      <c r="P2863" s="14"/>
      <c r="Q2863" s="10">
        <v>2</v>
      </c>
      <c r="R2863" s="10" t="s">
        <v>10</v>
      </c>
      <c r="S2863" s="12" t="s">
        <v>18220</v>
      </c>
    </row>
    <row r="2864" spans="1:19" x14ac:dyDescent="0.25">
      <c r="A2864" s="10">
        <v>2017</v>
      </c>
      <c r="B2864" s="12" t="s">
        <v>18219</v>
      </c>
      <c r="C2864" s="10" t="s">
        <v>66</v>
      </c>
      <c r="D2864" s="12" t="s">
        <v>5</v>
      </c>
      <c r="E2864" s="12" t="s">
        <v>4869</v>
      </c>
      <c r="F2864" s="12" t="s">
        <v>4870</v>
      </c>
      <c r="G2864" s="12" t="s">
        <v>4871</v>
      </c>
      <c r="H2864" s="11" t="str">
        <f t="shared" si="44"/>
        <v xml:space="preserve">16 RUE DU GENERAL LECLERC  </v>
      </c>
      <c r="I2864" s="12" t="s">
        <v>4872</v>
      </c>
      <c r="J2864" s="12"/>
      <c r="K2864" s="14"/>
      <c r="L2864" s="12" t="s">
        <v>931</v>
      </c>
      <c r="M2864" s="12" t="s">
        <v>4873</v>
      </c>
      <c r="N2864" s="12" t="s">
        <v>200</v>
      </c>
      <c r="O2864" s="12" t="s">
        <v>33</v>
      </c>
      <c r="P2864" s="14"/>
      <c r="Q2864" s="10">
        <v>1</v>
      </c>
      <c r="R2864" s="10" t="s">
        <v>10</v>
      </c>
      <c r="S2864" s="12" t="s">
        <v>18220</v>
      </c>
    </row>
    <row r="2865" spans="1:19" x14ac:dyDescent="0.25">
      <c r="A2865" s="10">
        <v>2018</v>
      </c>
      <c r="B2865" s="11" t="s">
        <v>18213</v>
      </c>
      <c r="C2865" s="12" t="s">
        <v>66</v>
      </c>
      <c r="D2865" s="12" t="s">
        <v>5</v>
      </c>
      <c r="E2865" s="12" t="s">
        <v>18894</v>
      </c>
      <c r="F2865" s="12" t="s">
        <v>18893</v>
      </c>
      <c r="G2865" s="12" t="s">
        <v>18895</v>
      </c>
      <c r="H2865" s="11" t="str">
        <f t="shared" si="44"/>
        <v xml:space="preserve">BOIS ET CHARPENTES COLOR ENDUIT 55 AV 1ERE DIV FRANCAISE LIBRE </v>
      </c>
      <c r="I2865" s="10" t="s">
        <v>18896</v>
      </c>
      <c r="J2865" s="12" t="s">
        <v>18897</v>
      </c>
      <c r="K2865" s="12"/>
      <c r="L2865" s="12" t="s">
        <v>237</v>
      </c>
      <c r="M2865" s="12" t="s">
        <v>238</v>
      </c>
      <c r="N2865" s="12" t="s">
        <v>172</v>
      </c>
      <c r="O2865" s="12" t="s">
        <v>33</v>
      </c>
      <c r="P2865" s="13">
        <v>30581</v>
      </c>
      <c r="Q2865" s="10">
        <v>1</v>
      </c>
      <c r="R2865" s="10" t="s">
        <v>10</v>
      </c>
      <c r="S2865" s="12" t="s">
        <v>18209</v>
      </c>
    </row>
    <row r="2866" spans="1:19" x14ac:dyDescent="0.25">
      <c r="A2866" s="10">
        <v>2018</v>
      </c>
      <c r="B2866" s="11" t="s">
        <v>4</v>
      </c>
      <c r="C2866" s="12" t="s">
        <v>66</v>
      </c>
      <c r="D2866" s="12" t="s">
        <v>5</v>
      </c>
      <c r="E2866" s="12" t="s">
        <v>14052</v>
      </c>
      <c r="F2866" s="12" t="s">
        <v>14053</v>
      </c>
      <c r="G2866" s="12" t="s">
        <v>14054</v>
      </c>
      <c r="H2866" s="11" t="str">
        <f t="shared" si="44"/>
        <v xml:space="preserve"> 6 ALLEE MAEVA </v>
      </c>
      <c r="I2866" s="10"/>
      <c r="J2866" s="12" t="s">
        <v>14055</v>
      </c>
      <c r="K2866" s="12"/>
      <c r="L2866" s="12" t="s">
        <v>5597</v>
      </c>
      <c r="M2866" s="12" t="s">
        <v>5598</v>
      </c>
      <c r="N2866" s="12" t="s">
        <v>54</v>
      </c>
      <c r="O2866" s="12" t="s">
        <v>33</v>
      </c>
      <c r="P2866" s="13">
        <v>54063</v>
      </c>
      <c r="Q2866" s="10">
        <v>1</v>
      </c>
      <c r="R2866" s="10" t="s">
        <v>10</v>
      </c>
      <c r="S2866" s="12" t="s">
        <v>18209</v>
      </c>
    </row>
    <row r="2867" spans="1:19" x14ac:dyDescent="0.25">
      <c r="A2867" s="10">
        <v>2018</v>
      </c>
      <c r="B2867" s="11" t="s">
        <v>4</v>
      </c>
      <c r="C2867" s="12" t="s">
        <v>66</v>
      </c>
      <c r="D2867" s="12" t="s">
        <v>5</v>
      </c>
      <c r="E2867" s="12" t="s">
        <v>16446</v>
      </c>
      <c r="F2867" s="12" t="s">
        <v>16447</v>
      </c>
      <c r="G2867" s="12" t="s">
        <v>16448</v>
      </c>
      <c r="H2867" s="11" t="str">
        <f t="shared" si="44"/>
        <v xml:space="preserve"> 2252 AVENUE MARECHAL JUIN </v>
      </c>
      <c r="I2867" s="10"/>
      <c r="J2867" s="12" t="s">
        <v>16449</v>
      </c>
      <c r="K2867" s="12"/>
      <c r="L2867" s="12" t="s">
        <v>143</v>
      </c>
      <c r="M2867" s="12" t="s">
        <v>144</v>
      </c>
      <c r="N2867" s="12" t="s">
        <v>1605</v>
      </c>
      <c r="O2867" s="12" t="s">
        <v>33</v>
      </c>
      <c r="P2867" s="13">
        <v>100573</v>
      </c>
      <c r="Q2867" s="10">
        <v>4</v>
      </c>
      <c r="R2867" s="10" t="s">
        <v>10</v>
      </c>
      <c r="S2867" s="12" t="s">
        <v>18209</v>
      </c>
    </row>
    <row r="2868" spans="1:19" x14ac:dyDescent="0.25">
      <c r="A2868" s="10">
        <v>2018</v>
      </c>
      <c r="B2868" s="11" t="s">
        <v>4</v>
      </c>
      <c r="C2868" s="12" t="s">
        <v>66</v>
      </c>
      <c r="D2868" s="12" t="s">
        <v>5</v>
      </c>
      <c r="E2868" s="12" t="s">
        <v>14056</v>
      </c>
      <c r="F2868" s="12" t="s">
        <v>14057</v>
      </c>
      <c r="G2868" s="12" t="s">
        <v>14058</v>
      </c>
      <c r="H2868" s="11" t="str">
        <f t="shared" si="44"/>
        <v xml:space="preserve"> LA BAUSSE </v>
      </c>
      <c r="I2868" s="10"/>
      <c r="J2868" s="12" t="s">
        <v>14059</v>
      </c>
      <c r="K2868" s="12"/>
      <c r="L2868" s="12" t="s">
        <v>6242</v>
      </c>
      <c r="M2868" s="12" t="s">
        <v>14060</v>
      </c>
      <c r="N2868" s="12" t="s">
        <v>54</v>
      </c>
      <c r="O2868" s="12" t="s">
        <v>33</v>
      </c>
      <c r="P2868" s="13">
        <v>265447</v>
      </c>
      <c r="Q2868" s="10">
        <v>9</v>
      </c>
      <c r="R2868" s="10" t="s">
        <v>10</v>
      </c>
      <c r="S2868" s="12" t="s">
        <v>18209</v>
      </c>
    </row>
    <row r="2869" spans="1:19" x14ac:dyDescent="0.25">
      <c r="A2869" s="10">
        <v>2018</v>
      </c>
      <c r="B2869" s="11" t="s">
        <v>4</v>
      </c>
      <c r="C2869" s="12" t="s">
        <v>66</v>
      </c>
      <c r="D2869" s="12" t="s">
        <v>5</v>
      </c>
      <c r="E2869" s="12" t="s">
        <v>17872</v>
      </c>
      <c r="F2869" s="12" t="s">
        <v>17873</v>
      </c>
      <c r="G2869" s="12" t="s">
        <v>17874</v>
      </c>
      <c r="H2869" s="11" t="str">
        <f t="shared" si="44"/>
        <v>AVENUE DE PARIS 6 RUE DE LA CORVEE CS 50205</v>
      </c>
      <c r="I2869" s="10" t="s">
        <v>17875</v>
      </c>
      <c r="J2869" s="12" t="s">
        <v>17293</v>
      </c>
      <c r="K2869" s="12" t="s">
        <v>4218</v>
      </c>
      <c r="L2869" s="12" t="s">
        <v>4219</v>
      </c>
      <c r="M2869" s="12" t="s">
        <v>4220</v>
      </c>
      <c r="N2869" s="12" t="s">
        <v>2577</v>
      </c>
      <c r="O2869" s="12" t="s">
        <v>33</v>
      </c>
      <c r="P2869" s="13">
        <v>511515</v>
      </c>
      <c r="Q2869" s="10">
        <v>11</v>
      </c>
      <c r="R2869" s="10" t="s">
        <v>18208</v>
      </c>
      <c r="S2869" s="12" t="s">
        <v>18209</v>
      </c>
    </row>
    <row r="2870" spans="1:19" x14ac:dyDescent="0.25">
      <c r="A2870" s="10">
        <v>2018</v>
      </c>
      <c r="B2870" s="11" t="s">
        <v>4</v>
      </c>
      <c r="C2870" s="12" t="s">
        <v>66</v>
      </c>
      <c r="D2870" s="12" t="s">
        <v>5</v>
      </c>
      <c r="E2870" s="12" t="s">
        <v>14061</v>
      </c>
      <c r="F2870" s="12" t="s">
        <v>14062</v>
      </c>
      <c r="G2870" s="12" t="s">
        <v>14063</v>
      </c>
      <c r="H2870" s="11" t="str">
        <f t="shared" si="44"/>
        <v xml:space="preserve">ZONE INDUSTRIELLE DES FOURNELS 211 RUE DES FOURNELS </v>
      </c>
      <c r="I2870" s="10" t="s">
        <v>14064</v>
      </c>
      <c r="J2870" s="12" t="s">
        <v>14065</v>
      </c>
      <c r="K2870" s="12"/>
      <c r="L2870" s="12" t="s">
        <v>3086</v>
      </c>
      <c r="M2870" s="12" t="s">
        <v>3087</v>
      </c>
      <c r="N2870" s="12" t="s">
        <v>54</v>
      </c>
      <c r="O2870" s="12" t="s">
        <v>33</v>
      </c>
      <c r="P2870" s="13">
        <v>50156</v>
      </c>
      <c r="Q2870" s="10">
        <v>3</v>
      </c>
      <c r="R2870" s="10" t="s">
        <v>10</v>
      </c>
      <c r="S2870" s="12" t="s">
        <v>18209</v>
      </c>
    </row>
    <row r="2871" spans="1:19" x14ac:dyDescent="0.25">
      <c r="A2871" s="10">
        <v>2018</v>
      </c>
      <c r="B2871" s="11" t="s">
        <v>4</v>
      </c>
      <c r="C2871" s="12" t="s">
        <v>66</v>
      </c>
      <c r="D2871" s="12" t="s">
        <v>5</v>
      </c>
      <c r="E2871" s="12" t="s">
        <v>14066</v>
      </c>
      <c r="F2871" s="12" t="s">
        <v>14067</v>
      </c>
      <c r="G2871" s="12" t="s">
        <v>14068</v>
      </c>
      <c r="H2871" s="11" t="str">
        <f t="shared" si="44"/>
        <v xml:space="preserve">L ARCHE DE LA MADELEINE 325 AVENUE DU GRAND SUD </v>
      </c>
      <c r="I2871" s="10" t="s">
        <v>14069</v>
      </c>
      <c r="J2871" s="12" t="s">
        <v>14070</v>
      </c>
      <c r="K2871" s="12"/>
      <c r="L2871" s="12" t="s">
        <v>646</v>
      </c>
      <c r="M2871" s="12" t="s">
        <v>647</v>
      </c>
      <c r="N2871" s="12" t="s">
        <v>54</v>
      </c>
      <c r="O2871" s="12" t="s">
        <v>33</v>
      </c>
      <c r="P2871" s="13">
        <v>294541</v>
      </c>
      <c r="Q2871" s="10">
        <v>9</v>
      </c>
      <c r="R2871" s="10" t="s">
        <v>10</v>
      </c>
      <c r="S2871" s="12" t="s">
        <v>18209</v>
      </c>
    </row>
    <row r="2872" spans="1:19" x14ac:dyDescent="0.25">
      <c r="A2872" s="10">
        <v>2018</v>
      </c>
      <c r="B2872" s="11" t="s">
        <v>4</v>
      </c>
      <c r="C2872" s="12" t="s">
        <v>66</v>
      </c>
      <c r="D2872" s="12" t="s">
        <v>5</v>
      </c>
      <c r="E2872" s="12" t="s">
        <v>14071</v>
      </c>
      <c r="F2872" s="12" t="s">
        <v>14072</v>
      </c>
      <c r="G2872" s="12" t="s">
        <v>14073</v>
      </c>
      <c r="H2872" s="11" t="str">
        <f t="shared" si="44"/>
        <v xml:space="preserve"> 49 RUE CHEF DE BAIE </v>
      </c>
      <c r="I2872" s="10"/>
      <c r="J2872" s="12" t="s">
        <v>14074</v>
      </c>
      <c r="K2872" s="10"/>
      <c r="L2872" s="12" t="s">
        <v>1076</v>
      </c>
      <c r="M2872" s="12" t="s">
        <v>1077</v>
      </c>
      <c r="N2872" s="12" t="s">
        <v>54</v>
      </c>
      <c r="O2872" s="12" t="s">
        <v>9</v>
      </c>
      <c r="P2872" s="13">
        <v>27209</v>
      </c>
      <c r="Q2872" s="10">
        <v>1</v>
      </c>
      <c r="R2872" s="10" t="s">
        <v>10</v>
      </c>
      <c r="S2872" s="12" t="s">
        <v>18211</v>
      </c>
    </row>
    <row r="2873" spans="1:19" x14ac:dyDescent="0.25">
      <c r="A2873" s="10">
        <v>2018</v>
      </c>
      <c r="B2873" s="11" t="s">
        <v>4</v>
      </c>
      <c r="C2873" s="12" t="s">
        <v>66</v>
      </c>
      <c r="D2873" s="12" t="s">
        <v>5</v>
      </c>
      <c r="E2873" s="12" t="s">
        <v>2525</v>
      </c>
      <c r="F2873" s="12" t="s">
        <v>14075</v>
      </c>
      <c r="G2873" s="12" t="s">
        <v>2526</v>
      </c>
      <c r="H2873" s="11" t="str">
        <f t="shared" si="44"/>
        <v xml:space="preserve"> 6 RUE DE LA MOTTE </v>
      </c>
      <c r="I2873" s="10"/>
      <c r="J2873" s="12" t="s">
        <v>14076</v>
      </c>
      <c r="K2873" s="10"/>
      <c r="L2873" s="12" t="s">
        <v>3921</v>
      </c>
      <c r="M2873" s="12" t="s">
        <v>3922</v>
      </c>
      <c r="N2873" s="12" t="s">
        <v>54</v>
      </c>
      <c r="O2873" s="12" t="s">
        <v>9</v>
      </c>
      <c r="P2873" s="13">
        <v>88269</v>
      </c>
      <c r="Q2873" s="10">
        <v>4</v>
      </c>
      <c r="R2873" s="10" t="s">
        <v>10</v>
      </c>
      <c r="S2873" s="12" t="s">
        <v>18211</v>
      </c>
    </row>
    <row r="2874" spans="1:19" x14ac:dyDescent="0.25">
      <c r="A2874" s="10">
        <v>2017</v>
      </c>
      <c r="B2874" s="12" t="s">
        <v>18219</v>
      </c>
      <c r="C2874" s="10" t="s">
        <v>66</v>
      </c>
      <c r="D2874" s="12" t="s">
        <v>5</v>
      </c>
      <c r="E2874" s="12" t="s">
        <v>14077</v>
      </c>
      <c r="F2874" s="12" t="s">
        <v>14078</v>
      </c>
      <c r="G2874" s="12" t="s">
        <v>14079</v>
      </c>
      <c r="H2874" s="11" t="str">
        <f t="shared" si="44"/>
        <v xml:space="preserve">9 RUE DU 4 SEPTEMBRE  </v>
      </c>
      <c r="I2874" s="12" t="s">
        <v>14080</v>
      </c>
      <c r="J2874" s="12"/>
      <c r="K2874" s="14"/>
      <c r="L2874" s="12" t="s">
        <v>11937</v>
      </c>
      <c r="M2874" s="12" t="s">
        <v>183</v>
      </c>
      <c r="N2874" s="12" t="s">
        <v>54</v>
      </c>
      <c r="O2874" s="12" t="s">
        <v>33</v>
      </c>
      <c r="P2874" s="14"/>
      <c r="Q2874" s="10">
        <v>1</v>
      </c>
      <c r="R2874" s="10" t="s">
        <v>10</v>
      </c>
      <c r="S2874" s="12" t="s">
        <v>18220</v>
      </c>
    </row>
    <row r="2875" spans="1:19" x14ac:dyDescent="0.25">
      <c r="A2875" s="10">
        <v>2018</v>
      </c>
      <c r="B2875" s="11" t="s">
        <v>4</v>
      </c>
      <c r="C2875" s="12" t="s">
        <v>66</v>
      </c>
      <c r="D2875" s="12" t="s">
        <v>5</v>
      </c>
      <c r="E2875" s="12" t="s">
        <v>14081</v>
      </c>
      <c r="F2875" s="12" t="s">
        <v>14082</v>
      </c>
      <c r="G2875" s="12" t="s">
        <v>14083</v>
      </c>
      <c r="H2875" s="11" t="str">
        <f t="shared" si="44"/>
        <v xml:space="preserve">ZAC DE GREZAN 690 RUE LE CORBUSIER </v>
      </c>
      <c r="I2875" s="10" t="s">
        <v>14084</v>
      </c>
      <c r="J2875" s="12" t="s">
        <v>14085</v>
      </c>
      <c r="K2875" s="12"/>
      <c r="L2875" s="12" t="s">
        <v>1537</v>
      </c>
      <c r="M2875" s="12" t="s">
        <v>61</v>
      </c>
      <c r="N2875" s="12" t="s">
        <v>54</v>
      </c>
      <c r="O2875" s="12" t="s">
        <v>33</v>
      </c>
      <c r="P2875" s="13">
        <v>124573</v>
      </c>
      <c r="Q2875" s="10">
        <v>5</v>
      </c>
      <c r="R2875" s="10" t="s">
        <v>10</v>
      </c>
      <c r="S2875" s="12" t="s">
        <v>18209</v>
      </c>
    </row>
    <row r="2876" spans="1:19" x14ac:dyDescent="0.25">
      <c r="A2876" s="10">
        <v>2018</v>
      </c>
      <c r="B2876" s="11" t="s">
        <v>4</v>
      </c>
      <c r="C2876" s="12" t="s">
        <v>66</v>
      </c>
      <c r="D2876" s="12" t="s">
        <v>5</v>
      </c>
      <c r="E2876" s="12" t="s">
        <v>1985</v>
      </c>
      <c r="F2876" s="12" t="s">
        <v>14086</v>
      </c>
      <c r="G2876" s="12" t="s">
        <v>1986</v>
      </c>
      <c r="H2876" s="11" t="str">
        <f t="shared" si="44"/>
        <v xml:space="preserve"> 18 RUE DE DOUAI </v>
      </c>
      <c r="I2876" s="10"/>
      <c r="J2876" s="12" t="s">
        <v>14087</v>
      </c>
      <c r="K2876" s="12"/>
      <c r="L2876" s="12" t="s">
        <v>5145</v>
      </c>
      <c r="M2876" s="12" t="s">
        <v>183</v>
      </c>
      <c r="N2876" s="12" t="s">
        <v>54</v>
      </c>
      <c r="O2876" s="12" t="s">
        <v>33</v>
      </c>
      <c r="P2876" s="13">
        <v>130062</v>
      </c>
      <c r="Q2876" s="10">
        <v>2</v>
      </c>
      <c r="R2876" s="10" t="s">
        <v>10</v>
      </c>
      <c r="S2876" s="12" t="s">
        <v>18209</v>
      </c>
    </row>
    <row r="2877" spans="1:19" x14ac:dyDescent="0.25">
      <c r="A2877" s="10">
        <v>2018</v>
      </c>
      <c r="B2877" s="11" t="s">
        <v>4</v>
      </c>
      <c r="C2877" s="12" t="s">
        <v>66</v>
      </c>
      <c r="D2877" s="12" t="s">
        <v>5</v>
      </c>
      <c r="E2877" s="12" t="s">
        <v>187</v>
      </c>
      <c r="F2877" s="12" t="s">
        <v>14088</v>
      </c>
      <c r="G2877" s="12" t="s">
        <v>188</v>
      </c>
      <c r="H2877" s="11" t="str">
        <f t="shared" si="44"/>
        <v xml:space="preserve"> 1493 AVENUE PIERRE ET MARIE CURIE </v>
      </c>
      <c r="I2877" s="10"/>
      <c r="J2877" s="12" t="s">
        <v>14089</v>
      </c>
      <c r="K2877" s="12"/>
      <c r="L2877" s="12" t="s">
        <v>5549</v>
      </c>
      <c r="M2877" s="12" t="s">
        <v>5550</v>
      </c>
      <c r="N2877" s="12" t="s">
        <v>54</v>
      </c>
      <c r="O2877" s="12" t="s">
        <v>33</v>
      </c>
      <c r="P2877" s="13">
        <v>169954</v>
      </c>
      <c r="Q2877" s="10">
        <v>8</v>
      </c>
      <c r="R2877" s="10" t="s">
        <v>10</v>
      </c>
      <c r="S2877" s="12" t="s">
        <v>18209</v>
      </c>
    </row>
    <row r="2878" spans="1:19" x14ac:dyDescent="0.25">
      <c r="A2878" s="10">
        <v>2018</v>
      </c>
      <c r="B2878" s="11" t="s">
        <v>4</v>
      </c>
      <c r="C2878" s="12" t="s">
        <v>66</v>
      </c>
      <c r="D2878" s="12" t="s">
        <v>5</v>
      </c>
      <c r="E2878" s="12" t="s">
        <v>14090</v>
      </c>
      <c r="F2878" s="12" t="s">
        <v>14091</v>
      </c>
      <c r="G2878" s="12" t="s">
        <v>14092</v>
      </c>
      <c r="H2878" s="11" t="str">
        <f t="shared" si="44"/>
        <v xml:space="preserve"> 6 RUE CLAUDE CHAPPE </v>
      </c>
      <c r="I2878" s="10"/>
      <c r="J2878" s="12" t="s">
        <v>14093</v>
      </c>
      <c r="K2878" s="12"/>
      <c r="L2878" s="12" t="s">
        <v>2001</v>
      </c>
      <c r="M2878" s="12" t="s">
        <v>2002</v>
      </c>
      <c r="N2878" s="12" t="s">
        <v>54</v>
      </c>
      <c r="O2878" s="12" t="s">
        <v>33</v>
      </c>
      <c r="P2878" s="13">
        <v>76773</v>
      </c>
      <c r="Q2878" s="10">
        <v>2</v>
      </c>
      <c r="R2878" s="10" t="s">
        <v>10</v>
      </c>
      <c r="S2878" s="12" t="s">
        <v>18209</v>
      </c>
    </row>
    <row r="2879" spans="1:19" x14ac:dyDescent="0.25">
      <c r="A2879" s="10">
        <v>2018</v>
      </c>
      <c r="B2879" s="11" t="s">
        <v>4</v>
      </c>
      <c r="C2879" s="12" t="s">
        <v>66</v>
      </c>
      <c r="D2879" s="12" t="s">
        <v>5</v>
      </c>
      <c r="E2879" s="12" t="s">
        <v>1989</v>
      </c>
      <c r="F2879" s="12" t="s">
        <v>14094</v>
      </c>
      <c r="G2879" s="12" t="s">
        <v>1990</v>
      </c>
      <c r="H2879" s="11" t="str">
        <f t="shared" si="44"/>
        <v xml:space="preserve"> 6 IMPASSE MONGE </v>
      </c>
      <c r="I2879" s="10"/>
      <c r="J2879" s="12" t="s">
        <v>1991</v>
      </c>
      <c r="K2879" s="12"/>
      <c r="L2879" s="12" t="s">
        <v>556</v>
      </c>
      <c r="M2879" s="12" t="s">
        <v>1012</v>
      </c>
      <c r="N2879" s="12" t="s">
        <v>54</v>
      </c>
      <c r="O2879" s="12" t="s">
        <v>33</v>
      </c>
      <c r="P2879" s="13">
        <v>325381</v>
      </c>
      <c r="Q2879" s="10">
        <v>9</v>
      </c>
      <c r="R2879" s="10" t="s">
        <v>10</v>
      </c>
      <c r="S2879" s="12" t="s">
        <v>18209</v>
      </c>
    </row>
    <row r="2880" spans="1:19" x14ac:dyDescent="0.25">
      <c r="A2880" s="10">
        <v>2018</v>
      </c>
      <c r="B2880" s="11" t="s">
        <v>4</v>
      </c>
      <c r="C2880" s="12" t="s">
        <v>66</v>
      </c>
      <c r="D2880" s="12" t="s">
        <v>5</v>
      </c>
      <c r="E2880" s="12" t="s">
        <v>14095</v>
      </c>
      <c r="F2880" s="12" t="s">
        <v>14096</v>
      </c>
      <c r="G2880" s="12" t="s">
        <v>14097</v>
      </c>
      <c r="H2880" s="11" t="str">
        <f t="shared" si="44"/>
        <v xml:space="preserve"> 127 RUE DU MOULIN FAUVILLE EN CAUX</v>
      </c>
      <c r="I2880" s="10"/>
      <c r="J2880" s="12" t="s">
        <v>14098</v>
      </c>
      <c r="K2880" s="12" t="s">
        <v>14099</v>
      </c>
      <c r="L2880" s="12" t="s">
        <v>14100</v>
      </c>
      <c r="M2880" s="12" t="s">
        <v>14101</v>
      </c>
      <c r="N2880" s="12" t="s">
        <v>54</v>
      </c>
      <c r="O2880" s="12" t="s">
        <v>33</v>
      </c>
      <c r="P2880" s="13">
        <v>99231</v>
      </c>
      <c r="Q2880" s="10">
        <v>4</v>
      </c>
      <c r="R2880" s="10" t="s">
        <v>10</v>
      </c>
      <c r="S2880" s="12" t="s">
        <v>18209</v>
      </c>
    </row>
    <row r="2881" spans="1:19" x14ac:dyDescent="0.25">
      <c r="A2881" s="10">
        <v>2018</v>
      </c>
      <c r="B2881" s="11" t="s">
        <v>4</v>
      </c>
      <c r="C2881" s="12" t="s">
        <v>66</v>
      </c>
      <c r="D2881" s="12" t="s">
        <v>637</v>
      </c>
      <c r="E2881" s="12" t="s">
        <v>1992</v>
      </c>
      <c r="F2881" s="12" t="s">
        <v>14102</v>
      </c>
      <c r="G2881" s="12" t="s">
        <v>1993</v>
      </c>
      <c r="H2881" s="11" t="str">
        <f t="shared" si="44"/>
        <v xml:space="preserve"> 3 AVENUE DE LARRIEU </v>
      </c>
      <c r="I2881" s="10"/>
      <c r="J2881" s="12" t="s">
        <v>14103</v>
      </c>
      <c r="K2881" s="12"/>
      <c r="L2881" s="12" t="s">
        <v>1014</v>
      </c>
      <c r="M2881" s="12" t="s">
        <v>96</v>
      </c>
      <c r="N2881" s="12" t="s">
        <v>54</v>
      </c>
      <c r="O2881" s="12" t="s">
        <v>33</v>
      </c>
      <c r="P2881" s="13">
        <v>1771516</v>
      </c>
      <c r="Q2881" s="10">
        <v>43</v>
      </c>
      <c r="R2881" s="10" t="s">
        <v>18208</v>
      </c>
      <c r="S2881" s="12" t="s">
        <v>18209</v>
      </c>
    </row>
    <row r="2882" spans="1:19" x14ac:dyDescent="0.25">
      <c r="A2882" s="10">
        <v>2018</v>
      </c>
      <c r="B2882" s="11" t="s">
        <v>4</v>
      </c>
      <c r="C2882" s="12" t="s">
        <v>66</v>
      </c>
      <c r="D2882" s="12" t="s">
        <v>5</v>
      </c>
      <c r="E2882" s="12" t="s">
        <v>4874</v>
      </c>
      <c r="F2882" s="12" t="s">
        <v>4875</v>
      </c>
      <c r="G2882" s="12" t="s">
        <v>4876</v>
      </c>
      <c r="H2882" s="11" t="str">
        <f t="shared" si="44"/>
        <v xml:space="preserve"> 155 LA PLACE </v>
      </c>
      <c r="I2882" s="10"/>
      <c r="J2882" s="12" t="s">
        <v>4877</v>
      </c>
      <c r="K2882" s="12"/>
      <c r="L2882" s="12" t="s">
        <v>3838</v>
      </c>
      <c r="M2882" s="12" t="s">
        <v>4878</v>
      </c>
      <c r="N2882" s="12" t="s">
        <v>200</v>
      </c>
      <c r="O2882" s="12" t="s">
        <v>33</v>
      </c>
      <c r="P2882" s="13">
        <v>69591</v>
      </c>
      <c r="Q2882" s="10">
        <v>2</v>
      </c>
      <c r="R2882" s="10" t="s">
        <v>10</v>
      </c>
      <c r="S2882" s="12" t="s">
        <v>18209</v>
      </c>
    </row>
    <row r="2883" spans="1:19" x14ac:dyDescent="0.25">
      <c r="A2883" s="10">
        <v>2018</v>
      </c>
      <c r="B2883" s="11" t="s">
        <v>4</v>
      </c>
      <c r="C2883" s="12" t="s">
        <v>66</v>
      </c>
      <c r="D2883" s="12" t="s">
        <v>5</v>
      </c>
      <c r="E2883" s="12" t="s">
        <v>14104</v>
      </c>
      <c r="F2883" s="12" t="s">
        <v>14105</v>
      </c>
      <c r="G2883" s="12" t="s">
        <v>14106</v>
      </c>
      <c r="H2883" s="11" t="str">
        <f t="shared" ref="H2883:H2946" si="45">CONCATENATE(I2883," ",J2883," ",K2883)</f>
        <v xml:space="preserve">ZA DE LA HOUBLONNERIE ROUTE NATIONALE </v>
      </c>
      <c r="I2883" s="10" t="s">
        <v>14107</v>
      </c>
      <c r="J2883" s="12" t="s">
        <v>3337</v>
      </c>
      <c r="K2883" s="12"/>
      <c r="L2883" s="12" t="s">
        <v>2179</v>
      </c>
      <c r="M2883" s="12" t="s">
        <v>14108</v>
      </c>
      <c r="N2883" s="12" t="s">
        <v>54</v>
      </c>
      <c r="O2883" s="12" t="s">
        <v>33</v>
      </c>
      <c r="P2883" s="13">
        <v>59923</v>
      </c>
      <c r="Q2883" s="10">
        <v>4</v>
      </c>
      <c r="R2883" s="10" t="s">
        <v>10</v>
      </c>
      <c r="S2883" s="12" t="s">
        <v>18209</v>
      </c>
    </row>
    <row r="2884" spans="1:19" x14ac:dyDescent="0.25">
      <c r="A2884" s="10">
        <v>2018</v>
      </c>
      <c r="B2884" s="11" t="s">
        <v>4</v>
      </c>
      <c r="C2884" s="12" t="s">
        <v>66</v>
      </c>
      <c r="D2884" s="12" t="s">
        <v>5</v>
      </c>
      <c r="E2884" s="12" t="s">
        <v>17548</v>
      </c>
      <c r="F2884" s="12" t="s">
        <v>17549</v>
      </c>
      <c r="G2884" s="12" t="s">
        <v>17550</v>
      </c>
      <c r="H2884" s="11" t="str">
        <f t="shared" si="45"/>
        <v xml:space="preserve"> 1 B RUE DU GENERAL LAPENE </v>
      </c>
      <c r="I2884" s="10"/>
      <c r="J2884" s="12" t="s">
        <v>17551</v>
      </c>
      <c r="K2884" s="12"/>
      <c r="L2884" s="12" t="s">
        <v>11345</v>
      </c>
      <c r="M2884" s="12" t="s">
        <v>11346</v>
      </c>
      <c r="N2884" s="12" t="s">
        <v>2368</v>
      </c>
      <c r="O2884" s="12" t="s">
        <v>33</v>
      </c>
      <c r="P2884" s="13">
        <v>139653</v>
      </c>
      <c r="Q2884" s="10">
        <v>5</v>
      </c>
      <c r="R2884" s="10" t="s">
        <v>10</v>
      </c>
      <c r="S2884" s="12" t="s">
        <v>18209</v>
      </c>
    </row>
    <row r="2885" spans="1:19" x14ac:dyDescent="0.25">
      <c r="A2885" s="10">
        <v>2018</v>
      </c>
      <c r="B2885" s="11" t="s">
        <v>4</v>
      </c>
      <c r="C2885" s="12" t="s">
        <v>66</v>
      </c>
      <c r="D2885" s="12" t="s">
        <v>5</v>
      </c>
      <c r="E2885" s="12" t="s">
        <v>4879</v>
      </c>
      <c r="F2885" s="12" t="s">
        <v>4880</v>
      </c>
      <c r="G2885" s="12" t="s">
        <v>4881</v>
      </c>
      <c r="H2885" s="11" t="str">
        <f t="shared" si="45"/>
        <v xml:space="preserve">ZAC DES PORTES DE PROVENCE 1 RUE JACQUES GIRAUD </v>
      </c>
      <c r="I2885" s="10" t="s">
        <v>4882</v>
      </c>
      <c r="J2885" s="12" t="s">
        <v>4883</v>
      </c>
      <c r="K2885" s="12"/>
      <c r="L2885" s="12" t="s">
        <v>1792</v>
      </c>
      <c r="M2885" s="12" t="s">
        <v>1793</v>
      </c>
      <c r="N2885" s="12" t="s">
        <v>200</v>
      </c>
      <c r="O2885" s="12" t="s">
        <v>33</v>
      </c>
      <c r="P2885" s="13">
        <v>28352</v>
      </c>
      <c r="Q2885" s="10">
        <v>1</v>
      </c>
      <c r="R2885" s="10" t="s">
        <v>10</v>
      </c>
      <c r="S2885" s="12" t="s">
        <v>18209</v>
      </c>
    </row>
    <row r="2886" spans="1:19" x14ac:dyDescent="0.25">
      <c r="A2886" s="10">
        <v>2018</v>
      </c>
      <c r="B2886" s="11" t="s">
        <v>4</v>
      </c>
      <c r="C2886" s="12" t="s">
        <v>66</v>
      </c>
      <c r="D2886" s="12" t="s">
        <v>5</v>
      </c>
      <c r="E2886" s="12" t="s">
        <v>4884</v>
      </c>
      <c r="F2886" s="12" t="s">
        <v>4885</v>
      </c>
      <c r="G2886" s="12" t="s">
        <v>4886</v>
      </c>
      <c r="H2886" s="11" t="str">
        <f t="shared" si="45"/>
        <v xml:space="preserve">LES COURTILS DE SAUXCELLES 12 B RUE DE L ESSONNE </v>
      </c>
      <c r="I2886" s="10" t="s">
        <v>4887</v>
      </c>
      <c r="J2886" s="12" t="s">
        <v>4888</v>
      </c>
      <c r="K2886" s="12"/>
      <c r="L2886" s="12" t="s">
        <v>655</v>
      </c>
      <c r="M2886" s="12" t="s">
        <v>4889</v>
      </c>
      <c r="N2886" s="12" t="s">
        <v>1429</v>
      </c>
      <c r="O2886" s="12" t="s">
        <v>33</v>
      </c>
      <c r="P2886" s="13">
        <v>429542</v>
      </c>
      <c r="Q2886" s="10">
        <v>14</v>
      </c>
      <c r="R2886" s="10" t="s">
        <v>18208</v>
      </c>
      <c r="S2886" s="12" t="s">
        <v>18209</v>
      </c>
    </row>
    <row r="2887" spans="1:19" x14ac:dyDescent="0.25">
      <c r="A2887" s="10">
        <v>2018</v>
      </c>
      <c r="B2887" s="11" t="s">
        <v>4</v>
      </c>
      <c r="C2887" s="12" t="s">
        <v>66</v>
      </c>
      <c r="D2887" s="12" t="s">
        <v>5</v>
      </c>
      <c r="E2887" s="12" t="s">
        <v>4890</v>
      </c>
      <c r="F2887" s="12" t="s">
        <v>4891</v>
      </c>
      <c r="G2887" s="12" t="s">
        <v>4892</v>
      </c>
      <c r="H2887" s="11" t="str">
        <f t="shared" si="45"/>
        <v xml:space="preserve"> 8 RUE DE NORMANDIE </v>
      </c>
      <c r="I2887" s="10"/>
      <c r="J2887" s="12" t="s">
        <v>4893</v>
      </c>
      <c r="K2887" s="12"/>
      <c r="L2887" s="12" t="s">
        <v>4894</v>
      </c>
      <c r="M2887" s="12" t="s">
        <v>4895</v>
      </c>
      <c r="N2887" s="12" t="s">
        <v>200</v>
      </c>
      <c r="O2887" s="12" t="s">
        <v>33</v>
      </c>
      <c r="P2887" s="13">
        <v>51878</v>
      </c>
      <c r="Q2887" s="10">
        <v>1</v>
      </c>
      <c r="R2887" s="10" t="s">
        <v>10</v>
      </c>
      <c r="S2887" s="12" t="s">
        <v>18209</v>
      </c>
    </row>
    <row r="2888" spans="1:19" x14ac:dyDescent="0.25">
      <c r="A2888" s="10">
        <v>2018</v>
      </c>
      <c r="B2888" s="11" t="s">
        <v>4</v>
      </c>
      <c r="C2888" s="12" t="s">
        <v>66</v>
      </c>
      <c r="D2888" s="12" t="s">
        <v>5</v>
      </c>
      <c r="E2888" s="12" t="s">
        <v>17204</v>
      </c>
      <c r="F2888" s="12" t="s">
        <v>17205</v>
      </c>
      <c r="G2888" s="12" t="s">
        <v>17206</v>
      </c>
      <c r="H2888" s="11" t="str">
        <f t="shared" si="45"/>
        <v xml:space="preserve">HAMEAU DES TRAVAILLEURS ROUTE DU TEIL </v>
      </c>
      <c r="I2888" s="10" t="s">
        <v>17207</v>
      </c>
      <c r="J2888" s="12" t="s">
        <v>17208</v>
      </c>
      <c r="K2888" s="12"/>
      <c r="L2888" s="12" t="s">
        <v>1792</v>
      </c>
      <c r="M2888" s="12" t="s">
        <v>1793</v>
      </c>
      <c r="N2888" s="12" t="s">
        <v>17209</v>
      </c>
      <c r="O2888" s="12" t="s">
        <v>33</v>
      </c>
      <c r="P2888" s="13">
        <v>51820</v>
      </c>
      <c r="Q2888" s="10">
        <v>3</v>
      </c>
      <c r="R2888" s="10" t="s">
        <v>10</v>
      </c>
      <c r="S2888" s="12" t="s">
        <v>18209</v>
      </c>
    </row>
    <row r="2889" spans="1:19" x14ac:dyDescent="0.25">
      <c r="A2889" s="10">
        <v>2018</v>
      </c>
      <c r="B2889" s="11" t="s">
        <v>4</v>
      </c>
      <c r="C2889" s="12" t="s">
        <v>66</v>
      </c>
      <c r="D2889" s="12" t="s">
        <v>5</v>
      </c>
      <c r="E2889" s="12" t="s">
        <v>14109</v>
      </c>
      <c r="F2889" s="12" t="s">
        <v>14110</v>
      </c>
      <c r="G2889" s="12" t="s">
        <v>14111</v>
      </c>
      <c r="H2889" s="11" t="str">
        <f t="shared" si="45"/>
        <v xml:space="preserve">LES BASSES RETRACHES 97  ROUTE DE TOULON </v>
      </c>
      <c r="I2889" s="10" t="s">
        <v>621</v>
      </c>
      <c r="J2889" s="12" t="s">
        <v>18898</v>
      </c>
      <c r="K2889" s="12"/>
      <c r="L2889" s="12" t="s">
        <v>622</v>
      </c>
      <c r="M2889" s="12" t="s">
        <v>623</v>
      </c>
      <c r="N2889" s="12" t="s">
        <v>54</v>
      </c>
      <c r="O2889" s="12" t="s">
        <v>33</v>
      </c>
      <c r="P2889" s="13">
        <v>146441</v>
      </c>
      <c r="Q2889" s="10">
        <v>1</v>
      </c>
      <c r="R2889" s="10" t="s">
        <v>10</v>
      </c>
      <c r="S2889" s="12" t="s">
        <v>18209</v>
      </c>
    </row>
    <row r="2890" spans="1:19" x14ac:dyDescent="0.25">
      <c r="A2890" s="10">
        <v>2018</v>
      </c>
      <c r="B2890" s="11" t="s">
        <v>4</v>
      </c>
      <c r="C2890" s="12" t="s">
        <v>66</v>
      </c>
      <c r="D2890" s="12" t="s">
        <v>5</v>
      </c>
      <c r="E2890" s="12" t="s">
        <v>14112</v>
      </c>
      <c r="F2890" s="12" t="s">
        <v>14113</v>
      </c>
      <c r="G2890" s="12" t="s">
        <v>14114</v>
      </c>
      <c r="H2890" s="11" t="str">
        <f t="shared" si="45"/>
        <v xml:space="preserve"> AVENUE INDUSTRIELLE </v>
      </c>
      <c r="I2890" s="10"/>
      <c r="J2890" s="12" t="s">
        <v>14115</v>
      </c>
      <c r="K2890" s="10"/>
      <c r="L2890" s="12" t="s">
        <v>14116</v>
      </c>
      <c r="M2890" s="12" t="s">
        <v>14117</v>
      </c>
      <c r="N2890" s="12" t="s">
        <v>54</v>
      </c>
      <c r="O2890" s="12" t="s">
        <v>9</v>
      </c>
      <c r="P2890" s="13">
        <v>162642</v>
      </c>
      <c r="Q2890" s="10">
        <v>6</v>
      </c>
      <c r="R2890" s="10" t="s">
        <v>10</v>
      </c>
      <c r="S2890" s="12" t="s">
        <v>18211</v>
      </c>
    </row>
    <row r="2891" spans="1:19" x14ac:dyDescent="0.25">
      <c r="A2891" s="10">
        <v>2018</v>
      </c>
      <c r="B2891" s="11" t="s">
        <v>4</v>
      </c>
      <c r="C2891" s="12" t="s">
        <v>66</v>
      </c>
      <c r="D2891" s="12" t="s">
        <v>184</v>
      </c>
      <c r="E2891" s="12" t="s">
        <v>14118</v>
      </c>
      <c r="F2891" s="12" t="s">
        <v>14119</v>
      </c>
      <c r="G2891" s="12" t="s">
        <v>14120</v>
      </c>
      <c r="H2891" s="11" t="str">
        <f t="shared" si="45"/>
        <v xml:space="preserve">LARROUSSET ROUTE DE CONDOM </v>
      </c>
      <c r="I2891" s="10" t="s">
        <v>14121</v>
      </c>
      <c r="J2891" s="12" t="s">
        <v>8985</v>
      </c>
      <c r="K2891" s="12"/>
      <c r="L2891" s="12" t="s">
        <v>8517</v>
      </c>
      <c r="M2891" s="12" t="s">
        <v>8518</v>
      </c>
      <c r="N2891" s="12" t="s">
        <v>54</v>
      </c>
      <c r="O2891" s="12" t="s">
        <v>33</v>
      </c>
      <c r="P2891" s="13">
        <v>330784</v>
      </c>
      <c r="Q2891" s="10">
        <v>12</v>
      </c>
      <c r="R2891" s="10" t="s">
        <v>18208</v>
      </c>
      <c r="S2891" s="12" t="s">
        <v>18209</v>
      </c>
    </row>
    <row r="2892" spans="1:19" x14ac:dyDescent="0.25">
      <c r="A2892" s="10">
        <v>2018</v>
      </c>
      <c r="B2892" s="11" t="s">
        <v>4</v>
      </c>
      <c r="C2892" s="12" t="s">
        <v>66</v>
      </c>
      <c r="D2892" s="12" t="s">
        <v>5</v>
      </c>
      <c r="E2892" s="12" t="s">
        <v>14692</v>
      </c>
      <c r="F2892" s="12" t="s">
        <v>14693</v>
      </c>
      <c r="G2892" s="12" t="s">
        <v>14694</v>
      </c>
      <c r="H2892" s="11" t="str">
        <f t="shared" si="45"/>
        <v xml:space="preserve"> 5 RUE DU GENERAL RAPP </v>
      </c>
      <c r="I2892" s="10"/>
      <c r="J2892" s="12" t="s">
        <v>14695</v>
      </c>
      <c r="K2892" s="12"/>
      <c r="L2892" s="12" t="s">
        <v>8164</v>
      </c>
      <c r="M2892" s="12" t="s">
        <v>8165</v>
      </c>
      <c r="N2892" s="12" t="s">
        <v>54</v>
      </c>
      <c r="O2892" s="12" t="s">
        <v>33</v>
      </c>
      <c r="P2892" s="13">
        <v>24558</v>
      </c>
      <c r="Q2892" s="10">
        <v>1</v>
      </c>
      <c r="R2892" s="10" t="s">
        <v>10</v>
      </c>
      <c r="S2892" s="12" t="s">
        <v>18209</v>
      </c>
    </row>
    <row r="2893" spans="1:19" x14ac:dyDescent="0.25">
      <c r="A2893" s="10">
        <v>2018</v>
      </c>
      <c r="B2893" s="11" t="s">
        <v>4</v>
      </c>
      <c r="C2893" s="12" t="s">
        <v>66</v>
      </c>
      <c r="D2893" s="12" t="s">
        <v>5</v>
      </c>
      <c r="E2893" s="12" t="s">
        <v>2214</v>
      </c>
      <c r="F2893" s="12" t="s">
        <v>16450</v>
      </c>
      <c r="G2893" s="12" t="s">
        <v>2215</v>
      </c>
      <c r="H2893" s="11" t="str">
        <f t="shared" si="45"/>
        <v xml:space="preserve"> 58 BOULEVARD CARNOT </v>
      </c>
      <c r="I2893" s="10"/>
      <c r="J2893" s="12" t="s">
        <v>16451</v>
      </c>
      <c r="K2893" s="12"/>
      <c r="L2893" s="12" t="s">
        <v>1067</v>
      </c>
      <c r="M2893" s="12" t="s">
        <v>980</v>
      </c>
      <c r="N2893" s="12" t="s">
        <v>1605</v>
      </c>
      <c r="O2893" s="12" t="s">
        <v>33</v>
      </c>
      <c r="P2893" s="13">
        <v>453508</v>
      </c>
      <c r="Q2893" s="10">
        <v>8</v>
      </c>
      <c r="R2893" s="10" t="s">
        <v>10</v>
      </c>
      <c r="S2893" s="12" t="s">
        <v>18209</v>
      </c>
    </row>
    <row r="2894" spans="1:19" x14ac:dyDescent="0.25">
      <c r="A2894" s="10">
        <v>2018</v>
      </c>
      <c r="B2894" s="11" t="s">
        <v>4</v>
      </c>
      <c r="C2894" s="12" t="s">
        <v>66</v>
      </c>
      <c r="D2894" s="12" t="s">
        <v>5</v>
      </c>
      <c r="E2894" s="12" t="s">
        <v>1994</v>
      </c>
      <c r="F2894" s="12" t="s">
        <v>14126</v>
      </c>
      <c r="G2894" s="12" t="s">
        <v>1995</v>
      </c>
      <c r="H2894" s="11" t="str">
        <f t="shared" si="45"/>
        <v xml:space="preserve"> 44 RUE DE NANCY </v>
      </c>
      <c r="I2894" s="10"/>
      <c r="J2894" s="12" t="s">
        <v>14127</v>
      </c>
      <c r="K2894" s="12"/>
      <c r="L2894" s="12" t="s">
        <v>6752</v>
      </c>
      <c r="M2894" s="12" t="s">
        <v>6753</v>
      </c>
      <c r="N2894" s="12" t="s">
        <v>54</v>
      </c>
      <c r="O2894" s="12" t="s">
        <v>33</v>
      </c>
      <c r="P2894" s="13">
        <v>357568</v>
      </c>
      <c r="Q2894" s="10">
        <v>9</v>
      </c>
      <c r="R2894" s="10" t="s">
        <v>10</v>
      </c>
      <c r="S2894" s="12" t="s">
        <v>18209</v>
      </c>
    </row>
    <row r="2895" spans="1:19" x14ac:dyDescent="0.25">
      <c r="A2895" s="10">
        <v>2017</v>
      </c>
      <c r="B2895" s="12" t="s">
        <v>18219</v>
      </c>
      <c r="C2895" s="10" t="s">
        <v>66</v>
      </c>
      <c r="D2895" s="12" t="s">
        <v>5</v>
      </c>
      <c r="E2895" s="12" t="s">
        <v>14128</v>
      </c>
      <c r="F2895" s="12" t="s">
        <v>14129</v>
      </c>
      <c r="G2895" s="12" t="s">
        <v>14130</v>
      </c>
      <c r="H2895" s="11" t="str">
        <f t="shared" si="45"/>
        <v xml:space="preserve">39 BOULEVARD JOSEPH VALLIER  </v>
      </c>
      <c r="I2895" s="12" t="s">
        <v>14131</v>
      </c>
      <c r="J2895" s="12"/>
      <c r="K2895" s="14"/>
      <c r="L2895" s="12" t="s">
        <v>1499</v>
      </c>
      <c r="M2895" s="12" t="s">
        <v>1500</v>
      </c>
      <c r="N2895" s="12" t="s">
        <v>54</v>
      </c>
      <c r="O2895" s="12" t="s">
        <v>33</v>
      </c>
      <c r="P2895" s="14"/>
      <c r="Q2895" s="10">
        <v>2</v>
      </c>
      <c r="R2895" s="10" t="s">
        <v>10</v>
      </c>
      <c r="S2895" s="12" t="s">
        <v>18220</v>
      </c>
    </row>
    <row r="2896" spans="1:19" x14ac:dyDescent="0.25">
      <c r="A2896" s="10">
        <v>2018</v>
      </c>
      <c r="B2896" s="11" t="s">
        <v>4</v>
      </c>
      <c r="C2896" s="12" t="s">
        <v>66</v>
      </c>
      <c r="D2896" s="12" t="s">
        <v>5</v>
      </c>
      <c r="E2896" s="12" t="s">
        <v>1996</v>
      </c>
      <c r="F2896" s="12" t="s">
        <v>14132</v>
      </c>
      <c r="G2896" s="12" t="s">
        <v>1997</v>
      </c>
      <c r="H2896" s="11" t="str">
        <f t="shared" si="45"/>
        <v xml:space="preserve"> 500 RTE DE SAVIGNY </v>
      </c>
      <c r="I2896" s="10"/>
      <c r="J2896" s="12" t="s">
        <v>14133</v>
      </c>
      <c r="K2896" s="12"/>
      <c r="L2896" s="12" t="s">
        <v>7256</v>
      </c>
      <c r="M2896" s="12" t="s">
        <v>14134</v>
      </c>
      <c r="N2896" s="12" t="s">
        <v>54</v>
      </c>
      <c r="O2896" s="12" t="s">
        <v>33</v>
      </c>
      <c r="P2896" s="13">
        <v>29017</v>
      </c>
      <c r="Q2896" s="10">
        <v>2</v>
      </c>
      <c r="R2896" s="10" t="s">
        <v>10</v>
      </c>
      <c r="S2896" s="12" t="s">
        <v>18209</v>
      </c>
    </row>
    <row r="2897" spans="1:19" x14ac:dyDescent="0.25">
      <c r="A2897" s="10">
        <v>2018</v>
      </c>
      <c r="B2897" s="11" t="s">
        <v>239</v>
      </c>
      <c r="C2897" s="12" t="s">
        <v>66</v>
      </c>
      <c r="D2897" s="12" t="s">
        <v>5</v>
      </c>
      <c r="E2897" s="12" t="s">
        <v>14135</v>
      </c>
      <c r="F2897" s="12" t="s">
        <v>14136</v>
      </c>
      <c r="G2897" s="12" t="s">
        <v>14137</v>
      </c>
      <c r="H2897" s="11" t="str">
        <f t="shared" si="45"/>
        <v xml:space="preserve"> PLN PLAINE DE LACHAUP </v>
      </c>
      <c r="I2897" s="10"/>
      <c r="J2897" s="12" t="s">
        <v>18899</v>
      </c>
      <c r="K2897" s="12"/>
      <c r="L2897" s="12" t="s">
        <v>348</v>
      </c>
      <c r="M2897" s="12" t="s">
        <v>14138</v>
      </c>
      <c r="N2897" s="12" t="s">
        <v>54</v>
      </c>
      <c r="O2897" s="12" t="s">
        <v>33</v>
      </c>
      <c r="P2897" s="13">
        <v>214255</v>
      </c>
      <c r="Q2897" s="10">
        <v>7</v>
      </c>
      <c r="R2897" s="10" t="s">
        <v>10</v>
      </c>
      <c r="S2897" s="12" t="s">
        <v>18209</v>
      </c>
    </row>
    <row r="2898" spans="1:19" x14ac:dyDescent="0.25">
      <c r="A2898" s="10">
        <v>2017</v>
      </c>
      <c r="B2898" s="12" t="s">
        <v>18219</v>
      </c>
      <c r="C2898" s="10" t="s">
        <v>66</v>
      </c>
      <c r="D2898" s="12" t="s">
        <v>5</v>
      </c>
      <c r="E2898" s="12" t="s">
        <v>2528</v>
      </c>
      <c r="F2898" s="12" t="s">
        <v>14139</v>
      </c>
      <c r="G2898" s="12" t="s">
        <v>2529</v>
      </c>
      <c r="H2898" s="11" t="str">
        <f t="shared" si="45"/>
        <v xml:space="preserve">LIEU DIT DE MELO ZONE INDUSTRIELLE DE TRAGONE </v>
      </c>
      <c r="I2898" s="12" t="s">
        <v>14141</v>
      </c>
      <c r="J2898" s="10" t="s">
        <v>14140</v>
      </c>
      <c r="K2898" s="14"/>
      <c r="L2898" s="12" t="s">
        <v>1705</v>
      </c>
      <c r="M2898" s="12" t="s">
        <v>1706</v>
      </c>
      <c r="N2898" s="12" t="s">
        <v>54</v>
      </c>
      <c r="O2898" s="12" t="s">
        <v>9</v>
      </c>
      <c r="P2898" s="14"/>
      <c r="Q2898" s="10">
        <v>7</v>
      </c>
      <c r="R2898" s="10" t="s">
        <v>10</v>
      </c>
      <c r="S2898" s="12" t="s">
        <v>18220</v>
      </c>
    </row>
    <row r="2899" spans="1:19" x14ac:dyDescent="0.25">
      <c r="A2899" s="10">
        <v>2018</v>
      </c>
      <c r="B2899" s="11" t="s">
        <v>18213</v>
      </c>
      <c r="C2899" s="12" t="s">
        <v>66</v>
      </c>
      <c r="D2899" s="12" t="s">
        <v>5</v>
      </c>
      <c r="E2899" s="12" t="s">
        <v>18901</v>
      </c>
      <c r="F2899" s="12" t="s">
        <v>18900</v>
      </c>
      <c r="G2899" s="12" t="s">
        <v>18902</v>
      </c>
      <c r="H2899" s="11" t="str">
        <f t="shared" si="45"/>
        <v xml:space="preserve"> 147 AVENUE DE LA DIVISION LECLERC </v>
      </c>
      <c r="I2899" s="10"/>
      <c r="J2899" s="12" t="s">
        <v>18903</v>
      </c>
      <c r="K2899" s="10"/>
      <c r="L2899" s="12" t="s">
        <v>4063</v>
      </c>
      <c r="M2899" s="12" t="s">
        <v>4064</v>
      </c>
      <c r="N2899" s="12" t="s">
        <v>54</v>
      </c>
      <c r="O2899" s="12" t="s">
        <v>9</v>
      </c>
      <c r="P2899" s="13">
        <v>61252</v>
      </c>
      <c r="Q2899" s="10">
        <v>2</v>
      </c>
      <c r="R2899" s="10" t="s">
        <v>10</v>
      </c>
      <c r="S2899" s="12" t="s">
        <v>18211</v>
      </c>
    </row>
    <row r="2900" spans="1:19" x14ac:dyDescent="0.25">
      <c r="A2900" s="10">
        <v>2018</v>
      </c>
      <c r="B2900" s="11" t="s">
        <v>4</v>
      </c>
      <c r="C2900" s="12" t="s">
        <v>66</v>
      </c>
      <c r="D2900" s="12" t="s">
        <v>5</v>
      </c>
      <c r="E2900" s="12" t="s">
        <v>4245</v>
      </c>
      <c r="F2900" s="12" t="s">
        <v>4246</v>
      </c>
      <c r="G2900" s="12" t="s">
        <v>4247</v>
      </c>
      <c r="H2900" s="11" t="str">
        <f t="shared" si="45"/>
        <v xml:space="preserve">PEPINIERE D ENTREPRISES ZAE LOIRE LONGUE JUMELLES </v>
      </c>
      <c r="I2900" s="12" t="s">
        <v>4248</v>
      </c>
      <c r="J2900" s="12" t="s">
        <v>4249</v>
      </c>
      <c r="K2900" s="10"/>
      <c r="L2900" s="12" t="s">
        <v>4250</v>
      </c>
      <c r="M2900" s="12" t="s">
        <v>4251</v>
      </c>
      <c r="N2900" s="12" t="s">
        <v>4232</v>
      </c>
      <c r="O2900" s="12" t="s">
        <v>9</v>
      </c>
      <c r="P2900" s="13">
        <v>26682</v>
      </c>
      <c r="Q2900" s="10">
        <v>1</v>
      </c>
      <c r="R2900" s="10" t="s">
        <v>10</v>
      </c>
      <c r="S2900" s="12" t="s">
        <v>18211</v>
      </c>
    </row>
    <row r="2901" spans="1:19" x14ac:dyDescent="0.25">
      <c r="A2901" s="10">
        <v>2018</v>
      </c>
      <c r="B2901" s="11" t="s">
        <v>4</v>
      </c>
      <c r="C2901" s="12" t="s">
        <v>66</v>
      </c>
      <c r="D2901" s="12" t="s">
        <v>5</v>
      </c>
      <c r="E2901" s="12" t="s">
        <v>14142</v>
      </c>
      <c r="F2901" s="12" t="s">
        <v>14143</v>
      </c>
      <c r="G2901" s="12" t="s">
        <v>14144</v>
      </c>
      <c r="H2901" s="11" t="str">
        <f t="shared" si="45"/>
        <v xml:space="preserve">LES PAYOTS 5 ZONE ARTISANALE LES PAYOTS </v>
      </c>
      <c r="I2901" s="10" t="s">
        <v>14145</v>
      </c>
      <c r="J2901" s="12" t="s">
        <v>14146</v>
      </c>
      <c r="K2901" s="12"/>
      <c r="L2901" s="12" t="s">
        <v>1064</v>
      </c>
      <c r="M2901" s="12" t="s">
        <v>14147</v>
      </c>
      <c r="N2901" s="12" t="s">
        <v>54</v>
      </c>
      <c r="O2901" s="12" t="s">
        <v>33</v>
      </c>
      <c r="P2901" s="13">
        <v>70565</v>
      </c>
      <c r="Q2901" s="10">
        <v>3</v>
      </c>
      <c r="R2901" s="10" t="s">
        <v>10</v>
      </c>
      <c r="S2901" s="12" t="s">
        <v>18209</v>
      </c>
    </row>
    <row r="2902" spans="1:19" x14ac:dyDescent="0.25">
      <c r="A2902" s="10">
        <v>2018</v>
      </c>
      <c r="B2902" s="11" t="s">
        <v>4</v>
      </c>
      <c r="C2902" s="12" t="s">
        <v>66</v>
      </c>
      <c r="D2902" s="12" t="s">
        <v>5</v>
      </c>
      <c r="E2902" s="12" t="s">
        <v>14148</v>
      </c>
      <c r="F2902" s="12" t="s">
        <v>14149</v>
      </c>
      <c r="G2902" s="12" t="s">
        <v>14150</v>
      </c>
      <c r="H2902" s="11" t="str">
        <f t="shared" si="45"/>
        <v xml:space="preserve"> 1 RUE NEWTON </v>
      </c>
      <c r="I2902" s="10"/>
      <c r="J2902" s="12" t="s">
        <v>14151</v>
      </c>
      <c r="K2902" s="12"/>
      <c r="L2902" s="12" t="s">
        <v>589</v>
      </c>
      <c r="M2902" s="12" t="s">
        <v>590</v>
      </c>
      <c r="N2902" s="12" t="s">
        <v>54</v>
      </c>
      <c r="O2902" s="12" t="s">
        <v>33</v>
      </c>
      <c r="P2902" s="13">
        <v>130166</v>
      </c>
      <c r="Q2902" s="10">
        <v>4</v>
      </c>
      <c r="R2902" s="10" t="s">
        <v>10</v>
      </c>
      <c r="S2902" s="12" t="s">
        <v>18209</v>
      </c>
    </row>
    <row r="2903" spans="1:19" x14ac:dyDescent="0.25">
      <c r="A2903" s="10">
        <v>2018</v>
      </c>
      <c r="B2903" s="11" t="s">
        <v>4</v>
      </c>
      <c r="C2903" s="12" t="s">
        <v>66</v>
      </c>
      <c r="D2903" s="12" t="s">
        <v>5</v>
      </c>
      <c r="E2903" s="12" t="s">
        <v>17804</v>
      </c>
      <c r="F2903" s="12" t="s">
        <v>17805</v>
      </c>
      <c r="G2903" s="12" t="s">
        <v>17806</v>
      </c>
      <c r="H2903" s="11" t="str">
        <f t="shared" si="45"/>
        <v xml:space="preserve">IMMEUBLE LE CAPITOLE 3 AVENUE ARMAND TOULET </v>
      </c>
      <c r="I2903" s="10" t="s">
        <v>223</v>
      </c>
      <c r="J2903" s="12" t="s">
        <v>17807</v>
      </c>
      <c r="K2903" s="12"/>
      <c r="L2903" s="12" t="s">
        <v>224</v>
      </c>
      <c r="M2903" s="12" t="s">
        <v>225</v>
      </c>
      <c r="N2903" s="12" t="s">
        <v>2568</v>
      </c>
      <c r="O2903" s="12" t="s">
        <v>33</v>
      </c>
      <c r="P2903" s="13">
        <v>107989</v>
      </c>
      <c r="Q2903" s="10">
        <v>2</v>
      </c>
      <c r="R2903" s="10" t="s">
        <v>10</v>
      </c>
      <c r="S2903" s="12" t="s">
        <v>18209</v>
      </c>
    </row>
    <row r="2904" spans="1:19" x14ac:dyDescent="0.25">
      <c r="A2904" s="10">
        <v>2018</v>
      </c>
      <c r="B2904" s="11" t="s">
        <v>4</v>
      </c>
      <c r="C2904" s="12" t="s">
        <v>66</v>
      </c>
      <c r="D2904" s="12" t="s">
        <v>5</v>
      </c>
      <c r="E2904" s="12" t="s">
        <v>14152</v>
      </c>
      <c r="F2904" s="12" t="s">
        <v>14153</v>
      </c>
      <c r="G2904" s="12" t="s">
        <v>14154</v>
      </c>
      <c r="H2904" s="11" t="str">
        <f t="shared" si="45"/>
        <v xml:space="preserve"> 1 RUE DU MOULIN A VENT </v>
      </c>
      <c r="I2904" s="10"/>
      <c r="J2904" s="12" t="s">
        <v>14155</v>
      </c>
      <c r="K2904" s="12"/>
      <c r="L2904" s="12" t="s">
        <v>14156</v>
      </c>
      <c r="M2904" s="12" t="s">
        <v>14157</v>
      </c>
      <c r="N2904" s="12" t="s">
        <v>54</v>
      </c>
      <c r="O2904" s="12" t="s">
        <v>33</v>
      </c>
      <c r="P2904" s="13">
        <v>19446</v>
      </c>
      <c r="Q2904" s="10">
        <v>1</v>
      </c>
      <c r="R2904" s="10" t="s">
        <v>10</v>
      </c>
      <c r="S2904" s="12" t="s">
        <v>18209</v>
      </c>
    </row>
    <row r="2905" spans="1:19" x14ac:dyDescent="0.25">
      <c r="A2905" s="10">
        <v>2018</v>
      </c>
      <c r="B2905" s="11" t="s">
        <v>4</v>
      </c>
      <c r="C2905" s="12" t="s">
        <v>66</v>
      </c>
      <c r="D2905" s="12" t="s">
        <v>5</v>
      </c>
      <c r="E2905" s="12" t="s">
        <v>14158</v>
      </c>
      <c r="F2905" s="12" t="s">
        <v>14159</v>
      </c>
      <c r="G2905" s="12" t="s">
        <v>14160</v>
      </c>
      <c r="H2905" s="11" t="str">
        <f t="shared" si="45"/>
        <v xml:space="preserve">ZAC DES PLAYES 683 BOULEVARD DE LERY </v>
      </c>
      <c r="I2905" s="10" t="s">
        <v>1347</v>
      </c>
      <c r="J2905" s="12" t="s">
        <v>14161</v>
      </c>
      <c r="K2905" s="12"/>
      <c r="L2905" s="12" t="s">
        <v>490</v>
      </c>
      <c r="M2905" s="12" t="s">
        <v>491</v>
      </c>
      <c r="N2905" s="12" t="s">
        <v>54</v>
      </c>
      <c r="O2905" s="12" t="s">
        <v>33</v>
      </c>
      <c r="P2905" s="13">
        <v>90463</v>
      </c>
      <c r="Q2905" s="10">
        <v>4</v>
      </c>
      <c r="R2905" s="10" t="s">
        <v>10</v>
      </c>
      <c r="S2905" s="12" t="s">
        <v>18209</v>
      </c>
    </row>
    <row r="2906" spans="1:19" x14ac:dyDescent="0.25">
      <c r="A2906" s="10">
        <v>2018</v>
      </c>
      <c r="B2906" s="11" t="s">
        <v>4</v>
      </c>
      <c r="C2906" s="12" t="s">
        <v>66</v>
      </c>
      <c r="D2906" s="12" t="s">
        <v>5</v>
      </c>
      <c r="E2906" s="12" t="s">
        <v>14162</v>
      </c>
      <c r="F2906" s="12" t="s">
        <v>14163</v>
      </c>
      <c r="G2906" s="12" t="s">
        <v>14164</v>
      </c>
      <c r="H2906" s="11" t="str">
        <f t="shared" si="45"/>
        <v xml:space="preserve"> 8 RUE DE LA POMPELLE </v>
      </c>
      <c r="I2906" s="10"/>
      <c r="J2906" s="12" t="s">
        <v>18904</v>
      </c>
      <c r="K2906" s="12"/>
      <c r="L2906" s="12" t="s">
        <v>18905</v>
      </c>
      <c r="M2906" s="12" t="s">
        <v>18906</v>
      </c>
      <c r="N2906" s="12" t="s">
        <v>54</v>
      </c>
      <c r="O2906" s="12" t="s">
        <v>33</v>
      </c>
      <c r="P2906" s="13">
        <v>19885</v>
      </c>
      <c r="Q2906" s="10">
        <v>1</v>
      </c>
      <c r="R2906" s="10" t="s">
        <v>10</v>
      </c>
      <c r="S2906" s="12" t="s">
        <v>18209</v>
      </c>
    </row>
    <row r="2907" spans="1:19" x14ac:dyDescent="0.25">
      <c r="A2907" s="10">
        <v>2017</v>
      </c>
      <c r="B2907" s="12" t="s">
        <v>18219</v>
      </c>
      <c r="C2907" s="10" t="s">
        <v>66</v>
      </c>
      <c r="D2907" s="12" t="s">
        <v>5</v>
      </c>
      <c r="E2907" s="12" t="s">
        <v>1200</v>
      </c>
      <c r="F2907" s="12" t="s">
        <v>1210</v>
      </c>
      <c r="G2907" s="12" t="s">
        <v>1201</v>
      </c>
      <c r="H2907" s="11" t="str">
        <f t="shared" si="45"/>
        <v xml:space="preserve">10 RUE DU PRINTEMPS  </v>
      </c>
      <c r="I2907" s="12" t="s">
        <v>1211</v>
      </c>
      <c r="J2907" s="12"/>
      <c r="K2907" s="14"/>
      <c r="L2907" s="12" t="s">
        <v>1202</v>
      </c>
      <c r="M2907" s="12" t="s">
        <v>1203</v>
      </c>
      <c r="N2907" s="12" t="s">
        <v>54</v>
      </c>
      <c r="O2907" s="12" t="s">
        <v>33</v>
      </c>
      <c r="P2907" s="14"/>
      <c r="Q2907" s="10">
        <v>1</v>
      </c>
      <c r="R2907" s="10" t="s">
        <v>10</v>
      </c>
      <c r="S2907" s="12" t="s">
        <v>18220</v>
      </c>
    </row>
    <row r="2908" spans="1:19" x14ac:dyDescent="0.25">
      <c r="A2908" s="10">
        <v>2018</v>
      </c>
      <c r="B2908" s="11" t="s">
        <v>4</v>
      </c>
      <c r="C2908" s="12" t="s">
        <v>66</v>
      </c>
      <c r="D2908" s="12" t="s">
        <v>734</v>
      </c>
      <c r="E2908" s="12" t="s">
        <v>1999</v>
      </c>
      <c r="F2908" s="12" t="s">
        <v>14167</v>
      </c>
      <c r="G2908" s="12" t="s">
        <v>2000</v>
      </c>
      <c r="H2908" s="11" t="str">
        <f t="shared" si="45"/>
        <v xml:space="preserve"> 20 RUE ALBERT CAMUS BP 30259</v>
      </c>
      <c r="I2908" s="10"/>
      <c r="J2908" s="12" t="s">
        <v>14168</v>
      </c>
      <c r="K2908" s="12" t="s">
        <v>14169</v>
      </c>
      <c r="L2908" s="12" t="s">
        <v>14170</v>
      </c>
      <c r="M2908" s="12" t="s">
        <v>3362</v>
      </c>
      <c r="N2908" s="12" t="s">
        <v>54</v>
      </c>
      <c r="O2908" s="12" t="s">
        <v>33</v>
      </c>
      <c r="P2908" s="13">
        <v>9175941</v>
      </c>
      <c r="Q2908" s="10">
        <v>335</v>
      </c>
      <c r="R2908" s="10" t="s">
        <v>18208</v>
      </c>
      <c r="S2908" s="12" t="s">
        <v>18209</v>
      </c>
    </row>
    <row r="2909" spans="1:19" x14ac:dyDescent="0.25">
      <c r="A2909" s="10">
        <v>2018</v>
      </c>
      <c r="B2909" s="11" t="s">
        <v>18212</v>
      </c>
      <c r="C2909" s="12" t="s">
        <v>66</v>
      </c>
      <c r="D2909" s="12" t="s">
        <v>5</v>
      </c>
      <c r="E2909" s="12" t="s">
        <v>14171</v>
      </c>
      <c r="F2909" s="12" t="s">
        <v>14172</v>
      </c>
      <c r="G2909" s="12" t="s">
        <v>14173</v>
      </c>
      <c r="H2909" s="11" t="str">
        <f t="shared" si="45"/>
        <v xml:space="preserve"> 8 RUE DE LA LIBERATION </v>
      </c>
      <c r="I2909" s="10"/>
      <c r="J2909" s="12" t="s">
        <v>14174</v>
      </c>
      <c r="K2909" s="12"/>
      <c r="L2909" s="12" t="s">
        <v>14175</v>
      </c>
      <c r="M2909" s="12" t="s">
        <v>14176</v>
      </c>
      <c r="N2909" s="12" t="s">
        <v>54</v>
      </c>
      <c r="O2909" s="12" t="s">
        <v>33</v>
      </c>
      <c r="P2909" s="13">
        <v>1481707</v>
      </c>
      <c r="Q2909" s="10">
        <v>27</v>
      </c>
      <c r="R2909" s="10" t="s">
        <v>18208</v>
      </c>
      <c r="S2909" s="12" t="s">
        <v>18209</v>
      </c>
    </row>
    <row r="2910" spans="1:19" x14ac:dyDescent="0.25">
      <c r="A2910" s="10">
        <v>2018</v>
      </c>
      <c r="B2910" s="11" t="s">
        <v>18213</v>
      </c>
      <c r="C2910" s="12" t="s">
        <v>66</v>
      </c>
      <c r="D2910" s="12" t="s">
        <v>5</v>
      </c>
      <c r="E2910" s="12" t="s">
        <v>18908</v>
      </c>
      <c r="F2910" s="12" t="s">
        <v>18907</v>
      </c>
      <c r="G2910" s="12" t="s">
        <v>18909</v>
      </c>
      <c r="H2910" s="11" t="str">
        <f t="shared" si="45"/>
        <v xml:space="preserve"> 21 AV MAL LECLERC DE HAUTECLOCQUE </v>
      </c>
      <c r="I2910" s="10"/>
      <c r="J2910" s="12" t="s">
        <v>3941</v>
      </c>
      <c r="K2910" s="12"/>
      <c r="L2910" s="12" t="s">
        <v>1876</v>
      </c>
      <c r="M2910" s="12" t="s">
        <v>1877</v>
      </c>
      <c r="N2910" s="12" t="s">
        <v>172</v>
      </c>
      <c r="O2910" s="12" t="s">
        <v>33</v>
      </c>
      <c r="P2910" s="13">
        <v>60876</v>
      </c>
      <c r="Q2910" s="10">
        <v>2</v>
      </c>
      <c r="R2910" s="10" t="s">
        <v>10</v>
      </c>
      <c r="S2910" s="12" t="s">
        <v>18209</v>
      </c>
    </row>
    <row r="2911" spans="1:19" x14ac:dyDescent="0.25">
      <c r="A2911" s="10">
        <v>2018</v>
      </c>
      <c r="B2911" s="11" t="s">
        <v>4</v>
      </c>
      <c r="C2911" s="12" t="s">
        <v>66</v>
      </c>
      <c r="D2911" s="12" t="s">
        <v>1253</v>
      </c>
      <c r="E2911" s="12" t="s">
        <v>2530</v>
      </c>
      <c r="F2911" s="12" t="s">
        <v>14177</v>
      </c>
      <c r="G2911" s="12" t="s">
        <v>2531</v>
      </c>
      <c r="H2911" s="11" t="str">
        <f t="shared" si="45"/>
        <v xml:space="preserve"> 287 AVENUE DE BOIRARGUES CS 20987</v>
      </c>
      <c r="I2911" s="10"/>
      <c r="J2911" s="12" t="s">
        <v>1811</v>
      </c>
      <c r="K2911" s="12" t="s">
        <v>14178</v>
      </c>
      <c r="L2911" s="12" t="s">
        <v>14179</v>
      </c>
      <c r="M2911" s="12" t="s">
        <v>1813</v>
      </c>
      <c r="N2911" s="12" t="s">
        <v>54</v>
      </c>
      <c r="O2911" s="12" t="s">
        <v>33</v>
      </c>
      <c r="P2911" s="13">
        <v>388738</v>
      </c>
      <c r="Q2911" s="10">
        <v>15</v>
      </c>
      <c r="R2911" s="10" t="s">
        <v>18208</v>
      </c>
      <c r="S2911" s="12" t="s">
        <v>18209</v>
      </c>
    </row>
    <row r="2912" spans="1:19" x14ac:dyDescent="0.25">
      <c r="A2912" s="10">
        <v>2018</v>
      </c>
      <c r="B2912" s="11" t="s">
        <v>4</v>
      </c>
      <c r="C2912" s="12" t="s">
        <v>66</v>
      </c>
      <c r="D2912" s="12" t="s">
        <v>5</v>
      </c>
      <c r="E2912" s="12" t="s">
        <v>14180</v>
      </c>
      <c r="F2912" s="12" t="s">
        <v>14181</v>
      </c>
      <c r="G2912" s="12" t="s">
        <v>18910</v>
      </c>
      <c r="H2912" s="11" t="str">
        <f t="shared" si="45"/>
        <v xml:space="preserve">LA VILLEDIEU EN QUENOCHE 3 RUE DE LA CORVEE </v>
      </c>
      <c r="I2912" s="10" t="s">
        <v>14182</v>
      </c>
      <c r="J2912" s="12" t="s">
        <v>14183</v>
      </c>
      <c r="K2912" s="12"/>
      <c r="L2912" s="12" t="s">
        <v>13767</v>
      </c>
      <c r="M2912" s="12" t="s">
        <v>14184</v>
      </c>
      <c r="N2912" s="12" t="s">
        <v>54</v>
      </c>
      <c r="O2912" s="12" t="s">
        <v>33</v>
      </c>
      <c r="P2912" s="13">
        <v>16987</v>
      </c>
      <c r="Q2912" s="10">
        <v>2</v>
      </c>
      <c r="R2912" s="10" t="s">
        <v>10</v>
      </c>
      <c r="S2912" s="12" t="s">
        <v>18209</v>
      </c>
    </row>
    <row r="2913" spans="1:19" x14ac:dyDescent="0.25">
      <c r="A2913" s="10">
        <v>2018</v>
      </c>
      <c r="B2913" s="11" t="s">
        <v>18213</v>
      </c>
      <c r="C2913" s="12" t="s">
        <v>66</v>
      </c>
      <c r="D2913" s="12" t="s">
        <v>5</v>
      </c>
      <c r="E2913" s="12" t="s">
        <v>18912</v>
      </c>
      <c r="F2913" s="12" t="s">
        <v>18911</v>
      </c>
      <c r="G2913" s="12" t="s">
        <v>18913</v>
      </c>
      <c r="H2913" s="11" t="str">
        <f t="shared" si="45"/>
        <v xml:space="preserve">ZAC DE BEAULIEU 45 RUE DU 8 MAI </v>
      </c>
      <c r="I2913" s="10" t="s">
        <v>18914</v>
      </c>
      <c r="J2913" s="12" t="s">
        <v>18915</v>
      </c>
      <c r="K2913" s="12"/>
      <c r="L2913" s="12" t="s">
        <v>6528</v>
      </c>
      <c r="M2913" s="12" t="s">
        <v>6529</v>
      </c>
      <c r="N2913" s="12" t="s">
        <v>54</v>
      </c>
      <c r="O2913" s="12" t="s">
        <v>33</v>
      </c>
      <c r="P2913" s="13">
        <v>191685</v>
      </c>
      <c r="Q2913" s="10">
        <v>7</v>
      </c>
      <c r="R2913" s="10" t="s">
        <v>10</v>
      </c>
      <c r="S2913" s="12" t="s">
        <v>18209</v>
      </c>
    </row>
    <row r="2914" spans="1:19" x14ac:dyDescent="0.25">
      <c r="A2914" s="10">
        <v>2017</v>
      </c>
      <c r="B2914" s="12" t="s">
        <v>18219</v>
      </c>
      <c r="C2914" s="10" t="s">
        <v>66</v>
      </c>
      <c r="D2914" s="12" t="s">
        <v>259</v>
      </c>
      <c r="E2914" s="12" t="s">
        <v>4110</v>
      </c>
      <c r="F2914" s="12" t="s">
        <v>14185</v>
      </c>
      <c r="G2914" s="12" t="s">
        <v>4111</v>
      </c>
      <c r="H2914" s="11" t="str">
        <f t="shared" si="45"/>
        <v xml:space="preserve">14 AVENUE DES GENEVRIERS ZONE INDUSTRIELLE DE VONGY </v>
      </c>
      <c r="I2914" s="12" t="s">
        <v>14187</v>
      </c>
      <c r="J2914" s="10" t="s">
        <v>14186</v>
      </c>
      <c r="K2914" s="14"/>
      <c r="L2914" s="12" t="s">
        <v>2787</v>
      </c>
      <c r="M2914" s="12" t="s">
        <v>2997</v>
      </c>
      <c r="N2914" s="12" t="s">
        <v>54</v>
      </c>
      <c r="O2914" s="12" t="s">
        <v>33</v>
      </c>
      <c r="P2914" s="14"/>
      <c r="Q2914" s="10">
        <v>19</v>
      </c>
      <c r="R2914" s="10" t="s">
        <v>18208</v>
      </c>
      <c r="S2914" s="12" t="s">
        <v>18220</v>
      </c>
    </row>
    <row r="2915" spans="1:19" x14ac:dyDescent="0.25">
      <c r="A2915" s="10">
        <v>2017</v>
      </c>
      <c r="B2915" s="12" t="s">
        <v>18219</v>
      </c>
      <c r="C2915" s="10" t="s">
        <v>66</v>
      </c>
      <c r="D2915" s="12" t="s">
        <v>259</v>
      </c>
      <c r="E2915" s="12" t="s">
        <v>4112</v>
      </c>
      <c r="F2915" s="12" t="s">
        <v>14188</v>
      </c>
      <c r="G2915" s="12" t="s">
        <v>4113</v>
      </c>
      <c r="H2915" s="11" t="str">
        <f t="shared" si="45"/>
        <v xml:space="preserve">341 ROUTE DU CRET GOJON  </v>
      </c>
      <c r="I2915" s="12" t="s">
        <v>14189</v>
      </c>
      <c r="J2915" s="12"/>
      <c r="K2915" s="14"/>
      <c r="L2915" s="12" t="s">
        <v>2787</v>
      </c>
      <c r="M2915" s="12" t="s">
        <v>2989</v>
      </c>
      <c r="N2915" s="12" t="s">
        <v>54</v>
      </c>
      <c r="O2915" s="12" t="s">
        <v>33</v>
      </c>
      <c r="P2915" s="14"/>
      <c r="Q2915" s="10">
        <v>52</v>
      </c>
      <c r="R2915" s="10" t="s">
        <v>18208</v>
      </c>
      <c r="S2915" s="12" t="s">
        <v>18220</v>
      </c>
    </row>
    <row r="2916" spans="1:19" x14ac:dyDescent="0.25">
      <c r="A2916" s="10">
        <v>2018</v>
      </c>
      <c r="B2916" s="11" t="s">
        <v>4</v>
      </c>
      <c r="C2916" s="12" t="s">
        <v>66</v>
      </c>
      <c r="D2916" s="12" t="s">
        <v>5</v>
      </c>
      <c r="E2916" s="12" t="s">
        <v>4114</v>
      </c>
      <c r="F2916" s="12" t="s">
        <v>17552</v>
      </c>
      <c r="G2916" s="12" t="s">
        <v>4115</v>
      </c>
      <c r="H2916" s="11" t="str">
        <f t="shared" si="45"/>
        <v xml:space="preserve"> 128 BOULEVARD DE LA CORNICHE BP 54</v>
      </c>
      <c r="I2916" s="10"/>
      <c r="J2916" s="12" t="s">
        <v>9569</v>
      </c>
      <c r="K2916" s="12" t="s">
        <v>9570</v>
      </c>
      <c r="L2916" s="12" t="s">
        <v>9571</v>
      </c>
      <c r="M2916" s="12" t="s">
        <v>9572</v>
      </c>
      <c r="N2916" s="12" t="s">
        <v>2368</v>
      </c>
      <c r="O2916" s="12" t="s">
        <v>33</v>
      </c>
      <c r="P2916" s="13">
        <v>573698</v>
      </c>
      <c r="Q2916" s="10">
        <v>10</v>
      </c>
      <c r="R2916" s="10" t="s">
        <v>10</v>
      </c>
      <c r="S2916" s="12" t="s">
        <v>18209</v>
      </c>
    </row>
    <row r="2917" spans="1:19" x14ac:dyDescent="0.25">
      <c r="A2917" s="10">
        <v>2018</v>
      </c>
      <c r="B2917" s="11" t="s">
        <v>4</v>
      </c>
      <c r="C2917" s="12" t="s">
        <v>66</v>
      </c>
      <c r="D2917" s="12" t="s">
        <v>259</v>
      </c>
      <c r="E2917" s="12" t="s">
        <v>2005</v>
      </c>
      <c r="F2917" s="12" t="s">
        <v>14190</v>
      </c>
      <c r="G2917" s="12" t="s">
        <v>2006</v>
      </c>
      <c r="H2917" s="11" t="str">
        <f t="shared" si="45"/>
        <v xml:space="preserve"> 1 ROUTE DE CHARLIEU </v>
      </c>
      <c r="I2917" s="10"/>
      <c r="J2917" s="12" t="s">
        <v>14191</v>
      </c>
      <c r="K2917" s="12"/>
      <c r="L2917" s="12" t="s">
        <v>2183</v>
      </c>
      <c r="M2917" s="12" t="s">
        <v>2184</v>
      </c>
      <c r="N2917" s="12" t="s">
        <v>54</v>
      </c>
      <c r="O2917" s="12" t="s">
        <v>33</v>
      </c>
      <c r="P2917" s="13">
        <v>1171452</v>
      </c>
      <c r="Q2917" s="10">
        <v>44</v>
      </c>
      <c r="R2917" s="10" t="s">
        <v>18208</v>
      </c>
      <c r="S2917" s="12" t="s">
        <v>18209</v>
      </c>
    </row>
    <row r="2918" spans="1:19" x14ac:dyDescent="0.25">
      <c r="A2918" s="10">
        <v>2018</v>
      </c>
      <c r="B2918" s="11" t="s">
        <v>4</v>
      </c>
      <c r="C2918" s="12" t="s">
        <v>66</v>
      </c>
      <c r="D2918" s="12" t="s">
        <v>5</v>
      </c>
      <c r="E2918" s="12" t="s">
        <v>14192</v>
      </c>
      <c r="F2918" s="12" t="s">
        <v>14193</v>
      </c>
      <c r="G2918" s="12" t="s">
        <v>14194</v>
      </c>
      <c r="H2918" s="11" t="str">
        <f t="shared" si="45"/>
        <v xml:space="preserve"> 161 AVENUE FRANKLIN ROOSEVELT </v>
      </c>
      <c r="I2918" s="10"/>
      <c r="J2918" s="12" t="s">
        <v>14195</v>
      </c>
      <c r="K2918" s="12"/>
      <c r="L2918" s="12" t="s">
        <v>64</v>
      </c>
      <c r="M2918" s="12" t="s">
        <v>984</v>
      </c>
      <c r="N2918" s="12" t="s">
        <v>54</v>
      </c>
      <c r="O2918" s="12" t="s">
        <v>33</v>
      </c>
      <c r="P2918" s="13">
        <v>16657</v>
      </c>
      <c r="Q2918" s="10">
        <v>1</v>
      </c>
      <c r="R2918" s="10" t="s">
        <v>10</v>
      </c>
      <c r="S2918" s="12" t="s">
        <v>18209</v>
      </c>
    </row>
    <row r="2919" spans="1:19" x14ac:dyDescent="0.25">
      <c r="A2919" s="10">
        <v>2018</v>
      </c>
      <c r="B2919" s="11" t="s">
        <v>239</v>
      </c>
      <c r="C2919" s="12" t="s">
        <v>66</v>
      </c>
      <c r="D2919" s="12" t="s">
        <v>5</v>
      </c>
      <c r="E2919" s="12" t="s">
        <v>4896</v>
      </c>
      <c r="F2919" s="12" t="s">
        <v>4897</v>
      </c>
      <c r="G2919" s="12" t="s">
        <v>4898</v>
      </c>
      <c r="H2919" s="11" t="str">
        <f t="shared" si="45"/>
        <v xml:space="preserve"> 27 RUE DE L EGALITE </v>
      </c>
      <c r="I2919" s="10"/>
      <c r="J2919" s="12" t="s">
        <v>4899</v>
      </c>
      <c r="K2919" s="12"/>
      <c r="L2919" s="12" t="s">
        <v>820</v>
      </c>
      <c r="M2919" s="12" t="s">
        <v>4900</v>
      </c>
      <c r="N2919" s="12" t="s">
        <v>200</v>
      </c>
      <c r="O2919" s="12" t="s">
        <v>33</v>
      </c>
      <c r="P2919" s="13">
        <v>20920</v>
      </c>
      <c r="Q2919" s="10">
        <v>1</v>
      </c>
      <c r="R2919" s="10" t="s">
        <v>10</v>
      </c>
      <c r="S2919" s="12" t="s">
        <v>18209</v>
      </c>
    </row>
    <row r="2920" spans="1:19" x14ac:dyDescent="0.25">
      <c r="A2920" s="10">
        <v>2018</v>
      </c>
      <c r="B2920" s="11" t="s">
        <v>18213</v>
      </c>
      <c r="C2920" s="12" t="s">
        <v>66</v>
      </c>
      <c r="D2920" s="12" t="s">
        <v>5</v>
      </c>
      <c r="E2920" s="12" t="s">
        <v>18917</v>
      </c>
      <c r="F2920" s="12" t="s">
        <v>18916</v>
      </c>
      <c r="G2920" s="12" t="s">
        <v>18918</v>
      </c>
      <c r="H2920" s="11" t="str">
        <f t="shared" si="45"/>
        <v xml:space="preserve"> 121 AVENUE JEAN MERMOZ </v>
      </c>
      <c r="I2920" s="10"/>
      <c r="J2920" s="12" t="s">
        <v>18919</v>
      </c>
      <c r="K2920" s="12"/>
      <c r="L2920" s="12" t="s">
        <v>3614</v>
      </c>
      <c r="M2920" s="12" t="s">
        <v>3615</v>
      </c>
      <c r="N2920" s="12" t="s">
        <v>54</v>
      </c>
      <c r="O2920" s="12" t="s">
        <v>33</v>
      </c>
      <c r="P2920" s="13">
        <v>191860</v>
      </c>
      <c r="Q2920" s="10">
        <v>7</v>
      </c>
      <c r="R2920" s="10" t="s">
        <v>10</v>
      </c>
      <c r="S2920" s="12" t="s">
        <v>18209</v>
      </c>
    </row>
    <row r="2921" spans="1:19" x14ac:dyDescent="0.25">
      <c r="A2921" s="10">
        <v>2018</v>
      </c>
      <c r="B2921" s="11" t="s">
        <v>4</v>
      </c>
      <c r="C2921" s="12" t="s">
        <v>66</v>
      </c>
      <c r="D2921" s="12" t="s">
        <v>5</v>
      </c>
      <c r="E2921" s="12" t="s">
        <v>14196</v>
      </c>
      <c r="F2921" s="12" t="s">
        <v>14197</v>
      </c>
      <c r="G2921" s="12" t="s">
        <v>14198</v>
      </c>
      <c r="H2921" s="11" t="str">
        <f t="shared" si="45"/>
        <v xml:space="preserve"> 42 RUE JEAN MONNET </v>
      </c>
      <c r="I2921" s="10"/>
      <c r="J2921" s="12" t="s">
        <v>14199</v>
      </c>
      <c r="K2921" s="12"/>
      <c r="L2921" s="12" t="s">
        <v>6020</v>
      </c>
      <c r="M2921" s="12" t="s">
        <v>6021</v>
      </c>
      <c r="N2921" s="12" t="s">
        <v>54</v>
      </c>
      <c r="O2921" s="12" t="s">
        <v>33</v>
      </c>
      <c r="P2921" s="13">
        <v>228932</v>
      </c>
      <c r="Q2921" s="10">
        <v>8</v>
      </c>
      <c r="R2921" s="10" t="s">
        <v>10</v>
      </c>
      <c r="S2921" s="12" t="s">
        <v>18209</v>
      </c>
    </row>
    <row r="2922" spans="1:19" x14ac:dyDescent="0.25">
      <c r="A2922" s="10">
        <v>2017</v>
      </c>
      <c r="B2922" s="12" t="s">
        <v>18219</v>
      </c>
      <c r="C2922" s="10" t="s">
        <v>66</v>
      </c>
      <c r="D2922" s="12" t="s">
        <v>5</v>
      </c>
      <c r="E2922" s="12" t="s">
        <v>3002</v>
      </c>
      <c r="F2922" s="12" t="s">
        <v>3003</v>
      </c>
      <c r="G2922" s="12" t="s">
        <v>3004</v>
      </c>
      <c r="H2922" s="11" t="str">
        <f t="shared" si="45"/>
        <v xml:space="preserve">22 RUE DU CIMETIERE  </v>
      </c>
      <c r="I2922" s="12" t="s">
        <v>3005</v>
      </c>
      <c r="J2922" s="12"/>
      <c r="K2922" s="14"/>
      <c r="L2922" s="12" t="s">
        <v>71</v>
      </c>
      <c r="M2922" s="12" t="s">
        <v>3006</v>
      </c>
      <c r="N2922" s="12" t="s">
        <v>54</v>
      </c>
      <c r="O2922" s="12" t="s">
        <v>33</v>
      </c>
      <c r="P2922" s="14"/>
      <c r="Q2922" s="10">
        <v>2</v>
      </c>
      <c r="R2922" s="10" t="s">
        <v>10</v>
      </c>
      <c r="S2922" s="12" t="s">
        <v>18220</v>
      </c>
    </row>
    <row r="2923" spans="1:19" x14ac:dyDescent="0.25">
      <c r="A2923" s="10">
        <v>2017</v>
      </c>
      <c r="B2923" s="12" t="s">
        <v>18219</v>
      </c>
      <c r="C2923" s="10" t="s">
        <v>66</v>
      </c>
      <c r="D2923" s="12" t="s">
        <v>5</v>
      </c>
      <c r="E2923" s="12" t="s">
        <v>14200</v>
      </c>
      <c r="F2923" s="12" t="s">
        <v>14201</v>
      </c>
      <c r="G2923" s="12" t="s">
        <v>14202</v>
      </c>
      <c r="H2923" s="11" t="str">
        <f t="shared" si="45"/>
        <v xml:space="preserve">11 T RUE DE CHARTRES  </v>
      </c>
      <c r="I2923" s="12" t="s">
        <v>14203</v>
      </c>
      <c r="J2923" s="12"/>
      <c r="K2923" s="14"/>
      <c r="L2923" s="12" t="s">
        <v>9033</v>
      </c>
      <c r="M2923" s="12" t="s">
        <v>9034</v>
      </c>
      <c r="N2923" s="12" t="s">
        <v>54</v>
      </c>
      <c r="O2923" s="12" t="s">
        <v>33</v>
      </c>
      <c r="P2923" s="14"/>
      <c r="Q2923" s="10">
        <v>4</v>
      </c>
      <c r="R2923" s="10" t="s">
        <v>10</v>
      </c>
      <c r="S2923" s="12" t="s">
        <v>18220</v>
      </c>
    </row>
    <row r="2924" spans="1:19" x14ac:dyDescent="0.25">
      <c r="A2924" s="10">
        <v>2018</v>
      </c>
      <c r="B2924" s="11" t="s">
        <v>4</v>
      </c>
      <c r="C2924" s="12" t="s">
        <v>66</v>
      </c>
      <c r="D2924" s="12" t="s">
        <v>5</v>
      </c>
      <c r="E2924" s="12" t="s">
        <v>17852</v>
      </c>
      <c r="F2924" s="12" t="s">
        <v>17853</v>
      </c>
      <c r="G2924" s="12" t="s">
        <v>17854</v>
      </c>
      <c r="H2924" s="11" t="str">
        <f t="shared" si="45"/>
        <v xml:space="preserve"> 1 RUE DE HARAUSTA </v>
      </c>
      <c r="I2924" s="10"/>
      <c r="J2924" s="12" t="s">
        <v>17855</v>
      </c>
      <c r="K2924" s="12"/>
      <c r="L2924" s="12" t="s">
        <v>2498</v>
      </c>
      <c r="M2924" s="12" t="s">
        <v>10931</v>
      </c>
      <c r="N2924" s="12" t="s">
        <v>17851</v>
      </c>
      <c r="O2924" s="12" t="s">
        <v>33</v>
      </c>
      <c r="P2924" s="13">
        <v>35106</v>
      </c>
      <c r="Q2924" s="10">
        <v>1</v>
      </c>
      <c r="R2924" s="10" t="s">
        <v>10</v>
      </c>
      <c r="S2924" s="12" t="s">
        <v>18209</v>
      </c>
    </row>
    <row r="2925" spans="1:19" x14ac:dyDescent="0.25">
      <c r="A2925" s="10">
        <v>2017</v>
      </c>
      <c r="B2925" s="12" t="s">
        <v>18219</v>
      </c>
      <c r="C2925" s="10" t="s">
        <v>66</v>
      </c>
      <c r="D2925" s="12" t="s">
        <v>5</v>
      </c>
      <c r="E2925" s="12" t="s">
        <v>17808</v>
      </c>
      <c r="F2925" s="12" t="s">
        <v>17809</v>
      </c>
      <c r="G2925" s="12" t="s">
        <v>17810</v>
      </c>
      <c r="H2925" s="11" t="str">
        <f t="shared" si="45"/>
        <v xml:space="preserve">78 RUE PIERRE DE MONTREUIL  </v>
      </c>
      <c r="I2925" s="12" t="s">
        <v>17811</v>
      </c>
      <c r="J2925" s="12"/>
      <c r="K2925" s="14"/>
      <c r="L2925" s="12" t="s">
        <v>3965</v>
      </c>
      <c r="M2925" s="12" t="s">
        <v>3966</v>
      </c>
      <c r="N2925" s="12" t="s">
        <v>2568</v>
      </c>
      <c r="O2925" s="12" t="s">
        <v>33</v>
      </c>
      <c r="P2925" s="14"/>
      <c r="Q2925" s="10">
        <v>1</v>
      </c>
      <c r="R2925" s="10" t="s">
        <v>10</v>
      </c>
      <c r="S2925" s="12" t="s">
        <v>18220</v>
      </c>
    </row>
    <row r="2926" spans="1:19" x14ac:dyDescent="0.25">
      <c r="A2926" s="10">
        <v>2018</v>
      </c>
      <c r="B2926" s="11" t="s">
        <v>4</v>
      </c>
      <c r="C2926" s="12" t="s">
        <v>66</v>
      </c>
      <c r="D2926" s="12" t="s">
        <v>5</v>
      </c>
      <c r="E2926" s="12" t="s">
        <v>17915</v>
      </c>
      <c r="F2926" s="12" t="s">
        <v>17916</v>
      </c>
      <c r="G2926" s="12" t="s">
        <v>17917</v>
      </c>
      <c r="H2926" s="11" t="str">
        <f t="shared" si="45"/>
        <v xml:space="preserve"> 53 CHEMIN DES CARRIERES </v>
      </c>
      <c r="I2926" s="10"/>
      <c r="J2926" s="12" t="s">
        <v>17918</v>
      </c>
      <c r="K2926" s="12"/>
      <c r="L2926" s="12" t="s">
        <v>3403</v>
      </c>
      <c r="M2926" s="12" t="s">
        <v>17919</v>
      </c>
      <c r="N2926" s="12" t="s">
        <v>2609</v>
      </c>
      <c r="O2926" s="12" t="s">
        <v>33</v>
      </c>
      <c r="P2926" s="13">
        <v>60912</v>
      </c>
      <c r="Q2926" s="10">
        <v>2</v>
      </c>
      <c r="R2926" s="10" t="s">
        <v>10</v>
      </c>
      <c r="S2926" s="12" t="s">
        <v>18209</v>
      </c>
    </row>
    <row r="2927" spans="1:19" x14ac:dyDescent="0.25">
      <c r="A2927" s="10">
        <v>2018</v>
      </c>
      <c r="B2927" s="11" t="s">
        <v>4</v>
      </c>
      <c r="C2927" s="12" t="s">
        <v>66</v>
      </c>
      <c r="D2927" s="12" t="s">
        <v>5</v>
      </c>
      <c r="E2927" s="12" t="s">
        <v>14204</v>
      </c>
      <c r="F2927" s="12" t="s">
        <v>14205</v>
      </c>
      <c r="G2927" s="12" t="s">
        <v>14206</v>
      </c>
      <c r="H2927" s="11" t="str">
        <f t="shared" si="45"/>
        <v xml:space="preserve"> RUE DE LA GARE </v>
      </c>
      <c r="I2927" s="10"/>
      <c r="J2927" s="12" t="s">
        <v>4058</v>
      </c>
      <c r="K2927" s="12"/>
      <c r="L2927" s="12" t="s">
        <v>14207</v>
      </c>
      <c r="M2927" s="12" t="s">
        <v>14208</v>
      </c>
      <c r="N2927" s="12" t="s">
        <v>54</v>
      </c>
      <c r="O2927" s="12" t="s">
        <v>33</v>
      </c>
      <c r="P2927" s="13">
        <v>69143</v>
      </c>
      <c r="Q2927" s="10">
        <v>3</v>
      </c>
      <c r="R2927" s="10" t="s">
        <v>10</v>
      </c>
      <c r="S2927" s="12" t="s">
        <v>18209</v>
      </c>
    </row>
    <row r="2928" spans="1:19" x14ac:dyDescent="0.25">
      <c r="A2928" s="10">
        <v>2018</v>
      </c>
      <c r="B2928" s="11" t="s">
        <v>4</v>
      </c>
      <c r="C2928" s="12" t="s">
        <v>66</v>
      </c>
      <c r="D2928" s="12" t="s">
        <v>5</v>
      </c>
      <c r="E2928" s="12" t="s">
        <v>14209</v>
      </c>
      <c r="F2928" s="12" t="s">
        <v>14210</v>
      </c>
      <c r="G2928" s="12" t="s">
        <v>14211</v>
      </c>
      <c r="H2928" s="11" t="str">
        <f t="shared" si="45"/>
        <v xml:space="preserve"> ZONE ARTISANALE SAINT AGNAN </v>
      </c>
      <c r="I2928" s="10"/>
      <c r="J2928" s="12" t="s">
        <v>14212</v>
      </c>
      <c r="K2928" s="12"/>
      <c r="L2928" s="12" t="s">
        <v>3772</v>
      </c>
      <c r="M2928" s="12" t="s">
        <v>7193</v>
      </c>
      <c r="N2928" s="12" t="s">
        <v>54</v>
      </c>
      <c r="O2928" s="12" t="s">
        <v>33</v>
      </c>
      <c r="P2928" s="13">
        <v>234698</v>
      </c>
      <c r="Q2928" s="10">
        <v>6</v>
      </c>
      <c r="R2928" s="10" t="s">
        <v>10</v>
      </c>
      <c r="S2928" s="12" t="s">
        <v>18209</v>
      </c>
    </row>
    <row r="2929" spans="1:19" x14ac:dyDescent="0.25">
      <c r="A2929" s="10">
        <v>2018</v>
      </c>
      <c r="B2929" s="11" t="s">
        <v>4</v>
      </c>
      <c r="C2929" s="12" t="s">
        <v>66</v>
      </c>
      <c r="D2929" s="12" t="s">
        <v>5</v>
      </c>
      <c r="E2929" s="12" t="s">
        <v>14213</v>
      </c>
      <c r="F2929" s="12" t="s">
        <v>14214</v>
      </c>
      <c r="G2929" s="12" t="s">
        <v>14215</v>
      </c>
      <c r="H2929" s="11" t="str">
        <f t="shared" si="45"/>
        <v xml:space="preserve"> 1983 AVENUE DU MAS DESPORTS </v>
      </c>
      <c r="I2929" s="10"/>
      <c r="J2929" s="12" t="s">
        <v>18920</v>
      </c>
      <c r="K2929" s="12"/>
      <c r="L2929" s="12" t="s">
        <v>3086</v>
      </c>
      <c r="M2929" s="12" t="s">
        <v>3087</v>
      </c>
      <c r="N2929" s="12" t="s">
        <v>54</v>
      </c>
      <c r="O2929" s="12" t="s">
        <v>33</v>
      </c>
      <c r="P2929" s="13">
        <v>205517</v>
      </c>
      <c r="Q2929" s="10">
        <v>5</v>
      </c>
      <c r="R2929" s="10" t="s">
        <v>10</v>
      </c>
      <c r="S2929" s="12" t="s">
        <v>18209</v>
      </c>
    </row>
    <row r="2930" spans="1:19" x14ac:dyDescent="0.25">
      <c r="A2930" s="10">
        <v>2018</v>
      </c>
      <c r="B2930" s="11" t="s">
        <v>4</v>
      </c>
      <c r="C2930" s="12" t="s">
        <v>66</v>
      </c>
      <c r="D2930" s="12" t="s">
        <v>5</v>
      </c>
      <c r="E2930" s="12" t="s">
        <v>14216</v>
      </c>
      <c r="F2930" s="12" t="s">
        <v>14217</v>
      </c>
      <c r="G2930" s="12" t="s">
        <v>14218</v>
      </c>
      <c r="H2930" s="11" t="str">
        <f t="shared" si="45"/>
        <v xml:space="preserve"> 5 CHEMIN DE LA CROIX DE CHENE </v>
      </c>
      <c r="I2930" s="10"/>
      <c r="J2930" s="12" t="s">
        <v>14219</v>
      </c>
      <c r="K2930" s="12"/>
      <c r="L2930" s="12" t="s">
        <v>2980</v>
      </c>
      <c r="M2930" s="12" t="s">
        <v>14220</v>
      </c>
      <c r="N2930" s="12" t="s">
        <v>54</v>
      </c>
      <c r="O2930" s="12" t="s">
        <v>33</v>
      </c>
      <c r="P2930" s="13">
        <v>17621</v>
      </c>
      <c r="Q2930" s="10">
        <v>1</v>
      </c>
      <c r="R2930" s="10" t="s">
        <v>10</v>
      </c>
      <c r="S2930" s="12" t="s">
        <v>18209</v>
      </c>
    </row>
    <row r="2931" spans="1:19" x14ac:dyDescent="0.25">
      <c r="A2931" s="10">
        <v>2018</v>
      </c>
      <c r="B2931" s="11" t="s">
        <v>4</v>
      </c>
      <c r="C2931" s="12" t="s">
        <v>66</v>
      </c>
      <c r="D2931" s="12" t="s">
        <v>448</v>
      </c>
      <c r="E2931" s="12" t="s">
        <v>14221</v>
      </c>
      <c r="F2931" s="12" t="s">
        <v>14222</v>
      </c>
      <c r="G2931" s="12" t="s">
        <v>14223</v>
      </c>
      <c r="H2931" s="11" t="str">
        <f t="shared" si="45"/>
        <v xml:space="preserve">ZONE INDUSTRIELLE LA TESTE 751 BOULEVARD DE L INDUSTRIE </v>
      </c>
      <c r="I2931" s="12" t="s">
        <v>14224</v>
      </c>
      <c r="J2931" s="12" t="s">
        <v>14225</v>
      </c>
      <c r="K2931" s="10"/>
      <c r="L2931" s="12" t="s">
        <v>1913</v>
      </c>
      <c r="M2931" s="12" t="s">
        <v>2024</v>
      </c>
      <c r="N2931" s="12" t="s">
        <v>54</v>
      </c>
      <c r="O2931" s="12" t="s">
        <v>9</v>
      </c>
      <c r="P2931" s="13">
        <v>269725</v>
      </c>
      <c r="Q2931" s="10">
        <v>8</v>
      </c>
      <c r="R2931" s="10" t="s">
        <v>10</v>
      </c>
      <c r="S2931" s="12" t="s">
        <v>18211</v>
      </c>
    </row>
    <row r="2932" spans="1:19" x14ac:dyDescent="0.25">
      <c r="A2932" s="10">
        <v>2018</v>
      </c>
      <c r="B2932" s="11" t="s">
        <v>4</v>
      </c>
      <c r="C2932" s="12" t="s">
        <v>66</v>
      </c>
      <c r="D2932" s="12" t="s">
        <v>5</v>
      </c>
      <c r="E2932" s="12" t="s">
        <v>16452</v>
      </c>
      <c r="F2932" s="12" t="s">
        <v>16453</v>
      </c>
      <c r="G2932" s="12" t="s">
        <v>16454</v>
      </c>
      <c r="H2932" s="11" t="str">
        <f t="shared" si="45"/>
        <v xml:space="preserve"> ZAE DES SARDINES </v>
      </c>
      <c r="I2932" s="10"/>
      <c r="J2932" s="12" t="s">
        <v>16455</v>
      </c>
      <c r="K2932" s="12"/>
      <c r="L2932" s="12" t="s">
        <v>1468</v>
      </c>
      <c r="M2932" s="12" t="s">
        <v>1469</v>
      </c>
      <c r="N2932" s="12" t="s">
        <v>1605</v>
      </c>
      <c r="O2932" s="12" t="s">
        <v>33</v>
      </c>
      <c r="P2932" s="13">
        <v>303850</v>
      </c>
      <c r="Q2932" s="10">
        <v>10</v>
      </c>
      <c r="R2932" s="10" t="s">
        <v>10</v>
      </c>
      <c r="S2932" s="12" t="s">
        <v>18209</v>
      </c>
    </row>
    <row r="2933" spans="1:19" x14ac:dyDescent="0.25">
      <c r="A2933" s="10">
        <v>2017</v>
      </c>
      <c r="B2933" s="12" t="s">
        <v>18219</v>
      </c>
      <c r="C2933" s="10" t="s">
        <v>66</v>
      </c>
      <c r="D2933" s="12" t="s">
        <v>5</v>
      </c>
      <c r="E2933" s="12" t="s">
        <v>4487</v>
      </c>
      <c r="F2933" s="12" t="s">
        <v>4488</v>
      </c>
      <c r="G2933" s="12" t="s">
        <v>4489</v>
      </c>
      <c r="H2933" s="11" t="str">
        <f t="shared" si="45"/>
        <v xml:space="preserve">28 RUE COSTES ET BELLONTE  </v>
      </c>
      <c r="I2933" s="12" t="s">
        <v>4490</v>
      </c>
      <c r="J2933" s="12"/>
      <c r="K2933" s="14"/>
      <c r="L2933" s="12" t="s">
        <v>3955</v>
      </c>
      <c r="M2933" s="12" t="s">
        <v>3956</v>
      </c>
      <c r="N2933" s="12" t="s">
        <v>4491</v>
      </c>
      <c r="O2933" s="12" t="s">
        <v>33</v>
      </c>
      <c r="P2933" s="14"/>
      <c r="Q2933" s="10">
        <v>5</v>
      </c>
      <c r="R2933" s="10" t="s">
        <v>10</v>
      </c>
      <c r="S2933" s="12" t="s">
        <v>18220</v>
      </c>
    </row>
    <row r="2934" spans="1:19" x14ac:dyDescent="0.25">
      <c r="A2934" s="10">
        <v>2018</v>
      </c>
      <c r="B2934" s="11" t="s">
        <v>4</v>
      </c>
      <c r="C2934" s="12" t="s">
        <v>66</v>
      </c>
      <c r="D2934" s="12" t="s">
        <v>5</v>
      </c>
      <c r="E2934" s="12" t="s">
        <v>14226</v>
      </c>
      <c r="F2934" s="12" t="s">
        <v>14227</v>
      </c>
      <c r="G2934" s="12" t="s">
        <v>14228</v>
      </c>
      <c r="H2934" s="11" t="str">
        <f t="shared" si="45"/>
        <v xml:space="preserve">ZI LA FOSSE A LA BARBIERE 20 RUE GERMAIN PLANQUE </v>
      </c>
      <c r="I2934" s="10" t="s">
        <v>3394</v>
      </c>
      <c r="J2934" s="12" t="s">
        <v>14229</v>
      </c>
      <c r="K2934" s="12"/>
      <c r="L2934" s="12" t="s">
        <v>1146</v>
      </c>
      <c r="M2934" s="12" t="s">
        <v>1147</v>
      </c>
      <c r="N2934" s="12" t="s">
        <v>54</v>
      </c>
      <c r="O2934" s="12" t="s">
        <v>33</v>
      </c>
      <c r="P2934" s="13">
        <v>141264</v>
      </c>
      <c r="Q2934" s="10">
        <v>4</v>
      </c>
      <c r="R2934" s="10" t="s">
        <v>10</v>
      </c>
      <c r="S2934" s="12" t="s">
        <v>18209</v>
      </c>
    </row>
    <row r="2935" spans="1:19" x14ac:dyDescent="0.25">
      <c r="A2935" s="10">
        <v>2018</v>
      </c>
      <c r="B2935" s="11" t="s">
        <v>4</v>
      </c>
      <c r="C2935" s="12" t="s">
        <v>66</v>
      </c>
      <c r="D2935" s="12" t="s">
        <v>5</v>
      </c>
      <c r="E2935" s="12" t="s">
        <v>14230</v>
      </c>
      <c r="F2935" s="12" t="s">
        <v>14231</v>
      </c>
      <c r="G2935" s="12" t="s">
        <v>14232</v>
      </c>
      <c r="H2935" s="11" t="str">
        <f t="shared" si="45"/>
        <v xml:space="preserve"> 994 CHEMIN DU LIONNAIS </v>
      </c>
      <c r="I2935" s="10"/>
      <c r="J2935" s="12" t="s">
        <v>14233</v>
      </c>
      <c r="K2935" s="12"/>
      <c r="L2935" s="12" t="s">
        <v>5921</v>
      </c>
      <c r="M2935" s="12" t="s">
        <v>14234</v>
      </c>
      <c r="N2935" s="12" t="s">
        <v>54</v>
      </c>
      <c r="O2935" s="12" t="s">
        <v>33</v>
      </c>
      <c r="P2935" s="13">
        <v>18282</v>
      </c>
      <c r="Q2935" s="10">
        <v>1</v>
      </c>
      <c r="R2935" s="10" t="s">
        <v>10</v>
      </c>
      <c r="S2935" s="12" t="s">
        <v>18209</v>
      </c>
    </row>
    <row r="2936" spans="1:19" x14ac:dyDescent="0.25">
      <c r="A2936" s="10">
        <v>2017</v>
      </c>
      <c r="B2936" s="12" t="s">
        <v>18219</v>
      </c>
      <c r="C2936" s="10" t="s">
        <v>66</v>
      </c>
      <c r="D2936" s="12" t="s">
        <v>5</v>
      </c>
      <c r="E2936" s="12" t="s">
        <v>4901</v>
      </c>
      <c r="F2936" s="12" t="s">
        <v>4902</v>
      </c>
      <c r="G2936" s="12" t="s">
        <v>4903</v>
      </c>
      <c r="H2936" s="11" t="str">
        <f t="shared" si="45"/>
        <v xml:space="preserve">AVENUE DE LA BROUSSILLONNE  </v>
      </c>
      <c r="I2936" s="12" t="s">
        <v>4904</v>
      </c>
      <c r="J2936" s="12"/>
      <c r="K2936" s="14"/>
      <c r="L2936" s="12" t="s">
        <v>1132</v>
      </c>
      <c r="M2936" s="12" t="s">
        <v>4905</v>
      </c>
      <c r="N2936" s="12" t="s">
        <v>200</v>
      </c>
      <c r="O2936" s="12" t="s">
        <v>33</v>
      </c>
      <c r="P2936" s="14"/>
      <c r="Q2936" s="10">
        <v>1</v>
      </c>
      <c r="R2936" s="10" t="s">
        <v>10</v>
      </c>
      <c r="S2936" s="12" t="s">
        <v>18220</v>
      </c>
    </row>
    <row r="2937" spans="1:19" x14ac:dyDescent="0.25">
      <c r="A2937" s="10">
        <v>2018</v>
      </c>
      <c r="B2937" s="11" t="s">
        <v>18213</v>
      </c>
      <c r="C2937" s="12" t="s">
        <v>66</v>
      </c>
      <c r="D2937" s="12" t="s">
        <v>5</v>
      </c>
      <c r="E2937" s="12" t="s">
        <v>18922</v>
      </c>
      <c r="F2937" s="12" t="s">
        <v>18921</v>
      </c>
      <c r="G2937" s="12" t="s">
        <v>18923</v>
      </c>
      <c r="H2937" s="11" t="str">
        <f t="shared" si="45"/>
        <v xml:space="preserve"> 18 RUE DU DOUBS </v>
      </c>
      <c r="I2937" s="10"/>
      <c r="J2937" s="12" t="s">
        <v>51</v>
      </c>
      <c r="K2937" s="12"/>
      <c r="L2937" s="12" t="s">
        <v>52</v>
      </c>
      <c r="M2937" s="12" t="s">
        <v>53</v>
      </c>
      <c r="N2937" s="12" t="s">
        <v>54</v>
      </c>
      <c r="O2937" s="12" t="s">
        <v>33</v>
      </c>
      <c r="P2937" s="13">
        <v>68264</v>
      </c>
      <c r="Q2937" s="10">
        <v>6</v>
      </c>
      <c r="R2937" s="10" t="s">
        <v>10</v>
      </c>
      <c r="S2937" s="12" t="s">
        <v>18209</v>
      </c>
    </row>
    <row r="2938" spans="1:19" x14ac:dyDescent="0.25">
      <c r="A2938" s="10">
        <v>2018</v>
      </c>
      <c r="B2938" s="11" t="s">
        <v>4</v>
      </c>
      <c r="C2938" s="12" t="s">
        <v>66</v>
      </c>
      <c r="D2938" s="12" t="s">
        <v>5</v>
      </c>
      <c r="E2938" s="12" t="s">
        <v>14235</v>
      </c>
      <c r="F2938" s="12" t="s">
        <v>14236</v>
      </c>
      <c r="G2938" s="12" t="s">
        <v>14237</v>
      </c>
      <c r="H2938" s="11" t="str">
        <f t="shared" si="45"/>
        <v xml:space="preserve"> 22 ROUTE DE LYON </v>
      </c>
      <c r="I2938" s="10"/>
      <c r="J2938" s="12" t="s">
        <v>14238</v>
      </c>
      <c r="K2938" s="12"/>
      <c r="L2938" s="12" t="s">
        <v>1396</v>
      </c>
      <c r="M2938" s="12" t="s">
        <v>1397</v>
      </c>
      <c r="N2938" s="12" t="s">
        <v>54</v>
      </c>
      <c r="O2938" s="12" t="s">
        <v>33</v>
      </c>
      <c r="P2938" s="13">
        <v>32611</v>
      </c>
      <c r="Q2938" s="10">
        <v>3</v>
      </c>
      <c r="R2938" s="10" t="s">
        <v>10</v>
      </c>
      <c r="S2938" s="12" t="s">
        <v>18209</v>
      </c>
    </row>
    <row r="2939" spans="1:19" x14ac:dyDescent="0.25">
      <c r="A2939" s="10">
        <v>2018</v>
      </c>
      <c r="B2939" s="11" t="s">
        <v>4</v>
      </c>
      <c r="C2939" s="12" t="s">
        <v>66</v>
      </c>
      <c r="D2939" s="12" t="s">
        <v>5</v>
      </c>
      <c r="E2939" s="12" t="s">
        <v>14239</v>
      </c>
      <c r="F2939" s="12" t="s">
        <v>14240</v>
      </c>
      <c r="G2939" s="12" t="s">
        <v>14241</v>
      </c>
      <c r="H2939" s="11" t="str">
        <f t="shared" si="45"/>
        <v xml:space="preserve"> 47 AVENUE PAUL SABATIER </v>
      </c>
      <c r="I2939" s="10"/>
      <c r="J2939" s="12" t="s">
        <v>14242</v>
      </c>
      <c r="K2939" s="12"/>
      <c r="L2939" s="12" t="s">
        <v>1803</v>
      </c>
      <c r="M2939" s="12" t="s">
        <v>1804</v>
      </c>
      <c r="N2939" s="12" t="s">
        <v>54</v>
      </c>
      <c r="O2939" s="12" t="s">
        <v>33</v>
      </c>
      <c r="P2939" s="13">
        <v>538235</v>
      </c>
      <c r="Q2939" s="10">
        <v>9</v>
      </c>
      <c r="R2939" s="10" t="s">
        <v>10</v>
      </c>
      <c r="S2939" s="12" t="s">
        <v>18209</v>
      </c>
    </row>
    <row r="2940" spans="1:19" x14ac:dyDescent="0.25">
      <c r="A2940" s="10">
        <v>2018</v>
      </c>
      <c r="B2940" s="11" t="s">
        <v>4</v>
      </c>
      <c r="C2940" s="12" t="s">
        <v>66</v>
      </c>
      <c r="D2940" s="12" t="s">
        <v>5</v>
      </c>
      <c r="E2940" s="12" t="s">
        <v>16456</v>
      </c>
      <c r="F2940" s="12" t="s">
        <v>16457</v>
      </c>
      <c r="G2940" s="12" t="s">
        <v>16458</v>
      </c>
      <c r="H2940" s="11" t="str">
        <f t="shared" si="45"/>
        <v xml:space="preserve">ZONE INDUSTRIELLE DE MADRAZES NORD 1 RUE BLAISE PASCAL </v>
      </c>
      <c r="I2940" s="10" t="s">
        <v>16459</v>
      </c>
      <c r="J2940" s="12" t="s">
        <v>16460</v>
      </c>
      <c r="K2940" s="12"/>
      <c r="L2940" s="12" t="s">
        <v>3345</v>
      </c>
      <c r="M2940" s="12" t="s">
        <v>3346</v>
      </c>
      <c r="N2940" s="12" t="s">
        <v>1605</v>
      </c>
      <c r="O2940" s="12" t="s">
        <v>33</v>
      </c>
      <c r="P2940" s="13">
        <v>28889</v>
      </c>
      <c r="Q2940" s="10">
        <v>2</v>
      </c>
      <c r="R2940" s="10" t="s">
        <v>10</v>
      </c>
      <c r="S2940" s="12" t="s">
        <v>18209</v>
      </c>
    </row>
    <row r="2941" spans="1:19" x14ac:dyDescent="0.25">
      <c r="A2941" s="10">
        <v>2018</v>
      </c>
      <c r="B2941" s="11" t="s">
        <v>4</v>
      </c>
      <c r="C2941" s="12" t="s">
        <v>66</v>
      </c>
      <c r="D2941" s="12" t="s">
        <v>5</v>
      </c>
      <c r="E2941" s="12" t="s">
        <v>2532</v>
      </c>
      <c r="F2941" s="12" t="s">
        <v>14243</v>
      </c>
      <c r="G2941" s="12" t="s">
        <v>2533</v>
      </c>
      <c r="H2941" s="11" t="str">
        <f t="shared" si="45"/>
        <v xml:space="preserve"> 12 RUE DU PARC ROYAL </v>
      </c>
      <c r="I2941" s="10"/>
      <c r="J2941" s="12" t="s">
        <v>14244</v>
      </c>
      <c r="K2941" s="12"/>
      <c r="L2941" s="12" t="s">
        <v>920</v>
      </c>
      <c r="M2941" s="12" t="s">
        <v>183</v>
      </c>
      <c r="N2941" s="12" t="s">
        <v>54</v>
      </c>
      <c r="O2941" s="12" t="s">
        <v>33</v>
      </c>
      <c r="P2941" s="13">
        <v>83508</v>
      </c>
      <c r="Q2941" s="10">
        <v>3</v>
      </c>
      <c r="R2941" s="10" t="s">
        <v>10</v>
      </c>
      <c r="S2941" s="12" t="s">
        <v>18209</v>
      </c>
    </row>
    <row r="2942" spans="1:19" x14ac:dyDescent="0.25">
      <c r="A2942" s="10">
        <v>2018</v>
      </c>
      <c r="B2942" s="11" t="s">
        <v>4</v>
      </c>
      <c r="C2942" s="12" t="s">
        <v>66</v>
      </c>
      <c r="D2942" s="12" t="s">
        <v>5</v>
      </c>
      <c r="E2942" s="12" t="s">
        <v>4252</v>
      </c>
      <c r="F2942" s="12" t="s">
        <v>4253</v>
      </c>
      <c r="G2942" s="12" t="s">
        <v>4254</v>
      </c>
      <c r="H2942" s="11" t="str">
        <f t="shared" si="45"/>
        <v xml:space="preserve"> 1 RUE DU COIN </v>
      </c>
      <c r="I2942" s="10"/>
      <c r="J2942" s="12" t="s">
        <v>4255</v>
      </c>
      <c r="K2942" s="10"/>
      <c r="L2942" s="12" t="s">
        <v>4256</v>
      </c>
      <c r="M2942" s="12" t="s">
        <v>4257</v>
      </c>
      <c r="N2942" s="12" t="s">
        <v>4232</v>
      </c>
      <c r="O2942" s="12" t="s">
        <v>9</v>
      </c>
      <c r="P2942" s="13">
        <v>67070</v>
      </c>
      <c r="Q2942" s="10">
        <v>3</v>
      </c>
      <c r="R2942" s="10" t="s">
        <v>10</v>
      </c>
      <c r="S2942" s="12" t="s">
        <v>18211</v>
      </c>
    </row>
    <row r="2943" spans="1:19" x14ac:dyDescent="0.25">
      <c r="A2943" s="10">
        <v>2018</v>
      </c>
      <c r="B2943" s="11" t="s">
        <v>4</v>
      </c>
      <c r="C2943" s="12" t="s">
        <v>66</v>
      </c>
      <c r="D2943" s="12" t="s">
        <v>5</v>
      </c>
      <c r="E2943" s="12" t="s">
        <v>14245</v>
      </c>
      <c r="F2943" s="12" t="s">
        <v>14246</v>
      </c>
      <c r="G2943" s="12" t="s">
        <v>14247</v>
      </c>
      <c r="H2943" s="11" t="str">
        <f t="shared" si="45"/>
        <v xml:space="preserve">BASSINS RAFRAICHISSANTS 2707 AVENUE DES LANDIERS </v>
      </c>
      <c r="I2943" s="10" t="s">
        <v>14248</v>
      </c>
      <c r="J2943" s="12" t="s">
        <v>14249</v>
      </c>
      <c r="K2943" s="12"/>
      <c r="L2943" s="12" t="s">
        <v>1582</v>
      </c>
      <c r="M2943" s="12" t="s">
        <v>1583</v>
      </c>
      <c r="N2943" s="12" t="s">
        <v>54</v>
      </c>
      <c r="O2943" s="12" t="s">
        <v>33</v>
      </c>
      <c r="P2943" s="13">
        <v>20965</v>
      </c>
      <c r="Q2943" s="10">
        <v>2</v>
      </c>
      <c r="R2943" s="10" t="s">
        <v>10</v>
      </c>
      <c r="S2943" s="12" t="s">
        <v>18209</v>
      </c>
    </row>
    <row r="2944" spans="1:19" x14ac:dyDescent="0.25">
      <c r="A2944" s="10">
        <v>2018</v>
      </c>
      <c r="B2944" s="11" t="s">
        <v>4</v>
      </c>
      <c r="C2944" s="12" t="s">
        <v>66</v>
      </c>
      <c r="D2944" s="12" t="s">
        <v>5</v>
      </c>
      <c r="E2944" s="12" t="s">
        <v>2574</v>
      </c>
      <c r="F2944" s="12" t="s">
        <v>17876</v>
      </c>
      <c r="G2944" s="12" t="s">
        <v>2575</v>
      </c>
      <c r="H2944" s="11" t="str">
        <f t="shared" si="45"/>
        <v>AVENUE DE PARIS 6 RUE DE LA CORVEE CS 50205</v>
      </c>
      <c r="I2944" s="10" t="s">
        <v>17875</v>
      </c>
      <c r="J2944" s="12" t="s">
        <v>17293</v>
      </c>
      <c r="K2944" s="12" t="s">
        <v>4218</v>
      </c>
      <c r="L2944" s="12" t="s">
        <v>4219</v>
      </c>
      <c r="M2944" s="12" t="s">
        <v>4220</v>
      </c>
      <c r="N2944" s="12" t="s">
        <v>2577</v>
      </c>
      <c r="O2944" s="12" t="s">
        <v>33</v>
      </c>
      <c r="P2944" s="13">
        <v>146725</v>
      </c>
      <c r="Q2944" s="10">
        <v>2</v>
      </c>
      <c r="R2944" s="10" t="s">
        <v>10</v>
      </c>
      <c r="S2944" s="12" t="s">
        <v>18209</v>
      </c>
    </row>
    <row r="2945" spans="1:19" x14ac:dyDescent="0.25">
      <c r="A2945" s="10">
        <v>2018</v>
      </c>
      <c r="B2945" s="11" t="s">
        <v>4</v>
      </c>
      <c r="C2945" s="12" t="s">
        <v>66</v>
      </c>
      <c r="D2945" s="12" t="s">
        <v>5</v>
      </c>
      <c r="E2945" s="12" t="s">
        <v>14250</v>
      </c>
      <c r="F2945" s="12" t="s">
        <v>14251</v>
      </c>
      <c r="G2945" s="12" t="s">
        <v>14252</v>
      </c>
      <c r="H2945" s="11" t="str">
        <f t="shared" si="45"/>
        <v xml:space="preserve"> 1 ALLEE DE COUBRON </v>
      </c>
      <c r="I2945" s="10"/>
      <c r="J2945" s="12" t="s">
        <v>14253</v>
      </c>
      <c r="K2945" s="12"/>
      <c r="L2945" s="12" t="s">
        <v>2796</v>
      </c>
      <c r="M2945" s="12" t="s">
        <v>2797</v>
      </c>
      <c r="N2945" s="12" t="s">
        <v>54</v>
      </c>
      <c r="O2945" s="12" t="s">
        <v>33</v>
      </c>
      <c r="P2945" s="13">
        <v>61628</v>
      </c>
      <c r="Q2945" s="10">
        <v>2</v>
      </c>
      <c r="R2945" s="10" t="s">
        <v>10</v>
      </c>
      <c r="S2945" s="12" t="s">
        <v>18209</v>
      </c>
    </row>
    <row r="2946" spans="1:19" x14ac:dyDescent="0.25">
      <c r="A2946" s="10">
        <v>2017</v>
      </c>
      <c r="B2946" s="12" t="s">
        <v>18219</v>
      </c>
      <c r="C2946" s="10" t="s">
        <v>66</v>
      </c>
      <c r="D2946" s="12" t="s">
        <v>5</v>
      </c>
      <c r="E2946" s="12" t="s">
        <v>331</v>
      </c>
      <c r="F2946" s="12" t="s">
        <v>5447</v>
      </c>
      <c r="G2946" s="12" t="s">
        <v>332</v>
      </c>
      <c r="H2946" s="11" t="str">
        <f t="shared" si="45"/>
        <v xml:space="preserve">41 QUAI FULCHIRON  </v>
      </c>
      <c r="I2946" s="12" t="s">
        <v>5448</v>
      </c>
      <c r="J2946" s="14"/>
      <c r="K2946" s="14"/>
      <c r="L2946" s="12" t="s">
        <v>5449</v>
      </c>
      <c r="M2946" s="12" t="s">
        <v>5450</v>
      </c>
      <c r="N2946" s="12" t="s">
        <v>5418</v>
      </c>
      <c r="O2946" s="12" t="s">
        <v>33</v>
      </c>
      <c r="P2946" s="14"/>
      <c r="Q2946" s="10">
        <v>171</v>
      </c>
      <c r="R2946" s="10" t="s">
        <v>18208</v>
      </c>
      <c r="S2946" s="12" t="s">
        <v>18220</v>
      </c>
    </row>
    <row r="2947" spans="1:19" x14ac:dyDescent="0.25">
      <c r="A2947" s="10">
        <v>2018</v>
      </c>
      <c r="B2947" s="11" t="s">
        <v>4</v>
      </c>
      <c r="C2947" s="12" t="s">
        <v>66</v>
      </c>
      <c r="D2947" s="12" t="s">
        <v>5</v>
      </c>
      <c r="E2947" s="12" t="s">
        <v>17553</v>
      </c>
      <c r="F2947" s="12" t="s">
        <v>17554</v>
      </c>
      <c r="G2947" s="12" t="s">
        <v>17555</v>
      </c>
      <c r="H2947" s="11" t="str">
        <f t="shared" ref="H2947:H3010" si="46">CONCATENATE(I2947," ",J2947," ",K2947)</f>
        <v xml:space="preserve"> LIEU DIT LE HARDIER </v>
      </c>
      <c r="I2947" s="10"/>
      <c r="J2947" s="12" t="s">
        <v>9727</v>
      </c>
      <c r="K2947" s="12"/>
      <c r="L2947" s="12" t="s">
        <v>2592</v>
      </c>
      <c r="M2947" s="12" t="s">
        <v>9729</v>
      </c>
      <c r="N2947" s="12" t="s">
        <v>2368</v>
      </c>
      <c r="O2947" s="12" t="s">
        <v>33</v>
      </c>
      <c r="P2947" s="13">
        <v>61564</v>
      </c>
      <c r="Q2947" s="10">
        <v>2</v>
      </c>
      <c r="R2947" s="10" t="s">
        <v>10</v>
      </c>
      <c r="S2947" s="12" t="s">
        <v>18209</v>
      </c>
    </row>
    <row r="2948" spans="1:19" x14ac:dyDescent="0.25">
      <c r="A2948" s="10">
        <v>2018</v>
      </c>
      <c r="B2948" s="11" t="s">
        <v>4</v>
      </c>
      <c r="C2948" s="12" t="s">
        <v>66</v>
      </c>
      <c r="D2948" s="12" t="s">
        <v>5</v>
      </c>
      <c r="E2948" s="12" t="s">
        <v>2007</v>
      </c>
      <c r="F2948" s="12" t="s">
        <v>14254</v>
      </c>
      <c r="G2948" s="12" t="s">
        <v>2008</v>
      </c>
      <c r="H2948" s="11" t="str">
        <f t="shared" si="46"/>
        <v xml:space="preserve"> 8 RUE DU BOISILLON </v>
      </c>
      <c r="I2948" s="10"/>
      <c r="J2948" s="12" t="s">
        <v>1225</v>
      </c>
      <c r="K2948" s="12"/>
      <c r="L2948" s="12" t="s">
        <v>1226</v>
      </c>
      <c r="M2948" s="12" t="s">
        <v>1227</v>
      </c>
      <c r="N2948" s="12" t="s">
        <v>54</v>
      </c>
      <c r="O2948" s="12" t="s">
        <v>33</v>
      </c>
      <c r="P2948" s="13">
        <v>140316</v>
      </c>
      <c r="Q2948" s="10">
        <v>4</v>
      </c>
      <c r="R2948" s="10" t="s">
        <v>10</v>
      </c>
      <c r="S2948" s="12" t="s">
        <v>18209</v>
      </c>
    </row>
    <row r="2949" spans="1:19" x14ac:dyDescent="0.25">
      <c r="A2949" s="10">
        <v>2018</v>
      </c>
      <c r="B2949" s="11" t="s">
        <v>4</v>
      </c>
      <c r="C2949" s="12" t="s">
        <v>66</v>
      </c>
      <c r="D2949" s="12" t="s">
        <v>5</v>
      </c>
      <c r="E2949" s="12" t="s">
        <v>17698</v>
      </c>
      <c r="F2949" s="12" t="s">
        <v>17699</v>
      </c>
      <c r="G2949" s="12" t="s">
        <v>17700</v>
      </c>
      <c r="H2949" s="11" t="str">
        <f t="shared" si="46"/>
        <v xml:space="preserve"> 5 RUE LAMORICIERE </v>
      </c>
      <c r="I2949" s="10"/>
      <c r="J2949" s="12" t="s">
        <v>17701</v>
      </c>
      <c r="K2949" s="12"/>
      <c r="L2949" s="12" t="s">
        <v>17</v>
      </c>
      <c r="M2949" s="12" t="s">
        <v>18</v>
      </c>
      <c r="N2949" s="12" t="s">
        <v>2413</v>
      </c>
      <c r="O2949" s="12" t="s">
        <v>33</v>
      </c>
      <c r="P2949" s="13">
        <v>185367</v>
      </c>
      <c r="Q2949" s="10">
        <v>3</v>
      </c>
      <c r="R2949" s="10" t="s">
        <v>10</v>
      </c>
      <c r="S2949" s="12" t="s">
        <v>18209</v>
      </c>
    </row>
    <row r="2950" spans="1:19" x14ac:dyDescent="0.25">
      <c r="A2950" s="10">
        <v>2018</v>
      </c>
      <c r="B2950" s="11" t="s">
        <v>4</v>
      </c>
      <c r="C2950" s="12" t="s">
        <v>66</v>
      </c>
      <c r="D2950" s="12" t="s">
        <v>5</v>
      </c>
      <c r="E2950" s="12" t="s">
        <v>12662</v>
      </c>
      <c r="F2950" s="12" t="s">
        <v>12663</v>
      </c>
      <c r="G2950" s="12" t="s">
        <v>12664</v>
      </c>
      <c r="H2950" s="11" t="str">
        <f t="shared" si="46"/>
        <v xml:space="preserve"> 11 RUE DES ROMAINS </v>
      </c>
      <c r="I2950" s="10"/>
      <c r="J2950" s="12" t="s">
        <v>7764</v>
      </c>
      <c r="K2950" s="12"/>
      <c r="L2950" s="12" t="s">
        <v>1139</v>
      </c>
      <c r="M2950" s="12" t="s">
        <v>7765</v>
      </c>
      <c r="N2950" s="12" t="s">
        <v>2413</v>
      </c>
      <c r="O2950" s="12" t="s">
        <v>33</v>
      </c>
      <c r="P2950" s="13">
        <v>23180</v>
      </c>
      <c r="Q2950" s="10">
        <v>1</v>
      </c>
      <c r="R2950" s="10" t="s">
        <v>10</v>
      </c>
      <c r="S2950" s="12" t="s">
        <v>18209</v>
      </c>
    </row>
    <row r="2951" spans="1:19" x14ac:dyDescent="0.25">
      <c r="A2951" s="10">
        <v>2018</v>
      </c>
      <c r="B2951" s="11" t="s">
        <v>239</v>
      </c>
      <c r="C2951" s="12" t="s">
        <v>66</v>
      </c>
      <c r="D2951" s="12" t="s">
        <v>5</v>
      </c>
      <c r="E2951" s="12" t="s">
        <v>240</v>
      </c>
      <c r="F2951" s="12" t="s">
        <v>14255</v>
      </c>
      <c r="G2951" s="12" t="s">
        <v>241</v>
      </c>
      <c r="H2951" s="11" t="str">
        <f t="shared" si="46"/>
        <v xml:space="preserve">CENTRE D AFF EXPOBAT CC PLAN DE CAMPA 3 CHEMIN DES BOUSCAUDS </v>
      </c>
      <c r="I2951" s="10" t="s">
        <v>14256</v>
      </c>
      <c r="J2951" s="12" t="s">
        <v>14257</v>
      </c>
      <c r="K2951" s="12"/>
      <c r="L2951" s="12" t="s">
        <v>242</v>
      </c>
      <c r="M2951" s="12" t="s">
        <v>243</v>
      </c>
      <c r="N2951" s="12" t="s">
        <v>54</v>
      </c>
      <c r="O2951" s="12" t="s">
        <v>33</v>
      </c>
      <c r="P2951" s="13">
        <v>330645</v>
      </c>
      <c r="Q2951" s="10">
        <v>9</v>
      </c>
      <c r="R2951" s="10" t="s">
        <v>10</v>
      </c>
      <c r="S2951" s="12" t="s">
        <v>18209</v>
      </c>
    </row>
    <row r="2952" spans="1:19" x14ac:dyDescent="0.25">
      <c r="A2952" s="10">
        <v>2018</v>
      </c>
      <c r="B2952" s="11" t="s">
        <v>4</v>
      </c>
      <c r="C2952" s="12" t="s">
        <v>66</v>
      </c>
      <c r="D2952" s="12" t="s">
        <v>259</v>
      </c>
      <c r="E2952" s="12" t="s">
        <v>17556</v>
      </c>
      <c r="F2952" s="12" t="s">
        <v>17557</v>
      </c>
      <c r="G2952" s="12" t="s">
        <v>17558</v>
      </c>
      <c r="H2952" s="11" t="str">
        <f t="shared" si="46"/>
        <v xml:space="preserve"> 1 ROUTE DE CHARLIEU </v>
      </c>
      <c r="I2952" s="10"/>
      <c r="J2952" s="12" t="s">
        <v>14191</v>
      </c>
      <c r="K2952" s="12"/>
      <c r="L2952" s="12" t="s">
        <v>2183</v>
      </c>
      <c r="M2952" s="12" t="s">
        <v>2184</v>
      </c>
      <c r="N2952" s="12" t="s">
        <v>2368</v>
      </c>
      <c r="O2952" s="12" t="s">
        <v>33</v>
      </c>
      <c r="P2952" s="13">
        <v>451143</v>
      </c>
      <c r="Q2952" s="10">
        <v>8</v>
      </c>
      <c r="R2952" s="10" t="s">
        <v>10</v>
      </c>
      <c r="S2952" s="12" t="s">
        <v>18209</v>
      </c>
    </row>
    <row r="2953" spans="1:19" x14ac:dyDescent="0.25">
      <c r="A2953" s="10">
        <v>2018</v>
      </c>
      <c r="B2953" s="11" t="s">
        <v>4</v>
      </c>
      <c r="C2953" s="12" t="s">
        <v>66</v>
      </c>
      <c r="D2953" s="12" t="s">
        <v>5</v>
      </c>
      <c r="E2953" s="12" t="s">
        <v>14258</v>
      </c>
      <c r="F2953" s="12" t="s">
        <v>14259</v>
      </c>
      <c r="G2953" s="12" t="s">
        <v>14260</v>
      </c>
      <c r="H2953" s="11" t="str">
        <f t="shared" si="46"/>
        <v xml:space="preserve">ZONE COMMERCIALE COMTAL OUEST LOTISSEMENT L ASTRAGALE </v>
      </c>
      <c r="I2953" s="10" t="s">
        <v>14261</v>
      </c>
      <c r="J2953" s="12" t="s">
        <v>14262</v>
      </c>
      <c r="K2953" s="12"/>
      <c r="L2953" s="12" t="s">
        <v>1799</v>
      </c>
      <c r="M2953" s="12" t="s">
        <v>1800</v>
      </c>
      <c r="N2953" s="12" t="s">
        <v>54</v>
      </c>
      <c r="O2953" s="12" t="s">
        <v>33</v>
      </c>
      <c r="P2953" s="13">
        <v>71262</v>
      </c>
      <c r="Q2953" s="10">
        <v>3</v>
      </c>
      <c r="R2953" s="10" t="s">
        <v>10</v>
      </c>
      <c r="S2953" s="12" t="s">
        <v>18209</v>
      </c>
    </row>
    <row r="2954" spans="1:19" x14ac:dyDescent="0.25">
      <c r="A2954" s="10">
        <v>2018</v>
      </c>
      <c r="B2954" s="11" t="s">
        <v>4</v>
      </c>
      <c r="C2954" s="12" t="s">
        <v>66</v>
      </c>
      <c r="D2954" s="12" t="s">
        <v>5</v>
      </c>
      <c r="E2954" s="12" t="s">
        <v>5459</v>
      </c>
      <c r="F2954" s="12" t="s">
        <v>5460</v>
      </c>
      <c r="G2954" s="12" t="s">
        <v>5461</v>
      </c>
      <c r="H2954" s="11" t="str">
        <f t="shared" si="46"/>
        <v xml:space="preserve">ZA MALABRY 13 RUE DE BRETAGNE </v>
      </c>
      <c r="I2954" s="10" t="s">
        <v>5462</v>
      </c>
      <c r="J2954" s="12" t="s">
        <v>2137</v>
      </c>
      <c r="K2954" s="12"/>
      <c r="L2954" s="12" t="s">
        <v>5463</v>
      </c>
      <c r="M2954" s="12" t="s">
        <v>5464</v>
      </c>
      <c r="N2954" s="12" t="s">
        <v>5454</v>
      </c>
      <c r="O2954" s="12" t="s">
        <v>33</v>
      </c>
      <c r="P2954" s="13">
        <v>371954</v>
      </c>
      <c r="Q2954" s="10">
        <v>8</v>
      </c>
      <c r="R2954" s="10" t="s">
        <v>10</v>
      </c>
      <c r="S2954" s="12" t="s">
        <v>18209</v>
      </c>
    </row>
    <row r="2955" spans="1:19" x14ac:dyDescent="0.25">
      <c r="A2955" s="10">
        <v>2018</v>
      </c>
      <c r="B2955" s="11" t="s">
        <v>4</v>
      </c>
      <c r="C2955" s="12" t="s">
        <v>66</v>
      </c>
      <c r="D2955" s="12" t="s">
        <v>1278</v>
      </c>
      <c r="E2955" s="12" t="s">
        <v>14263</v>
      </c>
      <c r="F2955" s="12" t="s">
        <v>14264</v>
      </c>
      <c r="G2955" s="12" t="s">
        <v>14265</v>
      </c>
      <c r="H2955" s="11" t="str">
        <f t="shared" si="46"/>
        <v xml:space="preserve">ZAC LES HAUTS DE COUERON III 8 RUE DES ENTREPRENEURS </v>
      </c>
      <c r="I2955" s="12" t="s">
        <v>14266</v>
      </c>
      <c r="J2955" s="12" t="s">
        <v>14267</v>
      </c>
      <c r="K2955" s="10"/>
      <c r="L2955" s="12" t="s">
        <v>147</v>
      </c>
      <c r="M2955" s="12" t="s">
        <v>148</v>
      </c>
      <c r="N2955" s="12" t="s">
        <v>54</v>
      </c>
      <c r="O2955" s="12" t="s">
        <v>9</v>
      </c>
      <c r="P2955" s="13">
        <v>391513</v>
      </c>
      <c r="Q2955" s="10">
        <v>12</v>
      </c>
      <c r="R2955" s="10" t="s">
        <v>18208</v>
      </c>
      <c r="S2955" s="12" t="s">
        <v>18211</v>
      </c>
    </row>
    <row r="2956" spans="1:19" x14ac:dyDescent="0.25">
      <c r="A2956" s="10">
        <v>2017</v>
      </c>
      <c r="B2956" s="12" t="s">
        <v>18219</v>
      </c>
      <c r="C2956" s="10" t="s">
        <v>66</v>
      </c>
      <c r="D2956" s="12" t="s">
        <v>5</v>
      </c>
      <c r="E2956" s="12" t="s">
        <v>14268</v>
      </c>
      <c r="F2956" s="12" t="s">
        <v>14269</v>
      </c>
      <c r="G2956" s="12" t="s">
        <v>14270</v>
      </c>
      <c r="H2956" s="11" t="str">
        <f t="shared" si="46"/>
        <v xml:space="preserve">5320 ROUTE DE MALPASSET  </v>
      </c>
      <c r="I2956" s="12" t="s">
        <v>14271</v>
      </c>
      <c r="J2956" s="12"/>
      <c r="K2956" s="14"/>
      <c r="L2956" s="12" t="s">
        <v>897</v>
      </c>
      <c r="M2956" s="12" t="s">
        <v>898</v>
      </c>
      <c r="N2956" s="12" t="s">
        <v>54</v>
      </c>
      <c r="O2956" s="12" t="s">
        <v>33</v>
      </c>
      <c r="P2956" s="14"/>
      <c r="Q2956" s="10">
        <v>6</v>
      </c>
      <c r="R2956" s="10" t="s">
        <v>10</v>
      </c>
      <c r="S2956" s="12" t="s">
        <v>18220</v>
      </c>
    </row>
    <row r="2957" spans="1:19" x14ac:dyDescent="0.25">
      <c r="A2957" s="10">
        <v>2018</v>
      </c>
      <c r="B2957" s="11" t="s">
        <v>4</v>
      </c>
      <c r="C2957" s="12" t="s">
        <v>66</v>
      </c>
      <c r="D2957" s="12" t="s">
        <v>5</v>
      </c>
      <c r="E2957" s="12" t="s">
        <v>14272</v>
      </c>
      <c r="F2957" s="12" t="s">
        <v>14273</v>
      </c>
      <c r="G2957" s="12" t="s">
        <v>14274</v>
      </c>
      <c r="H2957" s="11" t="str">
        <f t="shared" si="46"/>
        <v xml:space="preserve"> 360 ROUTE DES ARTISANS </v>
      </c>
      <c r="I2957" s="10"/>
      <c r="J2957" s="12" t="s">
        <v>14275</v>
      </c>
      <c r="K2957" s="12"/>
      <c r="L2957" s="12" t="s">
        <v>4139</v>
      </c>
      <c r="M2957" s="12" t="s">
        <v>4140</v>
      </c>
      <c r="N2957" s="12" t="s">
        <v>54</v>
      </c>
      <c r="O2957" s="12" t="s">
        <v>33</v>
      </c>
      <c r="P2957" s="13">
        <v>114821</v>
      </c>
      <c r="Q2957" s="10">
        <v>5</v>
      </c>
      <c r="R2957" s="10" t="s">
        <v>10</v>
      </c>
      <c r="S2957" s="12" t="s">
        <v>18209</v>
      </c>
    </row>
    <row r="2958" spans="1:19" x14ac:dyDescent="0.25">
      <c r="A2958" s="10">
        <v>2018</v>
      </c>
      <c r="B2958" s="11" t="s">
        <v>4</v>
      </c>
      <c r="C2958" s="12" t="s">
        <v>66</v>
      </c>
      <c r="D2958" s="12" t="s">
        <v>5</v>
      </c>
      <c r="E2958" s="12" t="s">
        <v>14276</v>
      </c>
      <c r="F2958" s="12" t="s">
        <v>14277</v>
      </c>
      <c r="G2958" s="12" t="s">
        <v>14278</v>
      </c>
      <c r="H2958" s="11" t="str">
        <f t="shared" si="46"/>
        <v xml:space="preserve"> 5 CHEMIN DES MAURES </v>
      </c>
      <c r="I2958" s="10"/>
      <c r="J2958" s="12" t="s">
        <v>14279</v>
      </c>
      <c r="K2958" s="12"/>
      <c r="L2958" s="12" t="s">
        <v>1348</v>
      </c>
      <c r="M2958" s="12" t="s">
        <v>3302</v>
      </c>
      <c r="N2958" s="12" t="s">
        <v>54</v>
      </c>
      <c r="O2958" s="12" t="s">
        <v>33</v>
      </c>
      <c r="P2958" s="13">
        <v>55080</v>
      </c>
      <c r="Q2958" s="10">
        <v>2</v>
      </c>
      <c r="R2958" s="10" t="s">
        <v>10</v>
      </c>
      <c r="S2958" s="12" t="s">
        <v>18209</v>
      </c>
    </row>
    <row r="2959" spans="1:19" x14ac:dyDescent="0.25">
      <c r="A2959" s="10">
        <v>2018</v>
      </c>
      <c r="B2959" s="11" t="s">
        <v>4</v>
      </c>
      <c r="C2959" s="12" t="s">
        <v>66</v>
      </c>
      <c r="D2959" s="12" t="s">
        <v>5</v>
      </c>
      <c r="E2959" s="12" t="s">
        <v>14280</v>
      </c>
      <c r="F2959" s="12" t="s">
        <v>14281</v>
      </c>
      <c r="G2959" s="12" t="s">
        <v>14282</v>
      </c>
      <c r="H2959" s="11" t="str">
        <f t="shared" si="46"/>
        <v xml:space="preserve">ZONE INDUSTRIELLE LES PLAINES 280 RUE DU 19 MARS 1962 </v>
      </c>
      <c r="I2959" s="10" t="s">
        <v>14283</v>
      </c>
      <c r="J2959" s="12" t="s">
        <v>14284</v>
      </c>
      <c r="K2959" s="12"/>
      <c r="L2959" s="12" t="s">
        <v>1549</v>
      </c>
      <c r="M2959" s="12" t="s">
        <v>14285</v>
      </c>
      <c r="N2959" s="12" t="s">
        <v>54</v>
      </c>
      <c r="O2959" s="12" t="s">
        <v>33</v>
      </c>
      <c r="P2959" s="13">
        <v>30811</v>
      </c>
      <c r="Q2959" s="10">
        <v>1</v>
      </c>
      <c r="R2959" s="10" t="s">
        <v>10</v>
      </c>
      <c r="S2959" s="12" t="s">
        <v>18209</v>
      </c>
    </row>
    <row r="2960" spans="1:19" x14ac:dyDescent="0.25">
      <c r="A2960" s="10">
        <v>2018</v>
      </c>
      <c r="B2960" s="11" t="s">
        <v>4</v>
      </c>
      <c r="C2960" s="12" t="s">
        <v>66</v>
      </c>
      <c r="D2960" s="12" t="s">
        <v>5</v>
      </c>
      <c r="E2960" s="12" t="s">
        <v>18085</v>
      </c>
      <c r="F2960" s="12" t="s">
        <v>18086</v>
      </c>
      <c r="G2960" s="12" t="s">
        <v>2727</v>
      </c>
      <c r="H2960" s="11" t="str">
        <f t="shared" si="46"/>
        <v xml:space="preserve"> 7 RUE DU CHENE </v>
      </c>
      <c r="I2960" s="10"/>
      <c r="J2960" s="12" t="s">
        <v>18087</v>
      </c>
      <c r="K2960" s="12"/>
      <c r="L2960" s="12" t="s">
        <v>1139</v>
      </c>
      <c r="M2960" s="12" t="s">
        <v>18088</v>
      </c>
      <c r="N2960" s="12" t="s">
        <v>54</v>
      </c>
      <c r="O2960" s="12" t="s">
        <v>33</v>
      </c>
      <c r="P2960" s="13">
        <v>19015</v>
      </c>
      <c r="Q2960" s="10">
        <v>1</v>
      </c>
      <c r="R2960" s="10" t="s">
        <v>10</v>
      </c>
      <c r="S2960" s="12" t="s">
        <v>18209</v>
      </c>
    </row>
    <row r="2961" spans="1:19" x14ac:dyDescent="0.25">
      <c r="A2961" s="10">
        <v>2018</v>
      </c>
      <c r="B2961" s="11" t="s">
        <v>4</v>
      </c>
      <c r="C2961" s="12" t="s">
        <v>66</v>
      </c>
      <c r="D2961" s="12" t="s">
        <v>5</v>
      </c>
      <c r="E2961" s="12" t="s">
        <v>4336</v>
      </c>
      <c r="F2961" s="12" t="s">
        <v>4337</v>
      </c>
      <c r="G2961" s="12" t="s">
        <v>4338</v>
      </c>
      <c r="H2961" s="11" t="str">
        <f t="shared" si="46"/>
        <v xml:space="preserve"> 18 RUE DE MADRID </v>
      </c>
      <c r="I2961" s="10"/>
      <c r="J2961" s="12" t="s">
        <v>4339</v>
      </c>
      <c r="K2961" s="12"/>
      <c r="L2961" s="12" t="s">
        <v>364</v>
      </c>
      <c r="M2961" s="12" t="s">
        <v>365</v>
      </c>
      <c r="N2961" s="12" t="s">
        <v>4340</v>
      </c>
      <c r="O2961" s="12" t="s">
        <v>33</v>
      </c>
      <c r="P2961" s="13">
        <v>397429</v>
      </c>
      <c r="Q2961" s="10">
        <v>11</v>
      </c>
      <c r="R2961" s="10" t="s">
        <v>18208</v>
      </c>
      <c r="S2961" s="12" t="s">
        <v>18209</v>
      </c>
    </row>
    <row r="2962" spans="1:19" x14ac:dyDescent="0.25">
      <c r="A2962" s="10">
        <v>2018</v>
      </c>
      <c r="B2962" s="11" t="s">
        <v>4</v>
      </c>
      <c r="C2962" s="12" t="s">
        <v>66</v>
      </c>
      <c r="D2962" s="12" t="s">
        <v>5</v>
      </c>
      <c r="E2962" s="12" t="s">
        <v>14290</v>
      </c>
      <c r="F2962" s="12" t="s">
        <v>14291</v>
      </c>
      <c r="G2962" s="12" t="s">
        <v>14292</v>
      </c>
      <c r="H2962" s="11" t="str">
        <f t="shared" si="46"/>
        <v xml:space="preserve"> 25 AVENUE GASTON FEBUS </v>
      </c>
      <c r="I2962" s="10"/>
      <c r="J2962" s="12" t="s">
        <v>14293</v>
      </c>
      <c r="K2962" s="12"/>
      <c r="L2962" s="12" t="s">
        <v>4095</v>
      </c>
      <c r="M2962" s="12" t="s">
        <v>14294</v>
      </c>
      <c r="N2962" s="12" t="s">
        <v>54</v>
      </c>
      <c r="O2962" s="12" t="s">
        <v>33</v>
      </c>
      <c r="P2962" s="13">
        <v>155364</v>
      </c>
      <c r="Q2962" s="10">
        <v>6</v>
      </c>
      <c r="R2962" s="10" t="s">
        <v>10</v>
      </c>
      <c r="S2962" s="12" t="s">
        <v>18209</v>
      </c>
    </row>
    <row r="2963" spans="1:19" x14ac:dyDescent="0.25">
      <c r="A2963" s="10">
        <v>2018</v>
      </c>
      <c r="B2963" s="11" t="s">
        <v>4</v>
      </c>
      <c r="C2963" s="12" t="s">
        <v>66</v>
      </c>
      <c r="D2963" s="12" t="s">
        <v>5</v>
      </c>
      <c r="E2963" s="12" t="s">
        <v>4464</v>
      </c>
      <c r="F2963" s="12" t="s">
        <v>4465</v>
      </c>
      <c r="G2963" s="12" t="s">
        <v>4466</v>
      </c>
      <c r="H2963" s="11" t="str">
        <f t="shared" si="46"/>
        <v xml:space="preserve">DACHICOURT QUENTIN 8 RUE VICTOR HUGO </v>
      </c>
      <c r="I2963" s="12" t="s">
        <v>4467</v>
      </c>
      <c r="J2963" s="12" t="s">
        <v>4468</v>
      </c>
      <c r="K2963" s="10"/>
      <c r="L2963" s="12" t="s">
        <v>4469</v>
      </c>
      <c r="M2963" s="12" t="s">
        <v>4470</v>
      </c>
      <c r="N2963" s="12" t="s">
        <v>4471</v>
      </c>
      <c r="O2963" s="12" t="s">
        <v>9</v>
      </c>
      <c r="P2963" s="13">
        <v>57626</v>
      </c>
      <c r="Q2963" s="10">
        <v>1</v>
      </c>
      <c r="R2963" s="10" t="s">
        <v>10</v>
      </c>
      <c r="S2963" s="12" t="s">
        <v>18211</v>
      </c>
    </row>
    <row r="2964" spans="1:19" x14ac:dyDescent="0.25">
      <c r="A2964" s="10">
        <v>2017</v>
      </c>
      <c r="B2964" s="12" t="s">
        <v>18219</v>
      </c>
      <c r="C2964" s="10" t="s">
        <v>66</v>
      </c>
      <c r="D2964" s="12" t="s">
        <v>5</v>
      </c>
      <c r="E2964" s="12" t="s">
        <v>4906</v>
      </c>
      <c r="F2964" s="12" t="s">
        <v>4907</v>
      </c>
      <c r="G2964" s="12" t="s">
        <v>4908</v>
      </c>
      <c r="H2964" s="11" t="str">
        <f t="shared" si="46"/>
        <v xml:space="preserve">22 RUE GILBERT PARISSE  </v>
      </c>
      <c r="I2964" s="12" t="s">
        <v>4909</v>
      </c>
      <c r="J2964" s="12"/>
      <c r="K2964" s="14"/>
      <c r="L2964" s="12" t="s">
        <v>4910</v>
      </c>
      <c r="M2964" s="12" t="s">
        <v>4911</v>
      </c>
      <c r="N2964" s="12" t="s">
        <v>200</v>
      </c>
      <c r="O2964" s="12" t="s">
        <v>33</v>
      </c>
      <c r="P2964" s="14"/>
      <c r="Q2964" s="10">
        <v>2</v>
      </c>
      <c r="R2964" s="10" t="s">
        <v>10</v>
      </c>
      <c r="S2964" s="12" t="s">
        <v>18220</v>
      </c>
    </row>
    <row r="2965" spans="1:19" x14ac:dyDescent="0.25">
      <c r="A2965" s="10">
        <v>2017</v>
      </c>
      <c r="B2965" s="12" t="s">
        <v>18219</v>
      </c>
      <c r="C2965" s="10" t="s">
        <v>66</v>
      </c>
      <c r="D2965" s="12" t="s">
        <v>5</v>
      </c>
      <c r="E2965" s="12" t="s">
        <v>14295</v>
      </c>
      <c r="F2965" s="12" t="s">
        <v>14296</v>
      </c>
      <c r="G2965" s="12" t="s">
        <v>14297</v>
      </c>
      <c r="H2965" s="11" t="str">
        <f t="shared" si="46"/>
        <v xml:space="preserve">14 RUE LOUIS JOSEPH GAY LUSSAC  </v>
      </c>
      <c r="I2965" s="12" t="s">
        <v>14298</v>
      </c>
      <c r="J2965" s="12"/>
      <c r="K2965" s="14"/>
      <c r="L2965" s="12" t="s">
        <v>85</v>
      </c>
      <c r="M2965" s="12" t="s">
        <v>2795</v>
      </c>
      <c r="N2965" s="12" t="s">
        <v>54</v>
      </c>
      <c r="O2965" s="12" t="s">
        <v>33</v>
      </c>
      <c r="P2965" s="14"/>
      <c r="Q2965" s="10">
        <v>1</v>
      </c>
      <c r="R2965" s="10" t="s">
        <v>10</v>
      </c>
      <c r="S2965" s="12" t="s">
        <v>18220</v>
      </c>
    </row>
    <row r="2966" spans="1:19" x14ac:dyDescent="0.25">
      <c r="A2966" s="10">
        <v>2018</v>
      </c>
      <c r="B2966" s="11" t="s">
        <v>239</v>
      </c>
      <c r="C2966" s="12" t="s">
        <v>66</v>
      </c>
      <c r="D2966" s="12" t="s">
        <v>5</v>
      </c>
      <c r="E2966" s="12" t="s">
        <v>17001</v>
      </c>
      <c r="F2966" s="12" t="s">
        <v>17002</v>
      </c>
      <c r="G2966" s="12" t="s">
        <v>17003</v>
      </c>
      <c r="H2966" s="11" t="str">
        <f t="shared" si="46"/>
        <v xml:space="preserve"> ZONE INDUSTRIELLE LA LOMBARDIERE </v>
      </c>
      <c r="I2966" s="10"/>
      <c r="J2966" s="12" t="s">
        <v>17004</v>
      </c>
      <c r="K2966" s="12"/>
      <c r="L2966" s="12" t="s">
        <v>355</v>
      </c>
      <c r="M2966" s="12" t="s">
        <v>3290</v>
      </c>
      <c r="N2966" s="12" t="s">
        <v>172</v>
      </c>
      <c r="O2966" s="12" t="s">
        <v>33</v>
      </c>
      <c r="P2966" s="13">
        <v>425976</v>
      </c>
      <c r="Q2966" s="10">
        <v>10</v>
      </c>
      <c r="R2966" s="10" t="s">
        <v>10</v>
      </c>
      <c r="S2966" s="12" t="s">
        <v>18209</v>
      </c>
    </row>
    <row r="2967" spans="1:19" x14ac:dyDescent="0.25">
      <c r="A2967" s="10">
        <v>2017</v>
      </c>
      <c r="B2967" s="12" t="s">
        <v>18219</v>
      </c>
      <c r="C2967" s="10" t="s">
        <v>66</v>
      </c>
      <c r="D2967" s="12" t="s">
        <v>5</v>
      </c>
      <c r="E2967" s="12" t="s">
        <v>14299</v>
      </c>
      <c r="F2967" s="12" t="s">
        <v>14300</v>
      </c>
      <c r="G2967" s="12" t="s">
        <v>14301</v>
      </c>
      <c r="H2967" s="11" t="str">
        <f t="shared" si="46"/>
        <v xml:space="preserve">2 RUE DE L ARCHEVEQUE  </v>
      </c>
      <c r="I2967" s="12" t="s">
        <v>14302</v>
      </c>
      <c r="J2967" s="12"/>
      <c r="K2967" s="14"/>
      <c r="L2967" s="12" t="s">
        <v>1480</v>
      </c>
      <c r="M2967" s="12" t="s">
        <v>1481</v>
      </c>
      <c r="N2967" s="12" t="s">
        <v>54</v>
      </c>
      <c r="O2967" s="12" t="s">
        <v>33</v>
      </c>
      <c r="P2967" s="14"/>
      <c r="Q2967" s="10">
        <v>3</v>
      </c>
      <c r="R2967" s="10" t="s">
        <v>10</v>
      </c>
      <c r="S2967" s="12" t="s">
        <v>18220</v>
      </c>
    </row>
    <row r="2968" spans="1:19" x14ac:dyDescent="0.25">
      <c r="A2968" s="10">
        <v>2018</v>
      </c>
      <c r="B2968" s="11" t="s">
        <v>4</v>
      </c>
      <c r="C2968" s="12" t="s">
        <v>66</v>
      </c>
      <c r="D2968" s="12" t="s">
        <v>5</v>
      </c>
      <c r="E2968" s="12" t="s">
        <v>14303</v>
      </c>
      <c r="F2968" s="12" t="s">
        <v>14304</v>
      </c>
      <c r="G2968" s="12" t="s">
        <v>14305</v>
      </c>
      <c r="H2968" s="11" t="str">
        <f t="shared" si="46"/>
        <v xml:space="preserve"> 11 RUE DES CHAMPARTS </v>
      </c>
      <c r="I2968" s="10"/>
      <c r="J2968" s="12" t="s">
        <v>14306</v>
      </c>
      <c r="K2968" s="12"/>
      <c r="L2968" s="12" t="s">
        <v>4210</v>
      </c>
      <c r="M2968" s="12" t="s">
        <v>4211</v>
      </c>
      <c r="N2968" s="12" t="s">
        <v>54</v>
      </c>
      <c r="O2968" s="12" t="s">
        <v>33</v>
      </c>
      <c r="P2968" s="13">
        <v>225824</v>
      </c>
      <c r="Q2968" s="10">
        <v>7</v>
      </c>
      <c r="R2968" s="10" t="s">
        <v>10</v>
      </c>
      <c r="S2968" s="12" t="s">
        <v>18209</v>
      </c>
    </row>
    <row r="2969" spans="1:19" x14ac:dyDescent="0.25">
      <c r="A2969" s="10">
        <v>2018</v>
      </c>
      <c r="B2969" s="11" t="s">
        <v>4</v>
      </c>
      <c r="C2969" s="12" t="s">
        <v>66</v>
      </c>
      <c r="D2969" s="12" t="s">
        <v>5</v>
      </c>
      <c r="E2969" s="12" t="s">
        <v>2009</v>
      </c>
      <c r="F2969" s="12" t="s">
        <v>14307</v>
      </c>
      <c r="G2969" s="12" t="s">
        <v>2010</v>
      </c>
      <c r="H2969" s="11" t="str">
        <f t="shared" si="46"/>
        <v xml:space="preserve"> 125 COURS DE VERDUN </v>
      </c>
      <c r="I2969" s="10"/>
      <c r="J2969" s="12" t="s">
        <v>14308</v>
      </c>
      <c r="K2969" s="12"/>
      <c r="L2969" s="12" t="s">
        <v>36</v>
      </c>
      <c r="M2969" s="12" t="s">
        <v>4084</v>
      </c>
      <c r="N2969" s="12" t="s">
        <v>54</v>
      </c>
      <c r="O2969" s="12" t="s">
        <v>33</v>
      </c>
      <c r="P2969" s="13">
        <v>72270</v>
      </c>
      <c r="Q2969" s="10">
        <v>3</v>
      </c>
      <c r="R2969" s="10" t="s">
        <v>10</v>
      </c>
      <c r="S2969" s="12" t="s">
        <v>18209</v>
      </c>
    </row>
    <row r="2970" spans="1:19" x14ac:dyDescent="0.25">
      <c r="A2970" s="10">
        <v>2018</v>
      </c>
      <c r="B2970" s="11" t="s">
        <v>4</v>
      </c>
      <c r="C2970" s="12" t="s">
        <v>66</v>
      </c>
      <c r="D2970" s="12" t="s">
        <v>448</v>
      </c>
      <c r="E2970" s="12" t="s">
        <v>14309</v>
      </c>
      <c r="F2970" s="12" t="s">
        <v>14310</v>
      </c>
      <c r="G2970" s="12" t="s">
        <v>14311</v>
      </c>
      <c r="H2970" s="11" t="str">
        <f t="shared" si="46"/>
        <v xml:space="preserve"> LIEU DIT BRANDEGAUDIERE </v>
      </c>
      <c r="I2970" s="10"/>
      <c r="J2970" s="12" t="s">
        <v>14312</v>
      </c>
      <c r="K2970" s="12"/>
      <c r="L2970" s="12" t="s">
        <v>10903</v>
      </c>
      <c r="M2970" s="12" t="s">
        <v>10904</v>
      </c>
      <c r="N2970" s="12" t="s">
        <v>54</v>
      </c>
      <c r="O2970" s="12" t="s">
        <v>33</v>
      </c>
      <c r="P2970" s="13">
        <v>106510</v>
      </c>
      <c r="Q2970" s="10">
        <v>4</v>
      </c>
      <c r="R2970" s="10" t="s">
        <v>10</v>
      </c>
      <c r="S2970" s="12" t="s">
        <v>18209</v>
      </c>
    </row>
    <row r="2971" spans="1:19" x14ac:dyDescent="0.25">
      <c r="A2971" s="10">
        <v>2017</v>
      </c>
      <c r="B2971" s="12" t="s">
        <v>18219</v>
      </c>
      <c r="C2971" s="10" t="s">
        <v>66</v>
      </c>
      <c r="D2971" s="12" t="s">
        <v>5</v>
      </c>
      <c r="E2971" s="12" t="s">
        <v>14313</v>
      </c>
      <c r="F2971" s="12" t="s">
        <v>14314</v>
      </c>
      <c r="G2971" s="12" t="s">
        <v>14315</v>
      </c>
      <c r="H2971" s="11" t="str">
        <f t="shared" si="46"/>
        <v xml:space="preserve">LIEU DIT POUCHON  </v>
      </c>
      <c r="I2971" s="12" t="s">
        <v>14316</v>
      </c>
      <c r="J2971" s="12"/>
      <c r="K2971" s="14"/>
      <c r="L2971" s="12" t="s">
        <v>36</v>
      </c>
      <c r="M2971" s="12" t="s">
        <v>14317</v>
      </c>
      <c r="N2971" s="12" t="s">
        <v>54</v>
      </c>
      <c r="O2971" s="12" t="s">
        <v>9</v>
      </c>
      <c r="P2971" s="14"/>
      <c r="Q2971" s="10">
        <v>5</v>
      </c>
      <c r="R2971" s="10" t="s">
        <v>10</v>
      </c>
      <c r="S2971" s="12" t="s">
        <v>18220</v>
      </c>
    </row>
    <row r="2972" spans="1:19" x14ac:dyDescent="0.25">
      <c r="A2972" s="10">
        <v>2018</v>
      </c>
      <c r="B2972" s="11" t="s">
        <v>18213</v>
      </c>
      <c r="C2972" s="12" t="s">
        <v>66</v>
      </c>
      <c r="D2972" s="12" t="s">
        <v>5</v>
      </c>
      <c r="E2972" s="12" t="s">
        <v>18925</v>
      </c>
      <c r="F2972" s="12" t="s">
        <v>18924</v>
      </c>
      <c r="G2972" s="12" t="s">
        <v>18926</v>
      </c>
      <c r="H2972" s="11" t="str">
        <f t="shared" si="46"/>
        <v xml:space="preserve"> ZA LA CORNELLA </v>
      </c>
      <c r="I2972" s="10"/>
      <c r="J2972" s="12" t="s">
        <v>18927</v>
      </c>
      <c r="K2972" s="12"/>
      <c r="L2972" s="12" t="s">
        <v>18928</v>
      </c>
      <c r="M2972" s="12" t="s">
        <v>18929</v>
      </c>
      <c r="N2972" s="12" t="s">
        <v>54</v>
      </c>
      <c r="O2972" s="12" t="s">
        <v>33</v>
      </c>
      <c r="P2972" s="13">
        <v>198514</v>
      </c>
      <c r="Q2972" s="10">
        <v>6</v>
      </c>
      <c r="R2972" s="10" t="s">
        <v>10</v>
      </c>
      <c r="S2972" s="12" t="s">
        <v>18209</v>
      </c>
    </row>
    <row r="2973" spans="1:19" x14ac:dyDescent="0.25">
      <c r="A2973" s="10">
        <v>2018</v>
      </c>
      <c r="B2973" s="11" t="s">
        <v>4</v>
      </c>
      <c r="C2973" s="12" t="s">
        <v>66</v>
      </c>
      <c r="D2973" s="12" t="s">
        <v>5</v>
      </c>
      <c r="E2973" s="12" t="s">
        <v>14318</v>
      </c>
      <c r="F2973" s="12" t="s">
        <v>14319</v>
      </c>
      <c r="G2973" s="12" t="s">
        <v>14320</v>
      </c>
      <c r="H2973" s="11" t="str">
        <f t="shared" si="46"/>
        <v xml:space="preserve"> 6 RUE JACQUES BREL </v>
      </c>
      <c r="I2973" s="10"/>
      <c r="J2973" s="12" t="s">
        <v>14321</v>
      </c>
      <c r="K2973" s="12"/>
      <c r="L2973" s="12" t="s">
        <v>1036</v>
      </c>
      <c r="M2973" s="12" t="s">
        <v>1037</v>
      </c>
      <c r="N2973" s="12" t="s">
        <v>54</v>
      </c>
      <c r="O2973" s="12" t="s">
        <v>33</v>
      </c>
      <c r="P2973" s="13">
        <v>59885</v>
      </c>
      <c r="Q2973" s="10">
        <v>2</v>
      </c>
      <c r="R2973" s="10" t="s">
        <v>10</v>
      </c>
      <c r="S2973" s="12" t="s">
        <v>18209</v>
      </c>
    </row>
    <row r="2974" spans="1:19" x14ac:dyDescent="0.25">
      <c r="A2974" s="10">
        <v>2017</v>
      </c>
      <c r="B2974" s="12" t="s">
        <v>18219</v>
      </c>
      <c r="C2974" s="10" t="s">
        <v>66</v>
      </c>
      <c r="D2974" s="12" t="s">
        <v>5</v>
      </c>
      <c r="E2974" s="12" t="s">
        <v>14322</v>
      </c>
      <c r="F2974" s="12" t="s">
        <v>14323</v>
      </c>
      <c r="G2974" s="12" t="s">
        <v>14324</v>
      </c>
      <c r="H2974" s="11" t="str">
        <f t="shared" si="46"/>
        <v xml:space="preserve">14 RUE CHARLES DE COULOMB  </v>
      </c>
      <c r="I2974" s="12" t="s">
        <v>14325</v>
      </c>
      <c r="J2974" s="12"/>
      <c r="K2974" s="14"/>
      <c r="L2974" s="12" t="s">
        <v>506</v>
      </c>
      <c r="M2974" s="12" t="s">
        <v>507</v>
      </c>
      <c r="N2974" s="12" t="s">
        <v>54</v>
      </c>
      <c r="O2974" s="12" t="s">
        <v>33</v>
      </c>
      <c r="P2974" s="14"/>
      <c r="Q2974" s="10">
        <v>2</v>
      </c>
      <c r="R2974" s="10" t="s">
        <v>10</v>
      </c>
      <c r="S2974" s="12" t="s">
        <v>18220</v>
      </c>
    </row>
    <row r="2975" spans="1:19" x14ac:dyDescent="0.25">
      <c r="A2975" s="10">
        <v>2018</v>
      </c>
      <c r="B2975" s="11" t="s">
        <v>4</v>
      </c>
      <c r="C2975" s="12" t="s">
        <v>66</v>
      </c>
      <c r="D2975" s="12" t="s">
        <v>5</v>
      </c>
      <c r="E2975" s="12" t="s">
        <v>14326</v>
      </c>
      <c r="F2975" s="12" t="s">
        <v>14327</v>
      </c>
      <c r="G2975" s="12" t="s">
        <v>14328</v>
      </c>
      <c r="H2975" s="11" t="str">
        <f t="shared" si="46"/>
        <v xml:space="preserve">BATIMENT 9 ZONE INDUSTRIELLE NORD ALLEE DES EPINETTES </v>
      </c>
      <c r="I2975" s="10" t="s">
        <v>14329</v>
      </c>
      <c r="J2975" s="12" t="s">
        <v>14330</v>
      </c>
      <c r="K2975" s="12"/>
      <c r="L2975" s="12" t="s">
        <v>10318</v>
      </c>
      <c r="M2975" s="12" t="s">
        <v>10319</v>
      </c>
      <c r="N2975" s="12" t="s">
        <v>54</v>
      </c>
      <c r="O2975" s="12" t="s">
        <v>33</v>
      </c>
      <c r="P2975" s="13">
        <v>433468</v>
      </c>
      <c r="Q2975" s="10">
        <v>5</v>
      </c>
      <c r="R2975" s="10" t="s">
        <v>10</v>
      </c>
      <c r="S2975" s="12" t="s">
        <v>18209</v>
      </c>
    </row>
    <row r="2976" spans="1:19" x14ac:dyDescent="0.25">
      <c r="A2976" s="10">
        <v>2018</v>
      </c>
      <c r="B2976" s="11" t="s">
        <v>18213</v>
      </c>
      <c r="C2976" s="12" t="s">
        <v>66</v>
      </c>
      <c r="D2976" s="12" t="s">
        <v>5</v>
      </c>
      <c r="E2976" s="12" t="s">
        <v>18931</v>
      </c>
      <c r="F2976" s="12" t="s">
        <v>18930</v>
      </c>
      <c r="G2976" s="12" t="s">
        <v>18932</v>
      </c>
      <c r="H2976" s="11" t="str">
        <f t="shared" si="46"/>
        <v xml:space="preserve"> 140 AVENUE PAUL VAILLANT COUTURIER </v>
      </c>
      <c r="I2976" s="10"/>
      <c r="J2976" s="12" t="s">
        <v>18933</v>
      </c>
      <c r="K2976" s="12"/>
      <c r="L2976" s="12" t="s">
        <v>3614</v>
      </c>
      <c r="M2976" s="12" t="s">
        <v>3615</v>
      </c>
      <c r="N2976" s="12" t="s">
        <v>54</v>
      </c>
      <c r="O2976" s="12" t="s">
        <v>33</v>
      </c>
      <c r="P2976" s="13">
        <v>53374</v>
      </c>
      <c r="Q2976" s="10">
        <v>5</v>
      </c>
      <c r="R2976" s="10" t="s">
        <v>10</v>
      </c>
      <c r="S2976" s="12" t="s">
        <v>18209</v>
      </c>
    </row>
    <row r="2977" spans="1:19" x14ac:dyDescent="0.25">
      <c r="A2977" s="10">
        <v>2018</v>
      </c>
      <c r="B2977" s="11" t="s">
        <v>4</v>
      </c>
      <c r="C2977" s="12" t="s">
        <v>66</v>
      </c>
      <c r="D2977" s="12" t="s">
        <v>5</v>
      </c>
      <c r="E2977" s="12" t="s">
        <v>14331</v>
      </c>
      <c r="F2977" s="12" t="s">
        <v>14332</v>
      </c>
      <c r="G2977" s="12" t="s">
        <v>14333</v>
      </c>
      <c r="H2977" s="11" t="str">
        <f t="shared" si="46"/>
        <v xml:space="preserve"> 6 RUE LOUIS JACQUES THENARD </v>
      </c>
      <c r="I2977" s="10"/>
      <c r="J2977" s="12" t="s">
        <v>14334</v>
      </c>
      <c r="K2977" s="12"/>
      <c r="L2977" s="12" t="s">
        <v>14335</v>
      </c>
      <c r="M2977" s="12" t="s">
        <v>14336</v>
      </c>
      <c r="N2977" s="12" t="s">
        <v>54</v>
      </c>
      <c r="O2977" s="12" t="s">
        <v>33</v>
      </c>
      <c r="P2977" s="13">
        <v>135692</v>
      </c>
      <c r="Q2977" s="10">
        <v>4</v>
      </c>
      <c r="R2977" s="10" t="s">
        <v>10</v>
      </c>
      <c r="S2977" s="12" t="s">
        <v>18209</v>
      </c>
    </row>
    <row r="2978" spans="1:19" x14ac:dyDescent="0.25">
      <c r="A2978" s="10">
        <v>2018</v>
      </c>
      <c r="B2978" s="11" t="s">
        <v>4</v>
      </c>
      <c r="C2978" s="12" t="s">
        <v>66</v>
      </c>
      <c r="D2978" s="12" t="s">
        <v>5</v>
      </c>
      <c r="E2978" s="12" t="s">
        <v>2011</v>
      </c>
      <c r="F2978" s="12" t="s">
        <v>14337</v>
      </c>
      <c r="G2978" s="12" t="s">
        <v>2012</v>
      </c>
      <c r="H2978" s="11" t="str">
        <f t="shared" si="46"/>
        <v xml:space="preserve"> 3 PLACE DES HALLES </v>
      </c>
      <c r="I2978" s="10"/>
      <c r="J2978" s="12" t="s">
        <v>14338</v>
      </c>
      <c r="K2978" s="12"/>
      <c r="L2978" s="12" t="s">
        <v>14339</v>
      </c>
      <c r="M2978" s="12" t="s">
        <v>14340</v>
      </c>
      <c r="N2978" s="12" t="s">
        <v>54</v>
      </c>
      <c r="O2978" s="12" t="s">
        <v>33</v>
      </c>
      <c r="P2978" s="13">
        <v>18370</v>
      </c>
      <c r="Q2978" s="10">
        <v>1</v>
      </c>
      <c r="R2978" s="10" t="s">
        <v>10</v>
      </c>
      <c r="S2978" s="12" t="s">
        <v>18209</v>
      </c>
    </row>
    <row r="2979" spans="1:19" x14ac:dyDescent="0.25">
      <c r="A2979" s="10">
        <v>2018</v>
      </c>
      <c r="B2979" s="11" t="s">
        <v>4</v>
      </c>
      <c r="C2979" s="12" t="s">
        <v>66</v>
      </c>
      <c r="D2979" s="12" t="s">
        <v>5</v>
      </c>
      <c r="E2979" s="12" t="s">
        <v>14341</v>
      </c>
      <c r="F2979" s="12" t="s">
        <v>14342</v>
      </c>
      <c r="G2979" s="12" t="s">
        <v>14343</v>
      </c>
      <c r="H2979" s="11" t="str">
        <f t="shared" si="46"/>
        <v xml:space="preserve"> 280 ROUTE DES PAXES </v>
      </c>
      <c r="I2979" s="10"/>
      <c r="J2979" s="12" t="s">
        <v>14344</v>
      </c>
      <c r="K2979" s="12"/>
      <c r="L2979" s="12" t="s">
        <v>14345</v>
      </c>
      <c r="M2979" s="12" t="s">
        <v>14346</v>
      </c>
      <c r="N2979" s="12" t="s">
        <v>54</v>
      </c>
      <c r="O2979" s="12" t="s">
        <v>33</v>
      </c>
      <c r="P2979" s="13">
        <v>90889</v>
      </c>
      <c r="Q2979" s="10">
        <v>4</v>
      </c>
      <c r="R2979" s="10" t="s">
        <v>10</v>
      </c>
      <c r="S2979" s="12" t="s">
        <v>18209</v>
      </c>
    </row>
    <row r="2980" spans="1:19" x14ac:dyDescent="0.25">
      <c r="A2980" s="10">
        <v>2017</v>
      </c>
      <c r="B2980" s="11" t="s">
        <v>18236</v>
      </c>
      <c r="C2980" s="10" t="s">
        <v>66</v>
      </c>
      <c r="D2980" s="12" t="s">
        <v>5</v>
      </c>
      <c r="E2980" s="12" t="s">
        <v>18043</v>
      </c>
      <c r="F2980" s="11" t="s">
        <v>18044</v>
      </c>
      <c r="G2980" s="12" t="s">
        <v>18045</v>
      </c>
      <c r="H2980" s="11" t="str">
        <f t="shared" si="46"/>
        <v xml:space="preserve"> 96 BOULEVARD RENE CASSIN </v>
      </c>
      <c r="I2980" s="10"/>
      <c r="J2980" s="12" t="s">
        <v>18046</v>
      </c>
      <c r="K2980" s="14"/>
      <c r="L2980" s="12" t="s">
        <v>3849</v>
      </c>
      <c r="M2980" s="12" t="s">
        <v>139</v>
      </c>
      <c r="N2980" s="12" t="s">
        <v>156</v>
      </c>
      <c r="O2980" s="12" t="s">
        <v>33</v>
      </c>
      <c r="P2980" s="14"/>
      <c r="Q2980" s="10">
        <v>7</v>
      </c>
      <c r="R2980" s="10" t="s">
        <v>10</v>
      </c>
      <c r="S2980" s="12" t="s">
        <v>18237</v>
      </c>
    </row>
    <row r="2981" spans="1:19" x14ac:dyDescent="0.25">
      <c r="A2981" s="10">
        <v>2018</v>
      </c>
      <c r="B2981" s="11" t="s">
        <v>4</v>
      </c>
      <c r="C2981" s="12" t="s">
        <v>66</v>
      </c>
      <c r="D2981" s="12" t="s">
        <v>5</v>
      </c>
      <c r="E2981" s="12" t="s">
        <v>17707</v>
      </c>
      <c r="F2981" s="12" t="s">
        <v>17708</v>
      </c>
      <c r="G2981" s="12" t="s">
        <v>17709</v>
      </c>
      <c r="H2981" s="11" t="str">
        <f t="shared" si="46"/>
        <v>BP40525 AXE REDON LA GRACILLY 35600 BAINS SUR OUST</v>
      </c>
      <c r="I2981" s="10" t="s">
        <v>17710</v>
      </c>
      <c r="J2981" s="12" t="s">
        <v>17711</v>
      </c>
      <c r="K2981" s="12" t="s">
        <v>17712</v>
      </c>
      <c r="L2981" s="12" t="s">
        <v>17713</v>
      </c>
      <c r="M2981" s="12" t="s">
        <v>17714</v>
      </c>
      <c r="N2981" s="12" t="s">
        <v>2413</v>
      </c>
      <c r="O2981" s="12" t="s">
        <v>33</v>
      </c>
      <c r="P2981" s="13">
        <v>122274</v>
      </c>
      <c r="Q2981" s="10">
        <v>5</v>
      </c>
      <c r="R2981" s="10" t="s">
        <v>10</v>
      </c>
      <c r="S2981" s="12" t="s">
        <v>18209</v>
      </c>
    </row>
    <row r="2982" spans="1:19" x14ac:dyDescent="0.25">
      <c r="A2982" s="10">
        <v>2018</v>
      </c>
      <c r="B2982" s="11" t="s">
        <v>4</v>
      </c>
      <c r="C2982" s="12" t="s">
        <v>66</v>
      </c>
      <c r="D2982" s="12" t="s">
        <v>5</v>
      </c>
      <c r="E2982" s="12" t="s">
        <v>14347</v>
      </c>
      <c r="F2982" s="12" t="s">
        <v>14348</v>
      </c>
      <c r="G2982" s="12" t="s">
        <v>14349</v>
      </c>
      <c r="H2982" s="11" t="str">
        <f t="shared" si="46"/>
        <v xml:space="preserve"> AXE REDON LA GACILLY BP 40525</v>
      </c>
      <c r="I2982" s="10"/>
      <c r="J2982" s="12" t="s">
        <v>14350</v>
      </c>
      <c r="K2982" s="12" t="s">
        <v>14351</v>
      </c>
      <c r="L2982" s="12" t="s">
        <v>472</v>
      </c>
      <c r="M2982" s="12" t="s">
        <v>14352</v>
      </c>
      <c r="N2982" s="12" t="s">
        <v>54</v>
      </c>
      <c r="O2982" s="12" t="s">
        <v>33</v>
      </c>
      <c r="P2982" s="13">
        <v>247583</v>
      </c>
      <c r="Q2982" s="10">
        <v>9</v>
      </c>
      <c r="R2982" s="10" t="s">
        <v>10</v>
      </c>
      <c r="S2982" s="12" t="s">
        <v>18209</v>
      </c>
    </row>
    <row r="2983" spans="1:19" x14ac:dyDescent="0.25">
      <c r="A2983" s="10">
        <v>2018</v>
      </c>
      <c r="B2983" s="11" t="s">
        <v>18213</v>
      </c>
      <c r="C2983" s="12" t="s">
        <v>66</v>
      </c>
      <c r="D2983" s="12" t="s">
        <v>5</v>
      </c>
      <c r="E2983" s="12" t="s">
        <v>18935</v>
      </c>
      <c r="F2983" s="12" t="s">
        <v>18934</v>
      </c>
      <c r="G2983" s="12" t="s">
        <v>18936</v>
      </c>
      <c r="H2983" s="11" t="str">
        <f t="shared" si="46"/>
        <v xml:space="preserve"> 24 AVENUE DE BALE </v>
      </c>
      <c r="I2983" s="10"/>
      <c r="J2983" s="12" t="s">
        <v>18937</v>
      </c>
      <c r="K2983" s="12"/>
      <c r="L2983" s="12" t="s">
        <v>3419</v>
      </c>
      <c r="M2983" s="12" t="s">
        <v>3420</v>
      </c>
      <c r="N2983" s="12" t="s">
        <v>54</v>
      </c>
      <c r="O2983" s="12" t="s">
        <v>33</v>
      </c>
      <c r="P2983" s="13">
        <v>60953</v>
      </c>
      <c r="Q2983" s="10">
        <v>1</v>
      </c>
      <c r="R2983" s="10" t="s">
        <v>10</v>
      </c>
      <c r="S2983" s="12" t="s">
        <v>18209</v>
      </c>
    </row>
    <row r="2984" spans="1:19" x14ac:dyDescent="0.25">
      <c r="A2984" s="10">
        <v>2018</v>
      </c>
      <c r="B2984" s="11" t="s">
        <v>4</v>
      </c>
      <c r="C2984" s="12" t="s">
        <v>66</v>
      </c>
      <c r="D2984" s="12" t="s">
        <v>5</v>
      </c>
      <c r="E2984" s="12" t="s">
        <v>14353</v>
      </c>
      <c r="F2984" s="12" t="s">
        <v>14354</v>
      </c>
      <c r="G2984" s="12" t="s">
        <v>14355</v>
      </c>
      <c r="H2984" s="11" t="str">
        <f t="shared" si="46"/>
        <v xml:space="preserve"> 19 AVENUE DE LA VISTRENQUE </v>
      </c>
      <c r="I2984" s="10"/>
      <c r="J2984" s="12" t="s">
        <v>14356</v>
      </c>
      <c r="K2984" s="12"/>
      <c r="L2984" s="12" t="s">
        <v>3025</v>
      </c>
      <c r="M2984" s="12" t="s">
        <v>3026</v>
      </c>
      <c r="N2984" s="12" t="s">
        <v>54</v>
      </c>
      <c r="O2984" s="12" t="s">
        <v>33</v>
      </c>
      <c r="P2984" s="13">
        <v>171104</v>
      </c>
      <c r="Q2984" s="10">
        <v>8</v>
      </c>
      <c r="R2984" s="10" t="s">
        <v>10</v>
      </c>
      <c r="S2984" s="12" t="s">
        <v>18209</v>
      </c>
    </row>
    <row r="2985" spans="1:19" x14ac:dyDescent="0.25">
      <c r="A2985" s="10">
        <v>2018</v>
      </c>
      <c r="B2985" s="11" t="s">
        <v>18213</v>
      </c>
      <c r="C2985" s="12" t="s">
        <v>66</v>
      </c>
      <c r="D2985" s="12" t="s">
        <v>5</v>
      </c>
      <c r="E2985" s="12" t="s">
        <v>18939</v>
      </c>
      <c r="F2985" s="12" t="s">
        <v>18938</v>
      </c>
      <c r="G2985" s="12" t="s">
        <v>18940</v>
      </c>
      <c r="H2985" s="11" t="str">
        <f t="shared" si="46"/>
        <v xml:space="preserve">BOIS SUR MESURE 2 CHE DES VIGNES </v>
      </c>
      <c r="I2985" s="12" t="s">
        <v>18941</v>
      </c>
      <c r="J2985" s="12" t="s">
        <v>18942</v>
      </c>
      <c r="K2985" s="10"/>
      <c r="L2985" s="12" t="s">
        <v>360</v>
      </c>
      <c r="M2985" s="12" t="s">
        <v>361</v>
      </c>
      <c r="N2985" s="12" t="s">
        <v>54</v>
      </c>
      <c r="O2985" s="12" t="s">
        <v>9</v>
      </c>
      <c r="P2985" s="13">
        <v>86299</v>
      </c>
      <c r="Q2985" s="10">
        <v>12</v>
      </c>
      <c r="R2985" s="10" t="s">
        <v>18208</v>
      </c>
      <c r="S2985" s="12" t="s">
        <v>18211</v>
      </c>
    </row>
    <row r="2986" spans="1:19" x14ac:dyDescent="0.25">
      <c r="A2986" s="10">
        <v>2017</v>
      </c>
      <c r="B2986" s="12" t="s">
        <v>18219</v>
      </c>
      <c r="C2986" s="10" t="s">
        <v>66</v>
      </c>
      <c r="D2986" s="12" t="s">
        <v>5</v>
      </c>
      <c r="E2986" s="12" t="s">
        <v>14357</v>
      </c>
      <c r="F2986" s="12" t="s">
        <v>14358</v>
      </c>
      <c r="G2986" s="12" t="s">
        <v>14359</v>
      </c>
      <c r="H2986" s="11" t="str">
        <f t="shared" si="46"/>
        <v xml:space="preserve">ROUTE NATIONALE 10 ZA CHIZAY </v>
      </c>
      <c r="I2986" s="12" t="s">
        <v>3954</v>
      </c>
      <c r="J2986" s="10" t="s">
        <v>14360</v>
      </c>
      <c r="K2986" s="14"/>
      <c r="L2986" s="12" t="s">
        <v>998</v>
      </c>
      <c r="M2986" s="12" t="s">
        <v>999</v>
      </c>
      <c r="N2986" s="12" t="s">
        <v>54</v>
      </c>
      <c r="O2986" s="12" t="s">
        <v>33</v>
      </c>
      <c r="P2986" s="14"/>
      <c r="Q2986" s="10">
        <v>11</v>
      </c>
      <c r="R2986" s="10" t="s">
        <v>18208</v>
      </c>
      <c r="S2986" s="12" t="s">
        <v>18220</v>
      </c>
    </row>
    <row r="2987" spans="1:19" x14ac:dyDescent="0.25">
      <c r="A2987" s="10">
        <v>2018</v>
      </c>
      <c r="B2987" s="11" t="s">
        <v>4</v>
      </c>
      <c r="C2987" s="12" t="s">
        <v>66</v>
      </c>
      <c r="D2987" s="12" t="s">
        <v>5</v>
      </c>
      <c r="E2987" s="12" t="s">
        <v>4912</v>
      </c>
      <c r="F2987" s="12" t="s">
        <v>4913</v>
      </c>
      <c r="G2987" s="12" t="s">
        <v>4914</v>
      </c>
      <c r="H2987" s="11" t="str">
        <f t="shared" si="46"/>
        <v xml:space="preserve"> 44 ROUTE DE RIBEAUVILLE </v>
      </c>
      <c r="I2987" s="10"/>
      <c r="J2987" s="12" t="s">
        <v>4915</v>
      </c>
      <c r="K2987" s="12"/>
      <c r="L2987" s="12" t="s">
        <v>4916</v>
      </c>
      <c r="M2987" s="12" t="s">
        <v>4917</v>
      </c>
      <c r="N2987" s="12" t="s">
        <v>200</v>
      </c>
      <c r="O2987" s="12" t="s">
        <v>33</v>
      </c>
      <c r="P2987" s="13">
        <v>20174</v>
      </c>
      <c r="Q2987" s="10">
        <v>1</v>
      </c>
      <c r="R2987" s="10" t="s">
        <v>10</v>
      </c>
      <c r="S2987" s="12" t="s">
        <v>18209</v>
      </c>
    </row>
    <row r="2988" spans="1:19" x14ac:dyDescent="0.25">
      <c r="A2988" s="10">
        <v>2017</v>
      </c>
      <c r="B2988" s="12" t="s">
        <v>18219</v>
      </c>
      <c r="C2988" s="10" t="s">
        <v>66</v>
      </c>
      <c r="D2988" s="12" t="s">
        <v>5</v>
      </c>
      <c r="E2988" s="12" t="s">
        <v>14361</v>
      </c>
      <c r="F2988" s="12" t="s">
        <v>14362</v>
      </c>
      <c r="G2988" s="12" t="s">
        <v>14363</v>
      </c>
      <c r="H2988" s="11" t="str">
        <f t="shared" si="46"/>
        <v xml:space="preserve">31 ROUTE DU BOISSARD  </v>
      </c>
      <c r="I2988" s="12" t="s">
        <v>3625</v>
      </c>
      <c r="J2988" s="12"/>
      <c r="K2988" s="14"/>
      <c r="L2988" s="12" t="s">
        <v>3626</v>
      </c>
      <c r="M2988" s="12" t="s">
        <v>3627</v>
      </c>
      <c r="N2988" s="12" t="s">
        <v>54</v>
      </c>
      <c r="O2988" s="12" t="s">
        <v>33</v>
      </c>
      <c r="P2988" s="14"/>
      <c r="Q2988" s="10">
        <v>1</v>
      </c>
      <c r="R2988" s="10" t="s">
        <v>10</v>
      </c>
      <c r="S2988" s="12" t="s">
        <v>18220</v>
      </c>
    </row>
    <row r="2989" spans="1:19" x14ac:dyDescent="0.25">
      <c r="A2989" s="10">
        <v>2018</v>
      </c>
      <c r="B2989" s="11" t="s">
        <v>4</v>
      </c>
      <c r="C2989" s="12" t="s">
        <v>66</v>
      </c>
      <c r="D2989" s="12" t="s">
        <v>5</v>
      </c>
      <c r="E2989" s="12" t="s">
        <v>14364</v>
      </c>
      <c r="F2989" s="12" t="s">
        <v>14365</v>
      </c>
      <c r="G2989" s="12" t="s">
        <v>14366</v>
      </c>
      <c r="H2989" s="11" t="str">
        <f t="shared" si="46"/>
        <v xml:space="preserve"> 33 RUE FOURNET </v>
      </c>
      <c r="I2989" s="10"/>
      <c r="J2989" s="12" t="s">
        <v>14367</v>
      </c>
      <c r="K2989" s="12"/>
      <c r="L2989" s="12" t="s">
        <v>839</v>
      </c>
      <c r="M2989" s="12" t="s">
        <v>840</v>
      </c>
      <c r="N2989" s="12" t="s">
        <v>54</v>
      </c>
      <c r="O2989" s="12" t="s">
        <v>33</v>
      </c>
      <c r="P2989" s="13">
        <v>146811</v>
      </c>
      <c r="Q2989" s="10">
        <v>6</v>
      </c>
      <c r="R2989" s="10" t="s">
        <v>10</v>
      </c>
      <c r="S2989" s="12" t="s">
        <v>18209</v>
      </c>
    </row>
    <row r="2990" spans="1:19" x14ac:dyDescent="0.25">
      <c r="A2990" s="10">
        <v>2018</v>
      </c>
      <c r="B2990" s="11" t="s">
        <v>18213</v>
      </c>
      <c r="C2990" s="12" t="s">
        <v>66</v>
      </c>
      <c r="D2990" s="12" t="s">
        <v>5</v>
      </c>
      <c r="E2990" s="12" t="s">
        <v>18944</v>
      </c>
      <c r="F2990" s="12" t="s">
        <v>18943</v>
      </c>
      <c r="G2990" s="12" t="s">
        <v>18945</v>
      </c>
      <c r="H2990" s="11" t="str">
        <f t="shared" si="46"/>
        <v xml:space="preserve"> 54 BOULEVARD DE VANVES </v>
      </c>
      <c r="I2990" s="10"/>
      <c r="J2990" s="12" t="s">
        <v>18946</v>
      </c>
      <c r="K2990" s="12"/>
      <c r="L2990" s="12" t="s">
        <v>4186</v>
      </c>
      <c r="M2990" s="12" t="s">
        <v>4187</v>
      </c>
      <c r="N2990" s="12" t="s">
        <v>54</v>
      </c>
      <c r="O2990" s="12" t="s">
        <v>33</v>
      </c>
      <c r="P2990" s="13">
        <v>13797</v>
      </c>
      <c r="Q2990" s="10">
        <v>1</v>
      </c>
      <c r="R2990" s="10" t="s">
        <v>10</v>
      </c>
      <c r="S2990" s="12" t="s">
        <v>18209</v>
      </c>
    </row>
    <row r="2991" spans="1:19" x14ac:dyDescent="0.25">
      <c r="A2991" s="10">
        <v>2018</v>
      </c>
      <c r="B2991" s="11" t="s">
        <v>4</v>
      </c>
      <c r="C2991" s="12" t="s">
        <v>66</v>
      </c>
      <c r="D2991" s="12" t="s">
        <v>5</v>
      </c>
      <c r="E2991" s="12" t="s">
        <v>16782</v>
      </c>
      <c r="F2991" s="12" t="s">
        <v>16783</v>
      </c>
      <c r="G2991" s="12" t="s">
        <v>18947</v>
      </c>
      <c r="H2991" s="11" t="str">
        <f t="shared" si="46"/>
        <v xml:space="preserve"> 261 AVENUE DU MEDOC </v>
      </c>
      <c r="I2991" s="10"/>
      <c r="J2991" s="12" t="s">
        <v>16784</v>
      </c>
      <c r="K2991" s="12"/>
      <c r="L2991" s="12" t="s">
        <v>97</v>
      </c>
      <c r="M2991" s="12" t="s">
        <v>98</v>
      </c>
      <c r="N2991" s="12" t="s">
        <v>1429</v>
      </c>
      <c r="O2991" s="12" t="s">
        <v>33</v>
      </c>
      <c r="P2991" s="13">
        <v>133884</v>
      </c>
      <c r="Q2991" s="10">
        <v>5</v>
      </c>
      <c r="R2991" s="10" t="s">
        <v>10</v>
      </c>
      <c r="S2991" s="12" t="s">
        <v>18209</v>
      </c>
    </row>
    <row r="2992" spans="1:19" x14ac:dyDescent="0.25">
      <c r="A2992" s="10">
        <v>2018</v>
      </c>
      <c r="B2992" s="11" t="s">
        <v>18213</v>
      </c>
      <c r="C2992" s="12" t="s">
        <v>66</v>
      </c>
      <c r="D2992" s="12" t="s">
        <v>184</v>
      </c>
      <c r="E2992" s="12" t="s">
        <v>14368</v>
      </c>
      <c r="F2992" s="12" t="s">
        <v>18948</v>
      </c>
      <c r="G2992" s="12" t="s">
        <v>7030</v>
      </c>
      <c r="H2992" s="11" t="str">
        <f t="shared" si="46"/>
        <v xml:space="preserve"> ZA FRANCOIS ARCHER </v>
      </c>
      <c r="I2992" s="10"/>
      <c r="J2992" s="12" t="s">
        <v>18949</v>
      </c>
      <c r="K2992" s="12"/>
      <c r="L2992" s="12" t="s">
        <v>14369</v>
      </c>
      <c r="M2992" s="12" t="s">
        <v>18950</v>
      </c>
      <c r="N2992" s="12" t="s">
        <v>54</v>
      </c>
      <c r="O2992" s="12" t="s">
        <v>33</v>
      </c>
      <c r="P2992" s="13">
        <v>78364</v>
      </c>
      <c r="Q2992" s="10">
        <v>3</v>
      </c>
      <c r="R2992" s="10" t="s">
        <v>10</v>
      </c>
      <c r="S2992" s="12" t="s">
        <v>18209</v>
      </c>
    </row>
    <row r="2993" spans="1:19" x14ac:dyDescent="0.25">
      <c r="A2993" s="10">
        <v>2017</v>
      </c>
      <c r="B2993" s="12" t="s">
        <v>18219</v>
      </c>
      <c r="C2993" s="10" t="s">
        <v>66</v>
      </c>
      <c r="D2993" s="12" t="s">
        <v>5</v>
      </c>
      <c r="E2993" s="12" t="s">
        <v>17931</v>
      </c>
      <c r="F2993" s="12" t="s">
        <v>17932</v>
      </c>
      <c r="G2993" s="12" t="s">
        <v>17933</v>
      </c>
      <c r="H2993" s="11" t="str">
        <f t="shared" si="46"/>
        <v xml:space="preserve">11 RUE DE LA FOSSE PARROT  </v>
      </c>
      <c r="I2993" s="12" t="s">
        <v>17934</v>
      </c>
      <c r="J2993" s="12"/>
      <c r="K2993" s="14"/>
      <c r="L2993" s="12" t="s">
        <v>17935</v>
      </c>
      <c r="M2993" s="12" t="s">
        <v>17936</v>
      </c>
      <c r="N2993" s="12" t="s">
        <v>17937</v>
      </c>
      <c r="O2993" s="12" t="s">
        <v>9</v>
      </c>
      <c r="P2993" s="14"/>
      <c r="Q2993" s="10">
        <v>2</v>
      </c>
      <c r="R2993" s="10" t="s">
        <v>10</v>
      </c>
      <c r="S2993" s="12" t="s">
        <v>18220</v>
      </c>
    </row>
    <row r="2994" spans="1:19" x14ac:dyDescent="0.25">
      <c r="A2994" s="10">
        <v>2018</v>
      </c>
      <c r="B2994" s="12" t="s">
        <v>18210</v>
      </c>
      <c r="C2994" s="12" t="s">
        <v>66</v>
      </c>
      <c r="D2994" s="12" t="s">
        <v>448</v>
      </c>
      <c r="E2994" s="12" t="s">
        <v>18136</v>
      </c>
      <c r="F2994" s="12" t="s">
        <v>18137</v>
      </c>
      <c r="G2994" s="12" t="s">
        <v>18138</v>
      </c>
      <c r="H2994" s="11" t="str">
        <f t="shared" si="46"/>
        <v xml:space="preserve">RUE DE LA BRANDE  </v>
      </c>
      <c r="I2994" s="12" t="s">
        <v>18139</v>
      </c>
      <c r="J2994" s="12"/>
      <c r="K2994" s="14"/>
      <c r="L2994" s="12" t="s">
        <v>3345</v>
      </c>
      <c r="M2994" s="12" t="s">
        <v>3346</v>
      </c>
      <c r="N2994" s="12" t="s">
        <v>54</v>
      </c>
      <c r="O2994" s="12" t="s">
        <v>33</v>
      </c>
      <c r="P2994" s="13">
        <v>309202</v>
      </c>
      <c r="Q2994" s="10">
        <v>11</v>
      </c>
      <c r="R2994" s="10" t="s">
        <v>18208</v>
      </c>
      <c r="S2994" s="12" t="s">
        <v>18209</v>
      </c>
    </row>
    <row r="2995" spans="1:19" x14ac:dyDescent="0.25">
      <c r="A2995" s="10">
        <v>2018</v>
      </c>
      <c r="B2995" s="11" t="s">
        <v>4</v>
      </c>
      <c r="C2995" s="12" t="s">
        <v>66</v>
      </c>
      <c r="D2995" s="12" t="s">
        <v>448</v>
      </c>
      <c r="E2995" s="12" t="s">
        <v>14370</v>
      </c>
      <c r="F2995" s="12" t="s">
        <v>14371</v>
      </c>
      <c r="G2995" s="12" t="s">
        <v>14372</v>
      </c>
      <c r="H2995" s="11" t="str">
        <f t="shared" si="46"/>
        <v xml:space="preserve"> LAS RODAS </v>
      </c>
      <c r="I2995" s="10"/>
      <c r="J2995" s="12" t="s">
        <v>14373</v>
      </c>
      <c r="K2995" s="12"/>
      <c r="L2995" s="12" t="s">
        <v>14374</v>
      </c>
      <c r="M2995" s="12" t="s">
        <v>14375</v>
      </c>
      <c r="N2995" s="12" t="s">
        <v>54</v>
      </c>
      <c r="O2995" s="12" t="s">
        <v>33</v>
      </c>
      <c r="P2995" s="13">
        <v>139417</v>
      </c>
      <c r="Q2995" s="10">
        <v>5</v>
      </c>
      <c r="R2995" s="10" t="s">
        <v>10</v>
      </c>
      <c r="S2995" s="12" t="s">
        <v>18209</v>
      </c>
    </row>
    <row r="2996" spans="1:19" x14ac:dyDescent="0.25">
      <c r="A2996" s="10">
        <v>2018</v>
      </c>
      <c r="B2996" s="11" t="s">
        <v>4</v>
      </c>
      <c r="C2996" s="12" t="s">
        <v>66</v>
      </c>
      <c r="D2996" s="12" t="s">
        <v>5</v>
      </c>
      <c r="E2996" s="12" t="s">
        <v>14376</v>
      </c>
      <c r="F2996" s="12" t="s">
        <v>14377</v>
      </c>
      <c r="G2996" s="12" t="s">
        <v>14378</v>
      </c>
      <c r="H2996" s="11" t="str">
        <f t="shared" si="46"/>
        <v xml:space="preserve"> 641 AVENUE DOCTEUR JULIEN LEFEBVRE </v>
      </c>
      <c r="I2996" s="10"/>
      <c r="J2996" s="12" t="s">
        <v>14379</v>
      </c>
      <c r="K2996" s="10"/>
      <c r="L2996" s="12" t="s">
        <v>14380</v>
      </c>
      <c r="M2996" s="12" t="s">
        <v>14381</v>
      </c>
      <c r="N2996" s="12" t="s">
        <v>54</v>
      </c>
      <c r="O2996" s="12" t="s">
        <v>9</v>
      </c>
      <c r="P2996" s="13">
        <v>123071</v>
      </c>
      <c r="Q2996" s="10">
        <v>4</v>
      </c>
      <c r="R2996" s="10" t="s">
        <v>10</v>
      </c>
      <c r="S2996" s="12" t="s">
        <v>18211</v>
      </c>
    </row>
    <row r="2997" spans="1:19" x14ac:dyDescent="0.25">
      <c r="A2997" s="10">
        <v>2018</v>
      </c>
      <c r="B2997" s="11" t="s">
        <v>4</v>
      </c>
      <c r="C2997" s="12" t="s">
        <v>66</v>
      </c>
      <c r="D2997" s="12" t="s">
        <v>5</v>
      </c>
      <c r="E2997" s="12" t="s">
        <v>2013</v>
      </c>
      <c r="F2997" s="12" t="s">
        <v>14382</v>
      </c>
      <c r="G2997" s="12" t="s">
        <v>2014</v>
      </c>
      <c r="H2997" s="11" t="str">
        <f t="shared" si="46"/>
        <v xml:space="preserve"> 43 RUE RAYMOND IV </v>
      </c>
      <c r="I2997" s="10"/>
      <c r="J2997" s="12" t="s">
        <v>14383</v>
      </c>
      <c r="K2997" s="12"/>
      <c r="L2997" s="12" t="s">
        <v>2015</v>
      </c>
      <c r="M2997" s="12" t="s">
        <v>96</v>
      </c>
      <c r="N2997" s="12" t="s">
        <v>54</v>
      </c>
      <c r="O2997" s="12" t="s">
        <v>33</v>
      </c>
      <c r="P2997" s="13">
        <v>26821</v>
      </c>
      <c r="Q2997" s="10">
        <v>1</v>
      </c>
      <c r="R2997" s="10" t="s">
        <v>10</v>
      </c>
      <c r="S2997" s="12" t="s">
        <v>18209</v>
      </c>
    </row>
    <row r="2998" spans="1:19" x14ac:dyDescent="0.25">
      <c r="A2998" s="10">
        <v>2018</v>
      </c>
      <c r="B2998" s="11" t="s">
        <v>4</v>
      </c>
      <c r="C2998" s="12" t="s">
        <v>66</v>
      </c>
      <c r="D2998" s="12" t="s">
        <v>5</v>
      </c>
      <c r="E2998" s="12" t="s">
        <v>17812</v>
      </c>
      <c r="F2998" s="12" t="s">
        <v>17813</v>
      </c>
      <c r="G2998" s="12" t="s">
        <v>17814</v>
      </c>
      <c r="H2998" s="11" t="str">
        <f t="shared" si="46"/>
        <v xml:space="preserve"> 15 RUE BOUVERIE </v>
      </c>
      <c r="I2998" s="10"/>
      <c r="J2998" s="12" t="s">
        <v>17815</v>
      </c>
      <c r="K2998" s="12"/>
      <c r="L2998" s="12" t="s">
        <v>1792</v>
      </c>
      <c r="M2998" s="12" t="s">
        <v>1793</v>
      </c>
      <c r="N2998" s="12" t="s">
        <v>2568</v>
      </c>
      <c r="O2998" s="12" t="s">
        <v>33</v>
      </c>
      <c r="P2998" s="13">
        <v>212804</v>
      </c>
      <c r="Q2998" s="10">
        <v>5</v>
      </c>
      <c r="R2998" s="10" t="s">
        <v>10</v>
      </c>
      <c r="S2998" s="12" t="s">
        <v>18209</v>
      </c>
    </row>
    <row r="2999" spans="1:19" x14ac:dyDescent="0.25">
      <c r="A2999" s="10">
        <v>2018</v>
      </c>
      <c r="B2999" s="11" t="s">
        <v>4</v>
      </c>
      <c r="C2999" s="12" t="s">
        <v>66</v>
      </c>
      <c r="D2999" s="12" t="s">
        <v>184</v>
      </c>
      <c r="E2999" s="12" t="s">
        <v>14384</v>
      </c>
      <c r="F2999" s="12" t="s">
        <v>14385</v>
      </c>
      <c r="G2999" s="12" t="s">
        <v>14386</v>
      </c>
      <c r="H2999" s="11" t="str">
        <f t="shared" si="46"/>
        <v xml:space="preserve">LIEU DIT ERBAJOLO RN 193 </v>
      </c>
      <c r="I2999" s="10" t="s">
        <v>2272</v>
      </c>
      <c r="J2999" s="12" t="s">
        <v>2273</v>
      </c>
      <c r="K2999" s="12"/>
      <c r="L2999" s="12" t="s">
        <v>2274</v>
      </c>
      <c r="M2999" s="12" t="s">
        <v>2275</v>
      </c>
      <c r="N2999" s="12" t="s">
        <v>54</v>
      </c>
      <c r="O2999" s="12" t="s">
        <v>33</v>
      </c>
      <c r="P2999" s="13">
        <v>148143</v>
      </c>
      <c r="Q2999" s="10">
        <v>5</v>
      </c>
      <c r="R2999" s="10" t="s">
        <v>10</v>
      </c>
      <c r="S2999" s="12" t="s">
        <v>18209</v>
      </c>
    </row>
    <row r="3000" spans="1:19" x14ac:dyDescent="0.25">
      <c r="A3000" s="10">
        <v>2018</v>
      </c>
      <c r="B3000" s="11" t="s">
        <v>4</v>
      </c>
      <c r="C3000" s="12" t="s">
        <v>66</v>
      </c>
      <c r="D3000" s="12" t="s">
        <v>5</v>
      </c>
      <c r="E3000" s="12" t="s">
        <v>14387</v>
      </c>
      <c r="F3000" s="12" t="s">
        <v>14388</v>
      </c>
      <c r="G3000" s="12" t="s">
        <v>14389</v>
      </c>
      <c r="H3000" s="11" t="str">
        <f t="shared" si="46"/>
        <v xml:space="preserve"> 76 RUE DE VESOUL </v>
      </c>
      <c r="I3000" s="10"/>
      <c r="J3000" s="12" t="s">
        <v>14390</v>
      </c>
      <c r="K3000" s="12"/>
      <c r="L3000" s="12" t="s">
        <v>1360</v>
      </c>
      <c r="M3000" s="12" t="s">
        <v>1361</v>
      </c>
      <c r="N3000" s="12" t="s">
        <v>54</v>
      </c>
      <c r="O3000" s="12" t="s">
        <v>33</v>
      </c>
      <c r="P3000" s="13">
        <v>31901</v>
      </c>
      <c r="Q3000" s="10">
        <v>1</v>
      </c>
      <c r="R3000" s="10" t="s">
        <v>10</v>
      </c>
      <c r="S3000" s="12" t="s">
        <v>18209</v>
      </c>
    </row>
    <row r="3001" spans="1:19" x14ac:dyDescent="0.25">
      <c r="A3001" s="10">
        <v>2018</v>
      </c>
      <c r="B3001" s="11" t="s">
        <v>4</v>
      </c>
      <c r="C3001" s="12" t="s">
        <v>66</v>
      </c>
      <c r="D3001" s="12" t="s">
        <v>5</v>
      </c>
      <c r="E3001" s="12" t="s">
        <v>17816</v>
      </c>
      <c r="F3001" s="12" t="s">
        <v>17817</v>
      </c>
      <c r="G3001" s="12" t="s">
        <v>17818</v>
      </c>
      <c r="H3001" s="11" t="str">
        <f t="shared" si="46"/>
        <v xml:space="preserve"> 2 BOULEVARD DE LA MARINE </v>
      </c>
      <c r="I3001" s="10"/>
      <c r="J3001" s="12" t="s">
        <v>17819</v>
      </c>
      <c r="K3001" s="12"/>
      <c r="L3001" s="12" t="s">
        <v>3869</v>
      </c>
      <c r="M3001" s="12" t="s">
        <v>3870</v>
      </c>
      <c r="N3001" s="12" t="s">
        <v>2568</v>
      </c>
      <c r="O3001" s="12" t="s">
        <v>33</v>
      </c>
      <c r="P3001" s="13">
        <v>31020</v>
      </c>
      <c r="Q3001" s="10">
        <v>2</v>
      </c>
      <c r="R3001" s="10" t="s">
        <v>10</v>
      </c>
      <c r="S3001" s="12" t="s">
        <v>18209</v>
      </c>
    </row>
    <row r="3002" spans="1:19" x14ac:dyDescent="0.25">
      <c r="A3002" s="10">
        <v>2018</v>
      </c>
      <c r="B3002" s="11" t="s">
        <v>4</v>
      </c>
      <c r="C3002" s="12" t="s">
        <v>66</v>
      </c>
      <c r="D3002" s="12" t="s">
        <v>184</v>
      </c>
      <c r="E3002" s="12" t="s">
        <v>14391</v>
      </c>
      <c r="F3002" s="12" t="s">
        <v>14392</v>
      </c>
      <c r="G3002" s="12" t="s">
        <v>14393</v>
      </c>
      <c r="H3002" s="11" t="str">
        <f t="shared" si="46"/>
        <v xml:space="preserve"> 45 BOULEVARD FOCH </v>
      </c>
      <c r="I3002" s="10"/>
      <c r="J3002" s="12" t="s">
        <v>14394</v>
      </c>
      <c r="K3002" s="12"/>
      <c r="L3002" s="12" t="s">
        <v>6236</v>
      </c>
      <c r="M3002" s="12" t="s">
        <v>6237</v>
      </c>
      <c r="N3002" s="12" t="s">
        <v>54</v>
      </c>
      <c r="O3002" s="12" t="s">
        <v>33</v>
      </c>
      <c r="P3002" s="13">
        <v>133243</v>
      </c>
      <c r="Q3002" s="10">
        <v>4</v>
      </c>
      <c r="R3002" s="10" t="s">
        <v>10</v>
      </c>
      <c r="S3002" s="12" t="s">
        <v>18209</v>
      </c>
    </row>
    <row r="3003" spans="1:19" x14ac:dyDescent="0.25">
      <c r="A3003" s="10">
        <v>2018</v>
      </c>
      <c r="B3003" s="11" t="s">
        <v>18213</v>
      </c>
      <c r="C3003" s="12" t="s">
        <v>66</v>
      </c>
      <c r="D3003" s="12" t="s">
        <v>5</v>
      </c>
      <c r="E3003" s="12" t="s">
        <v>17559</v>
      </c>
      <c r="F3003" s="12" t="s">
        <v>18951</v>
      </c>
      <c r="G3003" s="12" t="s">
        <v>17560</v>
      </c>
      <c r="H3003" s="11" t="str">
        <f t="shared" si="46"/>
        <v xml:space="preserve"> 19 RUE HENRI SAUREL </v>
      </c>
      <c r="I3003" s="10"/>
      <c r="J3003" s="12" t="s">
        <v>18952</v>
      </c>
      <c r="K3003" s="12"/>
      <c r="L3003" s="12" t="s">
        <v>863</v>
      </c>
      <c r="M3003" s="12" t="s">
        <v>864</v>
      </c>
      <c r="N3003" s="12" t="s">
        <v>2368</v>
      </c>
      <c r="O3003" s="12" t="s">
        <v>33</v>
      </c>
      <c r="P3003" s="13">
        <v>88410</v>
      </c>
      <c r="Q3003" s="10">
        <v>1</v>
      </c>
      <c r="R3003" s="10" t="s">
        <v>10</v>
      </c>
      <c r="S3003" s="12" t="s">
        <v>18209</v>
      </c>
    </row>
    <row r="3004" spans="1:19" x14ac:dyDescent="0.25">
      <c r="A3004" s="10">
        <v>2018</v>
      </c>
      <c r="B3004" s="12" t="s">
        <v>18210</v>
      </c>
      <c r="C3004" s="12" t="s">
        <v>66</v>
      </c>
      <c r="D3004" s="12" t="s">
        <v>5</v>
      </c>
      <c r="E3004" s="12" t="s">
        <v>18140</v>
      </c>
      <c r="F3004" s="12" t="s">
        <v>18141</v>
      </c>
      <c r="G3004" s="12" t="s">
        <v>18142</v>
      </c>
      <c r="H3004" s="11" t="str">
        <f t="shared" si="46"/>
        <v xml:space="preserve">RUE DE GOA  </v>
      </c>
      <c r="I3004" s="12" t="s">
        <v>18143</v>
      </c>
      <c r="J3004" s="12"/>
      <c r="K3004" s="14"/>
      <c r="L3004" s="12" t="s">
        <v>402</v>
      </c>
      <c r="M3004" s="12" t="s">
        <v>403</v>
      </c>
      <c r="N3004" s="12" t="s">
        <v>54</v>
      </c>
      <c r="O3004" s="12" t="s">
        <v>33</v>
      </c>
      <c r="P3004" s="13">
        <v>206750</v>
      </c>
      <c r="Q3004" s="10">
        <v>6</v>
      </c>
      <c r="R3004" s="10" t="s">
        <v>10</v>
      </c>
      <c r="S3004" s="12" t="s">
        <v>18209</v>
      </c>
    </row>
    <row r="3005" spans="1:19" x14ac:dyDescent="0.25">
      <c r="A3005" s="10">
        <v>2018</v>
      </c>
      <c r="B3005" s="11" t="s">
        <v>4</v>
      </c>
      <c r="C3005" s="12" t="s">
        <v>66</v>
      </c>
      <c r="D3005" s="12" t="s">
        <v>5</v>
      </c>
      <c r="E3005" s="12" t="s">
        <v>14395</v>
      </c>
      <c r="F3005" s="12" t="s">
        <v>14396</v>
      </c>
      <c r="G3005" s="12" t="s">
        <v>14397</v>
      </c>
      <c r="H3005" s="11" t="str">
        <f t="shared" si="46"/>
        <v xml:space="preserve"> 2 B ROUTE DE COSNE </v>
      </c>
      <c r="I3005" s="10"/>
      <c r="J3005" s="12" t="s">
        <v>14398</v>
      </c>
      <c r="K3005" s="12"/>
      <c r="L3005" s="12" t="s">
        <v>14399</v>
      </c>
      <c r="M3005" s="12" t="s">
        <v>14400</v>
      </c>
      <c r="N3005" s="12" t="s">
        <v>54</v>
      </c>
      <c r="O3005" s="12" t="s">
        <v>33</v>
      </c>
      <c r="P3005" s="13">
        <v>14560</v>
      </c>
      <c r="Q3005" s="10">
        <v>1</v>
      </c>
      <c r="R3005" s="10" t="s">
        <v>10</v>
      </c>
      <c r="S3005" s="12" t="s">
        <v>18209</v>
      </c>
    </row>
    <row r="3006" spans="1:19" x14ac:dyDescent="0.25">
      <c r="A3006" s="10">
        <v>2018</v>
      </c>
      <c r="B3006" s="11" t="s">
        <v>4</v>
      </c>
      <c r="C3006" s="12" t="s">
        <v>66</v>
      </c>
      <c r="D3006" s="12" t="s">
        <v>5</v>
      </c>
      <c r="E3006" s="12" t="s">
        <v>14401</v>
      </c>
      <c r="F3006" s="12" t="s">
        <v>14402</v>
      </c>
      <c r="G3006" s="12" t="s">
        <v>14403</v>
      </c>
      <c r="H3006" s="11" t="str">
        <f t="shared" si="46"/>
        <v xml:space="preserve"> 7 ALLEE CAMILLE CLAUDEL </v>
      </c>
      <c r="I3006" s="10"/>
      <c r="J3006" s="12" t="s">
        <v>14404</v>
      </c>
      <c r="K3006" s="12"/>
      <c r="L3006" s="12" t="s">
        <v>997</v>
      </c>
      <c r="M3006" s="12" t="s">
        <v>14405</v>
      </c>
      <c r="N3006" s="12" t="s">
        <v>54</v>
      </c>
      <c r="O3006" s="12" t="s">
        <v>33</v>
      </c>
      <c r="P3006" s="13">
        <v>38320</v>
      </c>
      <c r="Q3006" s="10">
        <v>1</v>
      </c>
      <c r="R3006" s="10" t="s">
        <v>10</v>
      </c>
      <c r="S3006" s="12" t="s">
        <v>18209</v>
      </c>
    </row>
    <row r="3007" spans="1:19" x14ac:dyDescent="0.25">
      <c r="A3007" s="10">
        <v>2018</v>
      </c>
      <c r="B3007" s="11" t="s">
        <v>4</v>
      </c>
      <c r="C3007" s="12" t="s">
        <v>66</v>
      </c>
      <c r="D3007" s="12" t="s">
        <v>5</v>
      </c>
      <c r="E3007" s="12" t="s">
        <v>4918</v>
      </c>
      <c r="F3007" s="12" t="s">
        <v>4919</v>
      </c>
      <c r="G3007" s="12" t="s">
        <v>4920</v>
      </c>
      <c r="H3007" s="11" t="str">
        <f t="shared" si="46"/>
        <v xml:space="preserve"> 43 RUE DU KREYENBACH </v>
      </c>
      <c r="I3007" s="10"/>
      <c r="J3007" s="12" t="s">
        <v>4921</v>
      </c>
      <c r="K3007" s="12"/>
      <c r="L3007" s="12" t="s">
        <v>4922</v>
      </c>
      <c r="M3007" s="12" t="s">
        <v>4923</v>
      </c>
      <c r="N3007" s="12" t="s">
        <v>200</v>
      </c>
      <c r="O3007" s="12" t="s">
        <v>33</v>
      </c>
      <c r="P3007" s="13">
        <v>26590</v>
      </c>
      <c r="Q3007" s="10">
        <v>1</v>
      </c>
      <c r="R3007" s="10" t="s">
        <v>10</v>
      </c>
      <c r="S3007" s="12" t="s">
        <v>18209</v>
      </c>
    </row>
    <row r="3008" spans="1:19" x14ac:dyDescent="0.25">
      <c r="A3008" s="10">
        <v>2018</v>
      </c>
      <c r="B3008" s="11" t="s">
        <v>4</v>
      </c>
      <c r="C3008" s="12" t="s">
        <v>66</v>
      </c>
      <c r="D3008" s="12" t="s">
        <v>5</v>
      </c>
      <c r="E3008" s="12" t="s">
        <v>14406</v>
      </c>
      <c r="F3008" s="12" t="s">
        <v>14407</v>
      </c>
      <c r="G3008" s="12" t="s">
        <v>14408</v>
      </c>
      <c r="H3008" s="11" t="str">
        <f t="shared" si="46"/>
        <v xml:space="preserve"> 54 RUE DU GRAND JARDIN </v>
      </c>
      <c r="I3008" s="10"/>
      <c r="J3008" s="12" t="s">
        <v>14409</v>
      </c>
      <c r="K3008" s="12"/>
      <c r="L3008" s="12" t="s">
        <v>13</v>
      </c>
      <c r="M3008" s="12" t="s">
        <v>2778</v>
      </c>
      <c r="N3008" s="12" t="s">
        <v>54</v>
      </c>
      <c r="O3008" s="12" t="s">
        <v>33</v>
      </c>
      <c r="P3008" s="13">
        <v>31916</v>
      </c>
      <c r="Q3008" s="10">
        <v>2</v>
      </c>
      <c r="R3008" s="10" t="s">
        <v>10</v>
      </c>
      <c r="S3008" s="12" t="s">
        <v>18209</v>
      </c>
    </row>
    <row r="3009" spans="1:19" x14ac:dyDescent="0.25">
      <c r="A3009" s="10">
        <v>2018</v>
      </c>
      <c r="B3009" s="11" t="s">
        <v>4</v>
      </c>
      <c r="C3009" s="12" t="s">
        <v>66</v>
      </c>
      <c r="D3009" s="12" t="s">
        <v>5</v>
      </c>
      <c r="E3009" s="12" t="s">
        <v>14410</v>
      </c>
      <c r="F3009" s="12" t="s">
        <v>14411</v>
      </c>
      <c r="G3009" s="12" t="s">
        <v>14412</v>
      </c>
      <c r="H3009" s="11" t="str">
        <f t="shared" si="46"/>
        <v xml:space="preserve"> 16 AVENUE DE L ERMITAGE PYLA SUR MER</v>
      </c>
      <c r="I3009" s="10"/>
      <c r="J3009" s="12" t="s">
        <v>14413</v>
      </c>
      <c r="K3009" s="12" t="s">
        <v>14414</v>
      </c>
      <c r="L3009" s="12" t="s">
        <v>14415</v>
      </c>
      <c r="M3009" s="12" t="s">
        <v>2024</v>
      </c>
      <c r="N3009" s="12" t="s">
        <v>54</v>
      </c>
      <c r="O3009" s="12" t="s">
        <v>33</v>
      </c>
      <c r="P3009" s="13">
        <v>85566</v>
      </c>
      <c r="Q3009" s="10">
        <v>1</v>
      </c>
      <c r="R3009" s="10" t="s">
        <v>10</v>
      </c>
      <c r="S3009" s="12" t="s">
        <v>18209</v>
      </c>
    </row>
    <row r="3010" spans="1:19" x14ac:dyDescent="0.25">
      <c r="A3010" s="10">
        <v>2018</v>
      </c>
      <c r="B3010" s="11" t="s">
        <v>4</v>
      </c>
      <c r="C3010" s="12" t="s">
        <v>66</v>
      </c>
      <c r="D3010" s="12" t="s">
        <v>5</v>
      </c>
      <c r="E3010" s="12" t="s">
        <v>14416</v>
      </c>
      <c r="F3010" s="12" t="s">
        <v>14417</v>
      </c>
      <c r="G3010" s="12" t="s">
        <v>14418</v>
      </c>
      <c r="H3010" s="11" t="str">
        <f t="shared" si="46"/>
        <v xml:space="preserve"> 5 RUE DE MARCONNE </v>
      </c>
      <c r="I3010" s="10"/>
      <c r="J3010" s="12" t="s">
        <v>14419</v>
      </c>
      <c r="K3010" s="12"/>
      <c r="L3010" s="12" t="s">
        <v>14420</v>
      </c>
      <c r="M3010" s="12" t="s">
        <v>14421</v>
      </c>
      <c r="N3010" s="12" t="s">
        <v>54</v>
      </c>
      <c r="O3010" s="12" t="s">
        <v>33</v>
      </c>
      <c r="P3010" s="13">
        <v>7499</v>
      </c>
      <c r="Q3010" s="10">
        <v>1</v>
      </c>
      <c r="R3010" s="10" t="s">
        <v>10</v>
      </c>
      <c r="S3010" s="12" t="s">
        <v>18209</v>
      </c>
    </row>
    <row r="3011" spans="1:19" x14ac:dyDescent="0.25">
      <c r="A3011" s="10">
        <v>2018</v>
      </c>
      <c r="B3011" s="11" t="s">
        <v>4</v>
      </c>
      <c r="C3011" s="12" t="s">
        <v>66</v>
      </c>
      <c r="D3011" s="12" t="s">
        <v>5</v>
      </c>
      <c r="E3011" s="12" t="s">
        <v>14422</v>
      </c>
      <c r="F3011" s="12" t="s">
        <v>14423</v>
      </c>
      <c r="G3011" s="12" t="s">
        <v>14424</v>
      </c>
      <c r="H3011" s="11" t="str">
        <f t="shared" ref="H3011:H3074" si="47">CONCATENATE(I3011," ",J3011," ",K3011)</f>
        <v xml:space="preserve"> ZONE ARTISANALE DES ARCHES </v>
      </c>
      <c r="I3011" s="10"/>
      <c r="J3011" s="12" t="s">
        <v>14425</v>
      </c>
      <c r="K3011" s="12"/>
      <c r="L3011" s="12" t="s">
        <v>14426</v>
      </c>
      <c r="M3011" s="12" t="s">
        <v>14427</v>
      </c>
      <c r="N3011" s="12" t="s">
        <v>54</v>
      </c>
      <c r="O3011" s="12" t="s">
        <v>33</v>
      </c>
      <c r="P3011" s="13">
        <v>53342</v>
      </c>
      <c r="Q3011" s="10">
        <v>2</v>
      </c>
      <c r="R3011" s="10" t="s">
        <v>10</v>
      </c>
      <c r="S3011" s="12" t="s">
        <v>18209</v>
      </c>
    </row>
    <row r="3012" spans="1:19" x14ac:dyDescent="0.25">
      <c r="A3012" s="10">
        <v>2017</v>
      </c>
      <c r="B3012" s="11" t="s">
        <v>18236</v>
      </c>
      <c r="C3012" s="10" t="s">
        <v>66</v>
      </c>
      <c r="D3012" s="12" t="s">
        <v>5</v>
      </c>
      <c r="E3012" s="12" t="s">
        <v>18047</v>
      </c>
      <c r="F3012" s="11" t="s">
        <v>18048</v>
      </c>
      <c r="G3012" s="12" t="s">
        <v>18049</v>
      </c>
      <c r="H3012" s="11" t="str">
        <f t="shared" si="47"/>
        <v xml:space="preserve">LES GONDIES LIEU DIT LE LYONNET </v>
      </c>
      <c r="I3012" s="10" t="s">
        <v>18050</v>
      </c>
      <c r="J3012" s="12" t="s">
        <v>18051</v>
      </c>
      <c r="K3012" s="14"/>
      <c r="L3012" s="12" t="s">
        <v>18052</v>
      </c>
      <c r="M3012" s="12" t="s">
        <v>18053</v>
      </c>
      <c r="N3012" s="12" t="s">
        <v>156</v>
      </c>
      <c r="O3012" s="12" t="s">
        <v>33</v>
      </c>
      <c r="P3012" s="14"/>
      <c r="Q3012" s="10">
        <v>4</v>
      </c>
      <c r="R3012" s="10" t="s">
        <v>10</v>
      </c>
      <c r="S3012" s="12" t="s">
        <v>18237</v>
      </c>
    </row>
    <row r="3013" spans="1:19" x14ac:dyDescent="0.25">
      <c r="A3013" s="10">
        <v>2018</v>
      </c>
      <c r="B3013" s="11" t="s">
        <v>4</v>
      </c>
      <c r="C3013" s="12" t="s">
        <v>66</v>
      </c>
      <c r="D3013" s="12" t="s">
        <v>5</v>
      </c>
      <c r="E3013" s="12" t="s">
        <v>4924</v>
      </c>
      <c r="F3013" s="12" t="s">
        <v>4925</v>
      </c>
      <c r="G3013" s="12" t="s">
        <v>4926</v>
      </c>
      <c r="H3013" s="11" t="str">
        <f t="shared" si="47"/>
        <v xml:space="preserve"> 44 AVENUE CHARLES DE GAULLE </v>
      </c>
      <c r="I3013" s="10"/>
      <c r="J3013" s="12" t="s">
        <v>4927</v>
      </c>
      <c r="K3013" s="10"/>
      <c r="L3013" s="12" t="s">
        <v>4928</v>
      </c>
      <c r="M3013" s="12" t="s">
        <v>4929</v>
      </c>
      <c r="N3013" s="12" t="s">
        <v>200</v>
      </c>
      <c r="O3013" s="12" t="s">
        <v>9</v>
      </c>
      <c r="P3013" s="13">
        <v>46353</v>
      </c>
      <c r="Q3013" s="10">
        <v>2</v>
      </c>
      <c r="R3013" s="10" t="s">
        <v>10</v>
      </c>
      <c r="S3013" s="12" t="s">
        <v>18211</v>
      </c>
    </row>
    <row r="3014" spans="1:19" x14ac:dyDescent="0.25">
      <c r="A3014" s="10">
        <v>2017</v>
      </c>
      <c r="B3014" s="12" t="s">
        <v>18219</v>
      </c>
      <c r="C3014" s="10" t="s">
        <v>66</v>
      </c>
      <c r="D3014" s="12" t="s">
        <v>5</v>
      </c>
      <c r="E3014" s="12" t="s">
        <v>14428</v>
      </c>
      <c r="F3014" s="12" t="s">
        <v>14429</v>
      </c>
      <c r="G3014" s="12" t="s">
        <v>14430</v>
      </c>
      <c r="H3014" s="11" t="str">
        <f t="shared" si="47"/>
        <v xml:space="preserve">3 RUE RONSARD  </v>
      </c>
      <c r="I3014" s="12" t="s">
        <v>14431</v>
      </c>
      <c r="J3014" s="12"/>
      <c r="K3014" s="14"/>
      <c r="L3014" s="12" t="s">
        <v>482</v>
      </c>
      <c r="M3014" s="12" t="s">
        <v>7728</v>
      </c>
      <c r="N3014" s="12" t="s">
        <v>54</v>
      </c>
      <c r="O3014" s="12" t="s">
        <v>33</v>
      </c>
      <c r="P3014" s="14"/>
      <c r="Q3014" s="10">
        <v>1</v>
      </c>
      <c r="R3014" s="10" t="s">
        <v>10</v>
      </c>
      <c r="S3014" s="12" t="s">
        <v>18220</v>
      </c>
    </row>
    <row r="3015" spans="1:19" x14ac:dyDescent="0.25">
      <c r="A3015" s="10">
        <v>2017</v>
      </c>
      <c r="B3015" s="12" t="s">
        <v>18219</v>
      </c>
      <c r="C3015" s="10" t="s">
        <v>66</v>
      </c>
      <c r="D3015" s="12" t="s">
        <v>5</v>
      </c>
      <c r="E3015" s="12" t="s">
        <v>16461</v>
      </c>
      <c r="F3015" s="12" t="s">
        <v>16462</v>
      </c>
      <c r="G3015" s="12" t="s">
        <v>16463</v>
      </c>
      <c r="H3015" s="11" t="str">
        <f t="shared" si="47"/>
        <v xml:space="preserve">11 BOULEVARD DE LA SAUSSAYE  </v>
      </c>
      <c r="I3015" s="12" t="s">
        <v>16464</v>
      </c>
      <c r="J3015" s="12"/>
      <c r="K3015" s="14"/>
      <c r="L3015" s="12" t="s">
        <v>912</v>
      </c>
      <c r="M3015" s="12" t="s">
        <v>913</v>
      </c>
      <c r="N3015" s="12" t="s">
        <v>1605</v>
      </c>
      <c r="O3015" s="12" t="s">
        <v>33</v>
      </c>
      <c r="P3015" s="14"/>
      <c r="Q3015" s="10">
        <v>1</v>
      </c>
      <c r="R3015" s="10" t="s">
        <v>10</v>
      </c>
      <c r="S3015" s="12" t="s">
        <v>18220</v>
      </c>
    </row>
    <row r="3016" spans="1:19" x14ac:dyDescent="0.25">
      <c r="A3016" s="10">
        <v>2018</v>
      </c>
      <c r="B3016" s="11" t="s">
        <v>4</v>
      </c>
      <c r="C3016" s="12" t="s">
        <v>66</v>
      </c>
      <c r="D3016" s="12" t="s">
        <v>5</v>
      </c>
      <c r="E3016" s="12" t="s">
        <v>14432</v>
      </c>
      <c r="F3016" s="12" t="s">
        <v>14433</v>
      </c>
      <c r="G3016" s="12" t="s">
        <v>14434</v>
      </c>
      <c r="H3016" s="11" t="str">
        <f t="shared" si="47"/>
        <v xml:space="preserve">ROUTE DEPARTEMENTALE 1555 QUARTIER MAUFACHE </v>
      </c>
      <c r="I3016" s="10" t="s">
        <v>14435</v>
      </c>
      <c r="J3016" s="12" t="s">
        <v>14436</v>
      </c>
      <c r="K3016" s="12"/>
      <c r="L3016" s="12" t="s">
        <v>14437</v>
      </c>
      <c r="M3016" s="12" t="s">
        <v>12333</v>
      </c>
      <c r="N3016" s="12" t="s">
        <v>54</v>
      </c>
      <c r="O3016" s="12" t="s">
        <v>33</v>
      </c>
      <c r="P3016" s="13">
        <v>80402</v>
      </c>
      <c r="Q3016" s="10">
        <v>3</v>
      </c>
      <c r="R3016" s="10" t="s">
        <v>10</v>
      </c>
      <c r="S3016" s="12" t="s">
        <v>18209</v>
      </c>
    </row>
    <row r="3017" spans="1:19" x14ac:dyDescent="0.25">
      <c r="A3017" s="10">
        <v>2018</v>
      </c>
      <c r="B3017" s="11" t="s">
        <v>18213</v>
      </c>
      <c r="C3017" s="12" t="s">
        <v>66</v>
      </c>
      <c r="D3017" s="12" t="s">
        <v>5</v>
      </c>
      <c r="E3017" s="12" t="s">
        <v>18954</v>
      </c>
      <c r="F3017" s="12" t="s">
        <v>18953</v>
      </c>
      <c r="G3017" s="12" t="s">
        <v>18955</v>
      </c>
      <c r="H3017" s="11" t="str">
        <f t="shared" si="47"/>
        <v xml:space="preserve"> 23 RUE DU CHENET </v>
      </c>
      <c r="I3017" s="10"/>
      <c r="J3017" s="12" t="s">
        <v>18956</v>
      </c>
      <c r="K3017" s="12"/>
      <c r="L3017" s="12" t="s">
        <v>18957</v>
      </c>
      <c r="M3017" s="12" t="s">
        <v>18958</v>
      </c>
      <c r="N3017" s="12" t="s">
        <v>54</v>
      </c>
      <c r="O3017" s="12" t="s">
        <v>33</v>
      </c>
      <c r="P3017" s="13">
        <v>111714</v>
      </c>
      <c r="Q3017" s="10">
        <v>4</v>
      </c>
      <c r="R3017" s="10" t="s">
        <v>10</v>
      </c>
      <c r="S3017" s="12" t="s">
        <v>18209</v>
      </c>
    </row>
    <row r="3018" spans="1:19" x14ac:dyDescent="0.25">
      <c r="A3018" s="10">
        <v>2018</v>
      </c>
      <c r="B3018" s="11" t="s">
        <v>18213</v>
      </c>
      <c r="C3018" s="12" t="s">
        <v>66</v>
      </c>
      <c r="D3018" s="12" t="s">
        <v>5</v>
      </c>
      <c r="E3018" s="12" t="s">
        <v>18960</v>
      </c>
      <c r="F3018" s="12" t="s">
        <v>18959</v>
      </c>
      <c r="G3018" s="12" t="s">
        <v>18961</v>
      </c>
      <c r="H3018" s="11" t="str">
        <f t="shared" si="47"/>
        <v xml:space="preserve"> 21 23 AV MICHEL CREPEAU SECDA RESI LA GARDE DE MER BP3071</v>
      </c>
      <c r="I3018" s="10"/>
      <c r="J3018" s="12" t="s">
        <v>18962</v>
      </c>
      <c r="K3018" s="12" t="s">
        <v>18963</v>
      </c>
      <c r="L3018" s="12" t="s">
        <v>1076</v>
      </c>
      <c r="M3018" s="12" t="s">
        <v>18964</v>
      </c>
      <c r="N3018" s="12" t="s">
        <v>54</v>
      </c>
      <c r="O3018" s="12" t="s">
        <v>9</v>
      </c>
      <c r="P3018" s="13">
        <v>4913</v>
      </c>
      <c r="Q3018" s="10">
        <v>1</v>
      </c>
      <c r="R3018" s="10" t="s">
        <v>10</v>
      </c>
      <c r="S3018" s="12" t="s">
        <v>18211</v>
      </c>
    </row>
    <row r="3019" spans="1:19" x14ac:dyDescent="0.25">
      <c r="A3019" s="10">
        <v>2018</v>
      </c>
      <c r="B3019" s="11" t="s">
        <v>18213</v>
      </c>
      <c r="C3019" s="12" t="s">
        <v>66</v>
      </c>
      <c r="D3019" s="12" t="s">
        <v>5</v>
      </c>
      <c r="E3019" s="12" t="s">
        <v>18966</v>
      </c>
      <c r="F3019" s="12" t="s">
        <v>18965</v>
      </c>
      <c r="G3019" s="12" t="s">
        <v>18967</v>
      </c>
      <c r="H3019" s="11" t="str">
        <f t="shared" si="47"/>
        <v xml:space="preserve"> 54 AVENUE CHARLES DE GAULLE </v>
      </c>
      <c r="I3019" s="10"/>
      <c r="J3019" s="12" t="s">
        <v>18968</v>
      </c>
      <c r="K3019" s="12"/>
      <c r="L3019" s="12" t="s">
        <v>18969</v>
      </c>
      <c r="M3019" s="12" t="s">
        <v>18970</v>
      </c>
      <c r="N3019" s="12" t="s">
        <v>54</v>
      </c>
      <c r="O3019" s="12" t="s">
        <v>33</v>
      </c>
      <c r="P3019" s="13">
        <v>50725</v>
      </c>
      <c r="Q3019" s="10">
        <v>2</v>
      </c>
      <c r="R3019" s="10" t="s">
        <v>10</v>
      </c>
      <c r="S3019" s="12" t="s">
        <v>18209</v>
      </c>
    </row>
    <row r="3020" spans="1:19" x14ac:dyDescent="0.25">
      <c r="A3020" s="10">
        <v>2018</v>
      </c>
      <c r="B3020" s="11" t="s">
        <v>4</v>
      </c>
      <c r="C3020" s="12" t="s">
        <v>66</v>
      </c>
      <c r="D3020" s="12" t="s">
        <v>5</v>
      </c>
      <c r="E3020" s="12" t="s">
        <v>14438</v>
      </c>
      <c r="F3020" s="12" t="s">
        <v>14439</v>
      </c>
      <c r="G3020" s="12" t="s">
        <v>14440</v>
      </c>
      <c r="H3020" s="11" t="str">
        <f t="shared" si="47"/>
        <v xml:space="preserve"> 10 RUE DE LA VAUGINE </v>
      </c>
      <c r="I3020" s="10"/>
      <c r="J3020" s="12" t="s">
        <v>10601</v>
      </c>
      <c r="K3020" s="12"/>
      <c r="L3020" s="12" t="s">
        <v>1925</v>
      </c>
      <c r="M3020" s="12" t="s">
        <v>1926</v>
      </c>
      <c r="N3020" s="12" t="s">
        <v>54</v>
      </c>
      <c r="O3020" s="12" t="s">
        <v>33</v>
      </c>
      <c r="P3020" s="13">
        <v>112634</v>
      </c>
      <c r="Q3020" s="10">
        <v>4</v>
      </c>
      <c r="R3020" s="10" t="s">
        <v>10</v>
      </c>
      <c r="S3020" s="12" t="s">
        <v>18209</v>
      </c>
    </row>
    <row r="3021" spans="1:19" x14ac:dyDescent="0.25">
      <c r="A3021" s="10">
        <v>2018</v>
      </c>
      <c r="B3021" s="11" t="s">
        <v>4</v>
      </c>
      <c r="C3021" s="12" t="s">
        <v>66</v>
      </c>
      <c r="D3021" s="12" t="s">
        <v>5</v>
      </c>
      <c r="E3021" s="12" t="s">
        <v>2535</v>
      </c>
      <c r="F3021" s="12" t="s">
        <v>2536</v>
      </c>
      <c r="G3021" s="12" t="s">
        <v>2537</v>
      </c>
      <c r="H3021" s="11" t="str">
        <f t="shared" si="47"/>
        <v xml:space="preserve">ZA DE CARIHEM RUE SUFFREN </v>
      </c>
      <c r="I3021" s="12" t="s">
        <v>2538</v>
      </c>
      <c r="J3021" s="12" t="s">
        <v>2539</v>
      </c>
      <c r="K3021" s="10"/>
      <c r="L3021" s="12" t="s">
        <v>1684</v>
      </c>
      <c r="M3021" s="12" t="s">
        <v>1685</v>
      </c>
      <c r="N3021" s="12" t="s">
        <v>16695</v>
      </c>
      <c r="O3021" s="12" t="s">
        <v>9</v>
      </c>
      <c r="P3021" s="13">
        <v>4143</v>
      </c>
      <c r="Q3021" s="10">
        <v>1</v>
      </c>
      <c r="R3021" s="10" t="s">
        <v>10</v>
      </c>
      <c r="S3021" s="12" t="s">
        <v>18211</v>
      </c>
    </row>
    <row r="3022" spans="1:19" x14ac:dyDescent="0.25">
      <c r="A3022" s="10">
        <v>2018</v>
      </c>
      <c r="B3022" s="11" t="s">
        <v>18213</v>
      </c>
      <c r="C3022" s="12" t="s">
        <v>66</v>
      </c>
      <c r="D3022" s="12" t="s">
        <v>5</v>
      </c>
      <c r="E3022" s="12" t="s">
        <v>18972</v>
      </c>
      <c r="F3022" s="12" t="s">
        <v>18971</v>
      </c>
      <c r="G3022" s="12" t="s">
        <v>18973</v>
      </c>
      <c r="H3022" s="11" t="str">
        <f t="shared" si="47"/>
        <v xml:space="preserve"> 590 RUE MONJARET DE KERJEGU </v>
      </c>
      <c r="I3022" s="10"/>
      <c r="J3022" s="12" t="s">
        <v>18974</v>
      </c>
      <c r="K3022" s="12"/>
      <c r="L3022" s="12" t="s">
        <v>650</v>
      </c>
      <c r="M3022" s="12" t="s">
        <v>651</v>
      </c>
      <c r="N3022" s="12" t="s">
        <v>54</v>
      </c>
      <c r="O3022" s="12" t="s">
        <v>33</v>
      </c>
      <c r="P3022" s="13">
        <v>18805</v>
      </c>
      <c r="Q3022" s="10">
        <v>1</v>
      </c>
      <c r="R3022" s="10" t="s">
        <v>10</v>
      </c>
      <c r="S3022" s="12" t="s">
        <v>18209</v>
      </c>
    </row>
    <row r="3023" spans="1:19" x14ac:dyDescent="0.25">
      <c r="A3023" s="10">
        <v>2018</v>
      </c>
      <c r="B3023" s="11" t="s">
        <v>4</v>
      </c>
      <c r="C3023" s="12" t="s">
        <v>66</v>
      </c>
      <c r="D3023" s="12" t="s">
        <v>5</v>
      </c>
      <c r="E3023" s="12" t="s">
        <v>14441</v>
      </c>
      <c r="F3023" s="12" t="s">
        <v>14442</v>
      </c>
      <c r="G3023" s="12" t="s">
        <v>14443</v>
      </c>
      <c r="H3023" s="11" t="str">
        <f t="shared" si="47"/>
        <v xml:space="preserve"> 66 RUE RAYMOND POINCARE BP 9</v>
      </c>
      <c r="I3023" s="10"/>
      <c r="J3023" s="12" t="s">
        <v>14444</v>
      </c>
      <c r="K3023" s="12" t="s">
        <v>5910</v>
      </c>
      <c r="L3023" s="12" t="s">
        <v>872</v>
      </c>
      <c r="M3023" s="12" t="s">
        <v>14445</v>
      </c>
      <c r="N3023" s="12" t="s">
        <v>54</v>
      </c>
      <c r="O3023" s="12" t="s">
        <v>33</v>
      </c>
      <c r="P3023" s="13">
        <v>221136</v>
      </c>
      <c r="Q3023" s="10">
        <v>6</v>
      </c>
      <c r="R3023" s="10" t="s">
        <v>10</v>
      </c>
      <c r="S3023" s="12" t="s">
        <v>18209</v>
      </c>
    </row>
    <row r="3024" spans="1:19" x14ac:dyDescent="0.25">
      <c r="A3024" s="10">
        <v>2018</v>
      </c>
      <c r="B3024" s="11" t="s">
        <v>4</v>
      </c>
      <c r="C3024" s="12" t="s">
        <v>66</v>
      </c>
      <c r="D3024" s="12" t="s">
        <v>5</v>
      </c>
      <c r="E3024" s="12" t="s">
        <v>14446</v>
      </c>
      <c r="F3024" s="12" t="s">
        <v>14447</v>
      </c>
      <c r="G3024" s="12" t="s">
        <v>14448</v>
      </c>
      <c r="H3024" s="11" t="str">
        <f t="shared" si="47"/>
        <v xml:space="preserve"> 3 RUE DES ILES </v>
      </c>
      <c r="I3024" s="10"/>
      <c r="J3024" s="12" t="s">
        <v>14449</v>
      </c>
      <c r="K3024" s="12"/>
      <c r="L3024" s="12" t="s">
        <v>346</v>
      </c>
      <c r="M3024" s="12" t="s">
        <v>347</v>
      </c>
      <c r="N3024" s="12" t="s">
        <v>54</v>
      </c>
      <c r="O3024" s="12" t="s">
        <v>33</v>
      </c>
      <c r="P3024" s="13">
        <v>40653</v>
      </c>
      <c r="Q3024" s="10">
        <v>1</v>
      </c>
      <c r="R3024" s="10" t="s">
        <v>10</v>
      </c>
      <c r="S3024" s="12" t="s">
        <v>18209</v>
      </c>
    </row>
    <row r="3025" spans="1:19" x14ac:dyDescent="0.25">
      <c r="A3025" s="10">
        <v>2018</v>
      </c>
      <c r="B3025" s="11" t="s">
        <v>4</v>
      </c>
      <c r="C3025" s="12" t="s">
        <v>66</v>
      </c>
      <c r="D3025" s="12" t="s">
        <v>5</v>
      </c>
      <c r="E3025" s="12" t="s">
        <v>2016</v>
      </c>
      <c r="F3025" s="12" t="s">
        <v>14450</v>
      </c>
      <c r="G3025" s="12" t="s">
        <v>2017</v>
      </c>
      <c r="H3025" s="11" t="str">
        <f t="shared" si="47"/>
        <v xml:space="preserve"> 10 RUE DU MOULIN MARAULT</v>
      </c>
      <c r="I3025" s="10"/>
      <c r="J3025" s="12" t="s">
        <v>14451</v>
      </c>
      <c r="K3025" s="12" t="s">
        <v>14452</v>
      </c>
      <c r="L3025" s="12" t="s">
        <v>14453</v>
      </c>
      <c r="M3025" s="12" t="s">
        <v>14454</v>
      </c>
      <c r="N3025" s="12" t="s">
        <v>54</v>
      </c>
      <c r="O3025" s="12" t="s">
        <v>33</v>
      </c>
      <c r="P3025" s="13">
        <v>21600</v>
      </c>
      <c r="Q3025" s="10">
        <v>1</v>
      </c>
      <c r="R3025" s="10" t="s">
        <v>10</v>
      </c>
      <c r="S3025" s="12" t="s">
        <v>18209</v>
      </c>
    </row>
    <row r="3026" spans="1:19" x14ac:dyDescent="0.25">
      <c r="A3026" s="10">
        <v>2018</v>
      </c>
      <c r="B3026" s="11" t="s">
        <v>4</v>
      </c>
      <c r="C3026" s="12" t="s">
        <v>66</v>
      </c>
      <c r="D3026" s="12" t="s">
        <v>5</v>
      </c>
      <c r="E3026" s="12" t="s">
        <v>14455</v>
      </c>
      <c r="F3026" s="12" t="s">
        <v>14456</v>
      </c>
      <c r="G3026" s="12" t="s">
        <v>14457</v>
      </c>
      <c r="H3026" s="11" t="str">
        <f t="shared" si="47"/>
        <v xml:space="preserve"> LIEU DIT BELLEVUE </v>
      </c>
      <c r="I3026" s="10"/>
      <c r="J3026" s="12" t="s">
        <v>13908</v>
      </c>
      <c r="K3026" s="12"/>
      <c r="L3026" s="12" t="s">
        <v>14458</v>
      </c>
      <c r="M3026" s="12" t="s">
        <v>14459</v>
      </c>
      <c r="N3026" s="12" t="s">
        <v>54</v>
      </c>
      <c r="O3026" s="12" t="s">
        <v>33</v>
      </c>
      <c r="P3026" s="13">
        <v>190175</v>
      </c>
      <c r="Q3026" s="10">
        <v>6</v>
      </c>
      <c r="R3026" s="10" t="s">
        <v>10</v>
      </c>
      <c r="S3026" s="12" t="s">
        <v>18209</v>
      </c>
    </row>
    <row r="3027" spans="1:19" x14ac:dyDescent="0.25">
      <c r="A3027" s="10">
        <v>2018</v>
      </c>
      <c r="B3027" s="11" t="s">
        <v>4</v>
      </c>
      <c r="C3027" s="12" t="s">
        <v>66</v>
      </c>
      <c r="D3027" s="12" t="s">
        <v>5</v>
      </c>
      <c r="E3027" s="12" t="s">
        <v>2018</v>
      </c>
      <c r="F3027" s="12" t="s">
        <v>14460</v>
      </c>
      <c r="G3027" s="12" t="s">
        <v>2019</v>
      </c>
      <c r="H3027" s="11" t="str">
        <f t="shared" si="47"/>
        <v xml:space="preserve"> 9 RUE DE L ARQUEBUSE </v>
      </c>
      <c r="I3027" s="10"/>
      <c r="J3027" s="12" t="s">
        <v>14461</v>
      </c>
      <c r="K3027" s="12"/>
      <c r="L3027" s="12" t="s">
        <v>2020</v>
      </c>
      <c r="M3027" s="12" t="s">
        <v>2021</v>
      </c>
      <c r="N3027" s="12" t="s">
        <v>54</v>
      </c>
      <c r="O3027" s="12" t="s">
        <v>33</v>
      </c>
      <c r="P3027" s="13">
        <v>36665</v>
      </c>
      <c r="Q3027" s="10">
        <v>1</v>
      </c>
      <c r="R3027" s="10" t="s">
        <v>10</v>
      </c>
      <c r="S3027" s="12" t="s">
        <v>18209</v>
      </c>
    </row>
    <row r="3028" spans="1:19" x14ac:dyDescent="0.25">
      <c r="A3028" s="10">
        <v>2018</v>
      </c>
      <c r="B3028" s="11" t="s">
        <v>18213</v>
      </c>
      <c r="C3028" s="12" t="s">
        <v>66</v>
      </c>
      <c r="D3028" s="12" t="s">
        <v>5</v>
      </c>
      <c r="E3028" s="12" t="s">
        <v>18976</v>
      </c>
      <c r="F3028" s="12" t="s">
        <v>18975</v>
      </c>
      <c r="G3028" s="12" t="s">
        <v>18977</v>
      </c>
      <c r="H3028" s="11" t="str">
        <f t="shared" si="47"/>
        <v xml:space="preserve"> 157 RUE DE CAEN </v>
      </c>
      <c r="I3028" s="10"/>
      <c r="J3028" s="12" t="s">
        <v>18978</v>
      </c>
      <c r="K3028" s="12"/>
      <c r="L3028" s="12" t="s">
        <v>443</v>
      </c>
      <c r="M3028" s="12" t="s">
        <v>15402</v>
      </c>
      <c r="N3028" s="12" t="s">
        <v>4471</v>
      </c>
      <c r="O3028" s="12" t="s">
        <v>33</v>
      </c>
      <c r="P3028" s="13">
        <v>182458</v>
      </c>
      <c r="Q3028" s="10">
        <v>7</v>
      </c>
      <c r="R3028" s="10" t="s">
        <v>10</v>
      </c>
      <c r="S3028" s="12" t="s">
        <v>18209</v>
      </c>
    </row>
    <row r="3029" spans="1:19" x14ac:dyDescent="0.25">
      <c r="A3029" s="10">
        <v>2018</v>
      </c>
      <c r="B3029" s="11" t="s">
        <v>4</v>
      </c>
      <c r="C3029" s="12" t="s">
        <v>66</v>
      </c>
      <c r="D3029" s="12" t="s">
        <v>5</v>
      </c>
      <c r="E3029" s="12" t="s">
        <v>14462</v>
      </c>
      <c r="F3029" s="12" t="s">
        <v>14463</v>
      </c>
      <c r="G3029" s="12" t="s">
        <v>14464</v>
      </c>
      <c r="H3029" s="11" t="str">
        <f t="shared" si="47"/>
        <v xml:space="preserve"> 29 B ROUTE DE CHAMPLITTE LA VILLE </v>
      </c>
      <c r="I3029" s="10"/>
      <c r="J3029" s="12" t="s">
        <v>14465</v>
      </c>
      <c r="K3029" s="12"/>
      <c r="L3029" s="12" t="s">
        <v>14466</v>
      </c>
      <c r="M3029" s="12" t="s">
        <v>14467</v>
      </c>
      <c r="N3029" s="12" t="s">
        <v>54</v>
      </c>
      <c r="O3029" s="12" t="s">
        <v>33</v>
      </c>
      <c r="P3029" s="13">
        <v>102501</v>
      </c>
      <c r="Q3029" s="10">
        <v>4</v>
      </c>
      <c r="R3029" s="10" t="s">
        <v>10</v>
      </c>
      <c r="S3029" s="12" t="s">
        <v>18209</v>
      </c>
    </row>
    <row r="3030" spans="1:19" x14ac:dyDescent="0.25">
      <c r="A3030" s="10">
        <v>2018</v>
      </c>
      <c r="B3030" s="11" t="s">
        <v>4</v>
      </c>
      <c r="C3030" s="12" t="s">
        <v>66</v>
      </c>
      <c r="D3030" s="12" t="s">
        <v>5</v>
      </c>
      <c r="E3030" s="12" t="s">
        <v>14468</v>
      </c>
      <c r="F3030" s="12" t="s">
        <v>14469</v>
      </c>
      <c r="G3030" s="12" t="s">
        <v>14470</v>
      </c>
      <c r="H3030" s="11" t="str">
        <f t="shared" si="47"/>
        <v xml:space="preserve">BATIMENT 2 LOCAL 4 4 CHEMIN DE LA MENUDE </v>
      </c>
      <c r="I3030" s="10" t="s">
        <v>14471</v>
      </c>
      <c r="J3030" s="12" t="s">
        <v>14472</v>
      </c>
      <c r="K3030" s="12"/>
      <c r="L3030" s="12" t="s">
        <v>1400</v>
      </c>
      <c r="M3030" s="12" t="s">
        <v>3925</v>
      </c>
      <c r="N3030" s="12" t="s">
        <v>54</v>
      </c>
      <c r="O3030" s="12" t="s">
        <v>33</v>
      </c>
      <c r="P3030" s="13">
        <v>152004</v>
      </c>
      <c r="Q3030" s="10">
        <v>4</v>
      </c>
      <c r="R3030" s="10" t="s">
        <v>10</v>
      </c>
      <c r="S3030" s="12" t="s">
        <v>18209</v>
      </c>
    </row>
    <row r="3031" spans="1:19" x14ac:dyDescent="0.25">
      <c r="A3031" s="10">
        <v>2018</v>
      </c>
      <c r="B3031" s="11" t="s">
        <v>4</v>
      </c>
      <c r="C3031" s="12" t="s">
        <v>66</v>
      </c>
      <c r="D3031" s="12" t="s">
        <v>5</v>
      </c>
      <c r="E3031" s="12" t="s">
        <v>14473</v>
      </c>
      <c r="F3031" s="12" t="s">
        <v>14474</v>
      </c>
      <c r="G3031" s="12" t="s">
        <v>14475</v>
      </c>
      <c r="H3031" s="11" t="str">
        <f t="shared" si="47"/>
        <v xml:space="preserve"> 28 RUE NOTRE DAME DE BON SECOURS </v>
      </c>
      <c r="I3031" s="10"/>
      <c r="J3031" s="12" t="s">
        <v>14476</v>
      </c>
      <c r="K3031" s="10"/>
      <c r="L3031" s="12" t="s">
        <v>14477</v>
      </c>
      <c r="M3031" s="12" t="s">
        <v>14478</v>
      </c>
      <c r="N3031" s="12" t="s">
        <v>54</v>
      </c>
      <c r="O3031" s="12" t="s">
        <v>9</v>
      </c>
      <c r="P3031" s="13">
        <v>38445</v>
      </c>
      <c r="Q3031" s="10">
        <v>3</v>
      </c>
      <c r="R3031" s="10" t="s">
        <v>10</v>
      </c>
      <c r="S3031" s="12" t="s">
        <v>18211</v>
      </c>
    </row>
    <row r="3032" spans="1:19" x14ac:dyDescent="0.25">
      <c r="A3032" s="10">
        <v>2018</v>
      </c>
      <c r="B3032" s="11" t="s">
        <v>4</v>
      </c>
      <c r="C3032" s="12" t="s">
        <v>66</v>
      </c>
      <c r="D3032" s="12" t="s">
        <v>5</v>
      </c>
      <c r="E3032" s="12" t="s">
        <v>14479</v>
      </c>
      <c r="F3032" s="12" t="s">
        <v>14480</v>
      </c>
      <c r="G3032" s="12" t="s">
        <v>14481</v>
      </c>
      <c r="H3032" s="11" t="str">
        <f t="shared" si="47"/>
        <v xml:space="preserve"> LE BOIS LAMY </v>
      </c>
      <c r="I3032" s="10"/>
      <c r="J3032" s="12" t="s">
        <v>14482</v>
      </c>
      <c r="K3032" s="12"/>
      <c r="L3032" s="12" t="s">
        <v>1105</v>
      </c>
      <c r="M3032" s="12" t="s">
        <v>14483</v>
      </c>
      <c r="N3032" s="12" t="s">
        <v>54</v>
      </c>
      <c r="O3032" s="12" t="s">
        <v>33</v>
      </c>
      <c r="P3032" s="13">
        <v>8500</v>
      </c>
      <c r="Q3032" s="10">
        <v>1</v>
      </c>
      <c r="R3032" s="10" t="s">
        <v>10</v>
      </c>
      <c r="S3032" s="12" t="s">
        <v>18209</v>
      </c>
    </row>
    <row r="3033" spans="1:19" x14ac:dyDescent="0.25">
      <c r="A3033" s="10">
        <v>2017</v>
      </c>
      <c r="B3033" s="12" t="s">
        <v>18219</v>
      </c>
      <c r="C3033" s="10" t="s">
        <v>66</v>
      </c>
      <c r="D3033" s="12" t="s">
        <v>5</v>
      </c>
      <c r="E3033" s="12" t="s">
        <v>14484</v>
      </c>
      <c r="F3033" s="12" t="s">
        <v>14485</v>
      </c>
      <c r="G3033" s="12" t="s">
        <v>14486</v>
      </c>
      <c r="H3033" s="11" t="str">
        <f t="shared" si="47"/>
        <v xml:space="preserve">33 RUE RICARDO MAZZA ZAE LA CROUZETTE </v>
      </c>
      <c r="I3033" s="12" t="s">
        <v>14488</v>
      </c>
      <c r="J3033" s="10" t="s">
        <v>14487</v>
      </c>
      <c r="K3033" s="14"/>
      <c r="L3033" s="12" t="s">
        <v>2408</v>
      </c>
      <c r="M3033" s="12" t="s">
        <v>2409</v>
      </c>
      <c r="N3033" s="12" t="s">
        <v>54</v>
      </c>
      <c r="O3033" s="12" t="s">
        <v>33</v>
      </c>
      <c r="P3033" s="14"/>
      <c r="Q3033" s="10">
        <v>7</v>
      </c>
      <c r="R3033" s="10" t="s">
        <v>10</v>
      </c>
      <c r="S3033" s="12" t="s">
        <v>18220</v>
      </c>
    </row>
    <row r="3034" spans="1:19" x14ac:dyDescent="0.25">
      <c r="A3034" s="10">
        <v>2018</v>
      </c>
      <c r="B3034" s="11" t="s">
        <v>4</v>
      </c>
      <c r="C3034" s="12" t="s">
        <v>66</v>
      </c>
      <c r="D3034" s="12" t="s">
        <v>5</v>
      </c>
      <c r="E3034" s="12" t="s">
        <v>14489</v>
      </c>
      <c r="F3034" s="12" t="s">
        <v>14490</v>
      </c>
      <c r="G3034" s="12" t="s">
        <v>14491</v>
      </c>
      <c r="H3034" s="11" t="str">
        <f t="shared" si="47"/>
        <v xml:space="preserve"> 2 B ROUTE DE COSNE </v>
      </c>
      <c r="I3034" s="10"/>
      <c r="J3034" s="12" t="s">
        <v>14398</v>
      </c>
      <c r="K3034" s="12"/>
      <c r="L3034" s="12" t="s">
        <v>14399</v>
      </c>
      <c r="M3034" s="12" t="s">
        <v>14400</v>
      </c>
      <c r="N3034" s="12" t="s">
        <v>54</v>
      </c>
      <c r="O3034" s="12" t="s">
        <v>33</v>
      </c>
      <c r="P3034" s="13">
        <v>38434</v>
      </c>
      <c r="Q3034" s="10">
        <v>1</v>
      </c>
      <c r="R3034" s="10" t="s">
        <v>10</v>
      </c>
      <c r="S3034" s="12" t="s">
        <v>18209</v>
      </c>
    </row>
    <row r="3035" spans="1:19" x14ac:dyDescent="0.25">
      <c r="A3035" s="10">
        <v>2018</v>
      </c>
      <c r="B3035" s="11" t="s">
        <v>4</v>
      </c>
      <c r="C3035" s="12" t="s">
        <v>66</v>
      </c>
      <c r="D3035" s="12" t="s">
        <v>5</v>
      </c>
      <c r="E3035" s="12" t="s">
        <v>14492</v>
      </c>
      <c r="F3035" s="12" t="s">
        <v>14493</v>
      </c>
      <c r="G3035" s="12" t="s">
        <v>14494</v>
      </c>
      <c r="H3035" s="11" t="str">
        <f t="shared" si="47"/>
        <v xml:space="preserve"> 10 AVENUE DES GRANGES </v>
      </c>
      <c r="I3035" s="10"/>
      <c r="J3035" s="12" t="s">
        <v>6655</v>
      </c>
      <c r="K3035" s="12"/>
      <c r="L3035" s="12" t="s">
        <v>5581</v>
      </c>
      <c r="M3035" s="12" t="s">
        <v>5582</v>
      </c>
      <c r="N3035" s="12" t="s">
        <v>54</v>
      </c>
      <c r="O3035" s="12" t="s">
        <v>33</v>
      </c>
      <c r="P3035" s="13">
        <v>523000</v>
      </c>
      <c r="Q3035" s="10">
        <v>16</v>
      </c>
      <c r="R3035" s="10" t="s">
        <v>18208</v>
      </c>
      <c r="S3035" s="12" t="s">
        <v>18209</v>
      </c>
    </row>
    <row r="3036" spans="1:19" x14ac:dyDescent="0.25">
      <c r="A3036" s="10">
        <v>2018</v>
      </c>
      <c r="B3036" s="11" t="s">
        <v>4</v>
      </c>
      <c r="C3036" s="12" t="s">
        <v>66</v>
      </c>
      <c r="D3036" s="12" t="s">
        <v>5</v>
      </c>
      <c r="E3036" s="12" t="s">
        <v>14495</v>
      </c>
      <c r="F3036" s="12" t="s">
        <v>14496</v>
      </c>
      <c r="G3036" s="12" t="s">
        <v>14497</v>
      </c>
      <c r="H3036" s="11" t="str">
        <f t="shared" si="47"/>
        <v xml:space="preserve"> 1125 AVENUE JULIEN PANCHOT </v>
      </c>
      <c r="I3036" s="10"/>
      <c r="J3036" s="12" t="s">
        <v>14498</v>
      </c>
      <c r="K3036" s="12"/>
      <c r="L3036" s="12" t="s">
        <v>712</v>
      </c>
      <c r="M3036" s="12" t="s">
        <v>713</v>
      </c>
      <c r="N3036" s="12" t="s">
        <v>54</v>
      </c>
      <c r="O3036" s="12" t="s">
        <v>33</v>
      </c>
      <c r="P3036" s="13">
        <v>59933</v>
      </c>
      <c r="Q3036" s="10">
        <v>1</v>
      </c>
      <c r="R3036" s="10" t="s">
        <v>10</v>
      </c>
      <c r="S3036" s="12" t="s">
        <v>18209</v>
      </c>
    </row>
    <row r="3037" spans="1:19" x14ac:dyDescent="0.25">
      <c r="A3037" s="10">
        <v>2018</v>
      </c>
      <c r="B3037" s="11" t="s">
        <v>4</v>
      </c>
      <c r="C3037" s="12" t="s">
        <v>66</v>
      </c>
      <c r="D3037" s="12" t="s">
        <v>5</v>
      </c>
      <c r="E3037" s="12" t="s">
        <v>14499</v>
      </c>
      <c r="F3037" s="12" t="s">
        <v>14500</v>
      </c>
      <c r="G3037" s="12" t="s">
        <v>14501</v>
      </c>
      <c r="H3037" s="11" t="str">
        <f t="shared" si="47"/>
        <v xml:space="preserve"> 132 CHEMIN DE SAINT ROCH </v>
      </c>
      <c r="I3037" s="10"/>
      <c r="J3037" s="12" t="s">
        <v>14502</v>
      </c>
      <c r="K3037" s="10"/>
      <c r="L3037" s="12" t="s">
        <v>617</v>
      </c>
      <c r="M3037" s="12" t="s">
        <v>618</v>
      </c>
      <c r="N3037" s="12" t="s">
        <v>54</v>
      </c>
      <c r="O3037" s="12" t="s">
        <v>9</v>
      </c>
      <c r="P3037" s="13">
        <v>86254</v>
      </c>
      <c r="Q3037" s="10">
        <v>1</v>
      </c>
      <c r="R3037" s="10" t="s">
        <v>10</v>
      </c>
      <c r="S3037" s="12" t="s">
        <v>18211</v>
      </c>
    </row>
    <row r="3038" spans="1:19" x14ac:dyDescent="0.25">
      <c r="A3038" s="10">
        <v>2018</v>
      </c>
      <c r="B3038" s="11" t="s">
        <v>4</v>
      </c>
      <c r="C3038" s="12" t="s">
        <v>66</v>
      </c>
      <c r="D3038" s="12" t="s">
        <v>5</v>
      </c>
      <c r="E3038" s="12" t="s">
        <v>5253</v>
      </c>
      <c r="F3038" s="12" t="s">
        <v>5254</v>
      </c>
      <c r="G3038" s="12" t="s">
        <v>5255</v>
      </c>
      <c r="H3038" s="11" t="str">
        <f t="shared" si="47"/>
        <v>L ACROPOLE 88 AVENUE D AIX LES BAINS SEYNOD</v>
      </c>
      <c r="I3038" s="10" t="s">
        <v>5256</v>
      </c>
      <c r="J3038" s="12" t="s">
        <v>5257</v>
      </c>
      <c r="K3038" s="12" t="s">
        <v>5258</v>
      </c>
      <c r="L3038" s="12" t="s">
        <v>5259</v>
      </c>
      <c r="M3038" s="12" t="s">
        <v>2766</v>
      </c>
      <c r="N3038" s="12" t="s">
        <v>5260</v>
      </c>
      <c r="O3038" s="12" t="s">
        <v>33</v>
      </c>
      <c r="P3038" s="13">
        <v>79721</v>
      </c>
      <c r="Q3038" s="10">
        <v>2</v>
      </c>
      <c r="R3038" s="10" t="s">
        <v>10</v>
      </c>
      <c r="S3038" s="12" t="s">
        <v>18209</v>
      </c>
    </row>
    <row r="3039" spans="1:19" x14ac:dyDescent="0.25">
      <c r="A3039" s="10">
        <v>2018</v>
      </c>
      <c r="B3039" s="11" t="s">
        <v>4</v>
      </c>
      <c r="C3039" s="12" t="s">
        <v>66</v>
      </c>
      <c r="D3039" s="12" t="s">
        <v>184</v>
      </c>
      <c r="E3039" s="12" t="s">
        <v>2604</v>
      </c>
      <c r="F3039" s="12" t="s">
        <v>17715</v>
      </c>
      <c r="G3039" s="12" t="s">
        <v>2605</v>
      </c>
      <c r="H3039" s="11" t="str">
        <f t="shared" si="47"/>
        <v xml:space="preserve"> 22 RUE JULES LAUNAY </v>
      </c>
      <c r="I3039" s="10"/>
      <c r="J3039" s="12" t="s">
        <v>18979</v>
      </c>
      <c r="K3039" s="12"/>
      <c r="L3039" s="12" t="s">
        <v>17</v>
      </c>
      <c r="M3039" s="12" t="s">
        <v>18</v>
      </c>
      <c r="N3039" s="12" t="s">
        <v>2413</v>
      </c>
      <c r="O3039" s="12" t="s">
        <v>33</v>
      </c>
      <c r="P3039" s="13">
        <v>174350</v>
      </c>
      <c r="Q3039" s="10">
        <v>4</v>
      </c>
      <c r="R3039" s="10" t="s">
        <v>10</v>
      </c>
      <c r="S3039" s="12" t="s">
        <v>18209</v>
      </c>
    </row>
    <row r="3040" spans="1:19" x14ac:dyDescent="0.25">
      <c r="A3040" s="10">
        <v>2017</v>
      </c>
      <c r="B3040" s="12" t="s">
        <v>18219</v>
      </c>
      <c r="C3040" s="10" t="s">
        <v>66</v>
      </c>
      <c r="D3040" s="12" t="s">
        <v>2297</v>
      </c>
      <c r="E3040" s="12" t="s">
        <v>14503</v>
      </c>
      <c r="F3040" s="12" t="s">
        <v>14504</v>
      </c>
      <c r="G3040" s="12" t="s">
        <v>14505</v>
      </c>
      <c r="H3040" s="11" t="str">
        <f t="shared" si="47"/>
        <v xml:space="preserve">ALLEE DE KERIVARHO ZI DU PRAT </v>
      </c>
      <c r="I3040" s="12" t="s">
        <v>14506</v>
      </c>
      <c r="J3040" s="10" t="s">
        <v>162</v>
      </c>
      <c r="K3040" s="14"/>
      <c r="L3040" s="12" t="s">
        <v>163</v>
      </c>
      <c r="M3040" s="12" t="s">
        <v>164</v>
      </c>
      <c r="N3040" s="12" t="s">
        <v>54</v>
      </c>
      <c r="O3040" s="12" t="s">
        <v>33</v>
      </c>
      <c r="P3040" s="14"/>
      <c r="Q3040" s="10">
        <v>6</v>
      </c>
      <c r="R3040" s="10" t="s">
        <v>10</v>
      </c>
      <c r="S3040" s="12" t="s">
        <v>18220</v>
      </c>
    </row>
    <row r="3041" spans="1:19" x14ac:dyDescent="0.25">
      <c r="A3041" s="10">
        <v>2017</v>
      </c>
      <c r="B3041" s="12" t="s">
        <v>18219</v>
      </c>
      <c r="C3041" s="10" t="s">
        <v>66</v>
      </c>
      <c r="D3041" s="12" t="s">
        <v>5</v>
      </c>
      <c r="E3041" s="12" t="s">
        <v>14507</v>
      </c>
      <c r="F3041" s="12" t="s">
        <v>14508</v>
      </c>
      <c r="G3041" s="12" t="s">
        <v>14509</v>
      </c>
      <c r="H3041" s="11" t="str">
        <f t="shared" si="47"/>
        <v xml:space="preserve">241 RTE DE LONGWY 31 </v>
      </c>
      <c r="I3041" s="12" t="s">
        <v>14510</v>
      </c>
      <c r="J3041" s="12" t="s">
        <v>1424</v>
      </c>
      <c r="K3041" s="14"/>
      <c r="L3041" s="12" t="s">
        <v>14511</v>
      </c>
      <c r="M3041" s="12" t="s">
        <v>14512</v>
      </c>
      <c r="N3041" s="12" t="s">
        <v>54</v>
      </c>
      <c r="O3041" s="12" t="s">
        <v>33</v>
      </c>
      <c r="P3041" s="14"/>
      <c r="Q3041" s="10">
        <v>5</v>
      </c>
      <c r="R3041" s="10" t="s">
        <v>10</v>
      </c>
      <c r="S3041" s="12" t="s">
        <v>18220</v>
      </c>
    </row>
    <row r="3042" spans="1:19" x14ac:dyDescent="0.25">
      <c r="A3042" s="10">
        <v>2018</v>
      </c>
      <c r="B3042" s="11" t="s">
        <v>4</v>
      </c>
      <c r="C3042" s="12" t="s">
        <v>66</v>
      </c>
      <c r="D3042" s="12" t="s">
        <v>5</v>
      </c>
      <c r="E3042" s="12" t="s">
        <v>14513</v>
      </c>
      <c r="F3042" s="12" t="s">
        <v>14514</v>
      </c>
      <c r="G3042" s="12" t="s">
        <v>14515</v>
      </c>
      <c r="H3042" s="11" t="str">
        <f t="shared" si="47"/>
        <v xml:space="preserve">BUREAU A 1 ALL DE NAY </v>
      </c>
      <c r="I3042" s="10" t="s">
        <v>18980</v>
      </c>
      <c r="J3042" s="12" t="s">
        <v>14516</v>
      </c>
      <c r="K3042" s="12"/>
      <c r="L3042" s="12" t="s">
        <v>2335</v>
      </c>
      <c r="M3042" s="12" t="s">
        <v>14517</v>
      </c>
      <c r="N3042" s="12" t="s">
        <v>54</v>
      </c>
      <c r="O3042" s="12" t="s">
        <v>33</v>
      </c>
      <c r="P3042" s="13">
        <v>128462</v>
      </c>
      <c r="Q3042" s="10">
        <v>4</v>
      </c>
      <c r="R3042" s="10" t="s">
        <v>10</v>
      </c>
      <c r="S3042" s="12" t="s">
        <v>18209</v>
      </c>
    </row>
    <row r="3043" spans="1:19" x14ac:dyDescent="0.25">
      <c r="A3043" s="10">
        <v>2018</v>
      </c>
      <c r="B3043" s="11" t="s">
        <v>4</v>
      </c>
      <c r="C3043" s="12" t="s">
        <v>66</v>
      </c>
      <c r="D3043" s="12" t="s">
        <v>5</v>
      </c>
      <c r="E3043" s="12" t="s">
        <v>14518</v>
      </c>
      <c r="F3043" s="12" t="s">
        <v>14519</v>
      </c>
      <c r="G3043" s="12" t="s">
        <v>14520</v>
      </c>
      <c r="H3043" s="11" t="str">
        <f t="shared" si="47"/>
        <v xml:space="preserve"> 16 RUE DES CLOS </v>
      </c>
      <c r="I3043" s="10"/>
      <c r="J3043" s="12" t="s">
        <v>14521</v>
      </c>
      <c r="K3043" s="10"/>
      <c r="L3043" s="12" t="s">
        <v>5861</v>
      </c>
      <c r="M3043" s="12" t="s">
        <v>14522</v>
      </c>
      <c r="N3043" s="12" t="s">
        <v>54</v>
      </c>
      <c r="O3043" s="12" t="s">
        <v>9</v>
      </c>
      <c r="P3043" s="13">
        <v>3815</v>
      </c>
      <c r="Q3043" s="10">
        <v>1</v>
      </c>
      <c r="R3043" s="10" t="s">
        <v>10</v>
      </c>
      <c r="S3043" s="12" t="s">
        <v>18211</v>
      </c>
    </row>
    <row r="3044" spans="1:19" x14ac:dyDescent="0.25">
      <c r="A3044" s="10">
        <v>2018</v>
      </c>
      <c r="B3044" s="11" t="s">
        <v>4</v>
      </c>
      <c r="C3044" s="12" t="s">
        <v>66</v>
      </c>
      <c r="D3044" s="12" t="s">
        <v>5</v>
      </c>
      <c r="E3044" s="12" t="s">
        <v>244</v>
      </c>
      <c r="F3044" s="12" t="s">
        <v>4930</v>
      </c>
      <c r="G3044" s="12" t="s">
        <v>245</v>
      </c>
      <c r="H3044" s="11" t="str">
        <f t="shared" si="47"/>
        <v xml:space="preserve">CREAMANCHE ATELIER 7 50 BOULEVARD DE LA LIANE </v>
      </c>
      <c r="I3044" s="10" t="s">
        <v>18981</v>
      </c>
      <c r="J3044" s="12" t="s">
        <v>4931</v>
      </c>
      <c r="K3044" s="12"/>
      <c r="L3044" s="12" t="s">
        <v>4932</v>
      </c>
      <c r="M3044" s="12" t="s">
        <v>4933</v>
      </c>
      <c r="N3044" s="12" t="s">
        <v>200</v>
      </c>
      <c r="O3044" s="12" t="s">
        <v>33</v>
      </c>
      <c r="P3044" s="13">
        <v>35266</v>
      </c>
      <c r="Q3044" s="10">
        <v>2</v>
      </c>
      <c r="R3044" s="10" t="s">
        <v>10</v>
      </c>
      <c r="S3044" s="12" t="s">
        <v>18209</v>
      </c>
    </row>
    <row r="3045" spans="1:19" x14ac:dyDescent="0.25">
      <c r="A3045" s="10">
        <v>2018</v>
      </c>
      <c r="B3045" s="11" t="s">
        <v>4</v>
      </c>
      <c r="C3045" s="12" t="s">
        <v>66</v>
      </c>
      <c r="D3045" s="12" t="s">
        <v>259</v>
      </c>
      <c r="E3045" s="12" t="s">
        <v>2540</v>
      </c>
      <c r="F3045" s="12" t="s">
        <v>14523</v>
      </c>
      <c r="G3045" s="12" t="s">
        <v>2541</v>
      </c>
      <c r="H3045" s="11" t="str">
        <f t="shared" si="47"/>
        <v xml:space="preserve"> 1 ROUTE DE CHARLIEU </v>
      </c>
      <c r="I3045" s="10"/>
      <c r="J3045" s="12" t="s">
        <v>14191</v>
      </c>
      <c r="K3045" s="12"/>
      <c r="L3045" s="12" t="s">
        <v>2183</v>
      </c>
      <c r="M3045" s="12" t="s">
        <v>2184</v>
      </c>
      <c r="N3045" s="12" t="s">
        <v>54</v>
      </c>
      <c r="O3045" s="12" t="s">
        <v>33</v>
      </c>
      <c r="P3045" s="13">
        <v>391428</v>
      </c>
      <c r="Q3045" s="10">
        <v>16</v>
      </c>
      <c r="R3045" s="10" t="s">
        <v>18208</v>
      </c>
      <c r="S3045" s="12" t="s">
        <v>18209</v>
      </c>
    </row>
    <row r="3046" spans="1:19" x14ac:dyDescent="0.25">
      <c r="A3046" s="10">
        <v>2018</v>
      </c>
      <c r="B3046" s="11" t="s">
        <v>4</v>
      </c>
      <c r="C3046" s="12" t="s">
        <v>66</v>
      </c>
      <c r="D3046" s="12" t="s">
        <v>5</v>
      </c>
      <c r="E3046" s="12" t="s">
        <v>14524</v>
      </c>
      <c r="F3046" s="12" t="s">
        <v>14525</v>
      </c>
      <c r="G3046" s="12" t="s">
        <v>14526</v>
      </c>
      <c r="H3046" s="11" t="str">
        <f t="shared" si="47"/>
        <v xml:space="preserve"> 1103 RUE DE L INDUSTRIE </v>
      </c>
      <c r="I3046" s="10"/>
      <c r="J3046" s="12" t="s">
        <v>14527</v>
      </c>
      <c r="K3046" s="12"/>
      <c r="L3046" s="12" t="s">
        <v>14528</v>
      </c>
      <c r="M3046" s="12" t="s">
        <v>14529</v>
      </c>
      <c r="N3046" s="12" t="s">
        <v>54</v>
      </c>
      <c r="O3046" s="12" t="s">
        <v>33</v>
      </c>
      <c r="P3046" s="13">
        <v>11557</v>
      </c>
      <c r="Q3046" s="10">
        <v>1</v>
      </c>
      <c r="R3046" s="10" t="s">
        <v>10</v>
      </c>
      <c r="S3046" s="12" t="s">
        <v>18209</v>
      </c>
    </row>
    <row r="3047" spans="1:19" x14ac:dyDescent="0.25">
      <c r="A3047" s="10">
        <v>2017</v>
      </c>
      <c r="B3047" s="12" t="s">
        <v>18219</v>
      </c>
      <c r="C3047" s="10" t="s">
        <v>66</v>
      </c>
      <c r="D3047" s="12" t="s">
        <v>5</v>
      </c>
      <c r="E3047" s="12" t="s">
        <v>14530</v>
      </c>
      <c r="F3047" s="12" t="s">
        <v>14531</v>
      </c>
      <c r="G3047" s="12" t="s">
        <v>14532</v>
      </c>
      <c r="H3047" s="11" t="str">
        <f t="shared" si="47"/>
        <v xml:space="preserve">73 AVENUE JEAN JAURES  </v>
      </c>
      <c r="I3047" s="12" t="s">
        <v>14533</v>
      </c>
      <c r="J3047" s="12"/>
      <c r="K3047" s="14"/>
      <c r="L3047" s="12" t="s">
        <v>1792</v>
      </c>
      <c r="M3047" s="12" t="s">
        <v>1793</v>
      </c>
      <c r="N3047" s="12" t="s">
        <v>54</v>
      </c>
      <c r="O3047" s="12" t="s">
        <v>33</v>
      </c>
      <c r="P3047" s="14"/>
      <c r="Q3047" s="10">
        <v>2</v>
      </c>
      <c r="R3047" s="10" t="s">
        <v>10</v>
      </c>
      <c r="S3047" s="12" t="s">
        <v>18220</v>
      </c>
    </row>
    <row r="3048" spans="1:19" x14ac:dyDescent="0.25">
      <c r="A3048" s="10">
        <v>2017</v>
      </c>
      <c r="B3048" s="12" t="s">
        <v>18219</v>
      </c>
      <c r="C3048" s="10" t="s">
        <v>66</v>
      </c>
      <c r="D3048" s="12" t="s">
        <v>5</v>
      </c>
      <c r="E3048" s="12" t="s">
        <v>14534</v>
      </c>
      <c r="F3048" s="12" t="s">
        <v>14535</v>
      </c>
      <c r="G3048" s="12" t="s">
        <v>1351</v>
      </c>
      <c r="H3048" s="11" t="str">
        <f t="shared" si="47"/>
        <v xml:space="preserve">21 AVENUE BENJAMIN GOMEZ ZONE INDUSTRIELLE DE ST ETIENNE </v>
      </c>
      <c r="I3048" s="12" t="s">
        <v>1316</v>
      </c>
      <c r="J3048" s="10" t="s">
        <v>14536</v>
      </c>
      <c r="K3048" s="14"/>
      <c r="L3048" s="12" t="s">
        <v>1313</v>
      </c>
      <c r="M3048" s="12" t="s">
        <v>1314</v>
      </c>
      <c r="N3048" s="12" t="s">
        <v>54</v>
      </c>
      <c r="O3048" s="12" t="s">
        <v>33</v>
      </c>
      <c r="P3048" s="14"/>
      <c r="Q3048" s="10">
        <v>6</v>
      </c>
      <c r="R3048" s="10" t="s">
        <v>10</v>
      </c>
      <c r="S3048" s="12" t="s">
        <v>18220</v>
      </c>
    </row>
    <row r="3049" spans="1:19" x14ac:dyDescent="0.25">
      <c r="A3049" s="10">
        <v>2018</v>
      </c>
      <c r="B3049" s="11" t="s">
        <v>4</v>
      </c>
      <c r="C3049" s="12" t="s">
        <v>66</v>
      </c>
      <c r="D3049" s="12" t="s">
        <v>102</v>
      </c>
      <c r="E3049" s="12" t="s">
        <v>17257</v>
      </c>
      <c r="F3049" s="12" t="s">
        <v>17258</v>
      </c>
      <c r="G3049" s="12" t="s">
        <v>17259</v>
      </c>
      <c r="H3049" s="11" t="str">
        <f t="shared" si="47"/>
        <v xml:space="preserve"> 157 BOULEVARD MACDONALD </v>
      </c>
      <c r="I3049" s="10"/>
      <c r="J3049" s="12" t="s">
        <v>17260</v>
      </c>
      <c r="K3049" s="12"/>
      <c r="L3049" s="12" t="s">
        <v>1581</v>
      </c>
      <c r="M3049" s="12" t="s">
        <v>183</v>
      </c>
      <c r="N3049" s="12" t="s">
        <v>17261</v>
      </c>
      <c r="O3049" s="12" t="s">
        <v>33</v>
      </c>
      <c r="P3049" s="13">
        <v>247725</v>
      </c>
      <c r="Q3049" s="10">
        <v>6</v>
      </c>
      <c r="R3049" s="10" t="s">
        <v>10</v>
      </c>
      <c r="S3049" s="12" t="s">
        <v>18209</v>
      </c>
    </row>
    <row r="3050" spans="1:19" x14ac:dyDescent="0.25">
      <c r="A3050" s="10">
        <v>2017</v>
      </c>
      <c r="B3050" s="12" t="s">
        <v>18219</v>
      </c>
      <c r="C3050" s="10" t="s">
        <v>66</v>
      </c>
      <c r="D3050" s="12" t="s">
        <v>5</v>
      </c>
      <c r="E3050" s="12" t="s">
        <v>4934</v>
      </c>
      <c r="F3050" s="12" t="s">
        <v>4935</v>
      </c>
      <c r="G3050" s="12" t="s">
        <v>4936</v>
      </c>
      <c r="H3050" s="11" t="str">
        <f t="shared" si="47"/>
        <v xml:space="preserve">2 RUE GENERAL LECLERC  </v>
      </c>
      <c r="I3050" s="12" t="s">
        <v>4937</v>
      </c>
      <c r="J3050" s="12"/>
      <c r="K3050" s="14"/>
      <c r="L3050" s="12" t="s">
        <v>91</v>
      </c>
      <c r="M3050" s="12" t="s">
        <v>92</v>
      </c>
      <c r="N3050" s="12" t="s">
        <v>200</v>
      </c>
      <c r="O3050" s="12" t="s">
        <v>33</v>
      </c>
      <c r="P3050" s="14"/>
      <c r="Q3050" s="10">
        <v>2</v>
      </c>
      <c r="R3050" s="10" t="s">
        <v>10</v>
      </c>
      <c r="S3050" s="12" t="s">
        <v>18220</v>
      </c>
    </row>
    <row r="3051" spans="1:19" x14ac:dyDescent="0.25">
      <c r="A3051" s="10">
        <v>2017</v>
      </c>
      <c r="B3051" s="12" t="s">
        <v>18219</v>
      </c>
      <c r="C3051" s="10" t="s">
        <v>66</v>
      </c>
      <c r="D3051" s="12" t="s">
        <v>5</v>
      </c>
      <c r="E3051" s="12" t="s">
        <v>5242</v>
      </c>
      <c r="F3051" s="12" t="s">
        <v>5243</v>
      </c>
      <c r="G3051" s="12" t="s">
        <v>5244</v>
      </c>
      <c r="H3051" s="11" t="str">
        <f t="shared" si="47"/>
        <v xml:space="preserve">51 RUE DE BELLEVILLE  </v>
      </c>
      <c r="I3051" s="12" t="s">
        <v>5245</v>
      </c>
      <c r="J3051" s="12"/>
      <c r="K3051" s="14"/>
      <c r="L3051" s="12" t="s">
        <v>1581</v>
      </c>
      <c r="M3051" s="12" t="s">
        <v>183</v>
      </c>
      <c r="N3051" s="12" t="s">
        <v>5246</v>
      </c>
      <c r="O3051" s="12" t="s">
        <v>33</v>
      </c>
      <c r="P3051" s="14"/>
      <c r="Q3051" s="10">
        <v>5</v>
      </c>
      <c r="R3051" s="10" t="s">
        <v>10</v>
      </c>
      <c r="S3051" s="12" t="s">
        <v>18220</v>
      </c>
    </row>
    <row r="3052" spans="1:19" x14ac:dyDescent="0.25">
      <c r="A3052" s="10">
        <v>2018</v>
      </c>
      <c r="B3052" s="11" t="s">
        <v>4</v>
      </c>
      <c r="C3052" s="12" t="s">
        <v>66</v>
      </c>
      <c r="D3052" s="12" t="s">
        <v>5</v>
      </c>
      <c r="E3052" s="12" t="s">
        <v>14537</v>
      </c>
      <c r="F3052" s="12" t="s">
        <v>14538</v>
      </c>
      <c r="G3052" s="12" t="s">
        <v>14539</v>
      </c>
      <c r="H3052" s="11" t="str">
        <f t="shared" si="47"/>
        <v xml:space="preserve"> 5 RUE MADELAND </v>
      </c>
      <c r="I3052" s="10"/>
      <c r="J3052" s="12" t="s">
        <v>14540</v>
      </c>
      <c r="K3052" s="12"/>
      <c r="L3052" s="12" t="s">
        <v>6790</v>
      </c>
      <c r="M3052" s="12" t="s">
        <v>14541</v>
      </c>
      <c r="N3052" s="12" t="s">
        <v>54</v>
      </c>
      <c r="O3052" s="12" t="s">
        <v>33</v>
      </c>
      <c r="P3052" s="13">
        <v>105236</v>
      </c>
      <c r="Q3052" s="10">
        <v>3</v>
      </c>
      <c r="R3052" s="10" t="s">
        <v>10</v>
      </c>
      <c r="S3052" s="12" t="s">
        <v>18209</v>
      </c>
    </row>
    <row r="3053" spans="1:19" x14ac:dyDescent="0.25">
      <c r="A3053" s="10">
        <v>2018</v>
      </c>
      <c r="B3053" s="11" t="s">
        <v>18213</v>
      </c>
      <c r="C3053" s="12" t="s">
        <v>66</v>
      </c>
      <c r="D3053" s="12" t="s">
        <v>5</v>
      </c>
      <c r="E3053" s="12" t="s">
        <v>18983</v>
      </c>
      <c r="F3053" s="12" t="s">
        <v>18982</v>
      </c>
      <c r="G3053" s="12" t="s">
        <v>18984</v>
      </c>
      <c r="H3053" s="11" t="str">
        <f t="shared" si="47"/>
        <v xml:space="preserve"> 99 MONTEE DE CHOULANS </v>
      </c>
      <c r="I3053" s="10"/>
      <c r="J3053" s="12" t="s">
        <v>18985</v>
      </c>
      <c r="K3053" s="12"/>
      <c r="L3053" s="12" t="s">
        <v>3825</v>
      </c>
      <c r="M3053" s="12" t="s">
        <v>210</v>
      </c>
      <c r="N3053" s="12" t="s">
        <v>54</v>
      </c>
      <c r="O3053" s="12" t="s">
        <v>33</v>
      </c>
      <c r="P3053" s="13">
        <v>228220</v>
      </c>
      <c r="Q3053" s="10">
        <v>8</v>
      </c>
      <c r="R3053" s="10" t="s">
        <v>10</v>
      </c>
      <c r="S3053" s="12" t="s">
        <v>18209</v>
      </c>
    </row>
    <row r="3054" spans="1:19" x14ac:dyDescent="0.25">
      <c r="A3054" s="10">
        <v>2018</v>
      </c>
      <c r="B3054" s="11" t="s">
        <v>4</v>
      </c>
      <c r="C3054" s="12" t="s">
        <v>66</v>
      </c>
      <c r="D3054" s="12" t="s">
        <v>5</v>
      </c>
      <c r="E3054" s="12" t="s">
        <v>14542</v>
      </c>
      <c r="F3054" s="12" t="s">
        <v>14543</v>
      </c>
      <c r="G3054" s="12" t="s">
        <v>14544</v>
      </c>
      <c r="H3054" s="11" t="str">
        <f t="shared" si="47"/>
        <v xml:space="preserve"> 53 RUE DES TASSONS </v>
      </c>
      <c r="I3054" s="10"/>
      <c r="J3054" s="12" t="s">
        <v>14545</v>
      </c>
      <c r="K3054" s="12"/>
      <c r="L3054" s="12" t="s">
        <v>14546</v>
      </c>
      <c r="M3054" s="12" t="s">
        <v>14547</v>
      </c>
      <c r="N3054" s="12" t="s">
        <v>54</v>
      </c>
      <c r="O3054" s="12" t="s">
        <v>33</v>
      </c>
      <c r="P3054" s="13">
        <v>30961</v>
      </c>
      <c r="Q3054" s="10">
        <v>1</v>
      </c>
      <c r="R3054" s="10" t="s">
        <v>10</v>
      </c>
      <c r="S3054" s="12" t="s">
        <v>18209</v>
      </c>
    </row>
    <row r="3055" spans="1:19" x14ac:dyDescent="0.25">
      <c r="A3055" s="10">
        <v>2017</v>
      </c>
      <c r="B3055" s="12" t="s">
        <v>18219</v>
      </c>
      <c r="C3055" s="10" t="s">
        <v>66</v>
      </c>
      <c r="D3055" s="12" t="s">
        <v>5</v>
      </c>
      <c r="E3055" s="12" t="s">
        <v>14548</v>
      </c>
      <c r="F3055" s="12" t="s">
        <v>14549</v>
      </c>
      <c r="G3055" s="12" t="s">
        <v>14550</v>
      </c>
      <c r="H3055" s="11" t="str">
        <f t="shared" si="47"/>
        <v xml:space="preserve">12 RUE PARMENTIER  </v>
      </c>
      <c r="I3055" s="12" t="s">
        <v>14551</v>
      </c>
      <c r="J3055" s="12"/>
      <c r="K3055" s="14"/>
      <c r="L3055" s="12" t="s">
        <v>14552</v>
      </c>
      <c r="M3055" s="12" t="s">
        <v>14553</v>
      </c>
      <c r="N3055" s="12" t="s">
        <v>54</v>
      </c>
      <c r="O3055" s="12" t="s">
        <v>33</v>
      </c>
      <c r="P3055" s="14"/>
      <c r="Q3055" s="10">
        <v>1</v>
      </c>
      <c r="R3055" s="10" t="s">
        <v>10</v>
      </c>
      <c r="S3055" s="12" t="s">
        <v>18220</v>
      </c>
    </row>
    <row r="3056" spans="1:19" x14ac:dyDescent="0.25">
      <c r="A3056" s="10">
        <v>2018</v>
      </c>
      <c r="B3056" s="11" t="s">
        <v>4</v>
      </c>
      <c r="C3056" s="12" t="s">
        <v>66</v>
      </c>
      <c r="D3056" s="12" t="s">
        <v>5</v>
      </c>
      <c r="E3056" s="12" t="s">
        <v>17234</v>
      </c>
      <c r="F3056" s="12" t="s">
        <v>17235</v>
      </c>
      <c r="G3056" s="12" t="s">
        <v>17236</v>
      </c>
      <c r="H3056" s="11" t="str">
        <f t="shared" si="47"/>
        <v xml:space="preserve"> 6 RUE DE L ABBE MARIOTTE </v>
      </c>
      <c r="I3056" s="10"/>
      <c r="J3056" s="12" t="s">
        <v>17237</v>
      </c>
      <c r="K3056" s="12"/>
      <c r="L3056" s="12" t="s">
        <v>7933</v>
      </c>
      <c r="M3056" s="12" t="s">
        <v>7934</v>
      </c>
      <c r="N3056" s="12" t="s">
        <v>17233</v>
      </c>
      <c r="O3056" s="12" t="s">
        <v>33</v>
      </c>
      <c r="P3056" s="13">
        <v>781730</v>
      </c>
      <c r="Q3056" s="10">
        <v>19</v>
      </c>
      <c r="R3056" s="10" t="s">
        <v>18208</v>
      </c>
      <c r="S3056" s="12" t="s">
        <v>18209</v>
      </c>
    </row>
    <row r="3057" spans="1:19" x14ac:dyDescent="0.25">
      <c r="A3057" s="10">
        <v>2018</v>
      </c>
      <c r="B3057" s="11" t="s">
        <v>4</v>
      </c>
      <c r="C3057" s="12" t="s">
        <v>66</v>
      </c>
      <c r="D3057" s="12" t="s">
        <v>5</v>
      </c>
      <c r="E3057" s="12" t="s">
        <v>14554</v>
      </c>
      <c r="F3057" s="12" t="s">
        <v>14555</v>
      </c>
      <c r="G3057" s="12" t="s">
        <v>14556</v>
      </c>
      <c r="H3057" s="11" t="str">
        <f t="shared" si="47"/>
        <v xml:space="preserve"> AVENUE DES FERRANCINS </v>
      </c>
      <c r="I3057" s="10"/>
      <c r="J3057" s="12" t="s">
        <v>14557</v>
      </c>
      <c r="K3057" s="12"/>
      <c r="L3057" s="12" t="s">
        <v>14558</v>
      </c>
      <c r="M3057" s="12" t="s">
        <v>10319</v>
      </c>
      <c r="N3057" s="12" t="s">
        <v>54</v>
      </c>
      <c r="O3057" s="12" t="s">
        <v>33</v>
      </c>
      <c r="P3057" s="13">
        <v>24734</v>
      </c>
      <c r="Q3057" s="10">
        <v>2</v>
      </c>
      <c r="R3057" s="10" t="s">
        <v>10</v>
      </c>
      <c r="S3057" s="12" t="s">
        <v>18209</v>
      </c>
    </row>
    <row r="3058" spans="1:19" x14ac:dyDescent="0.25">
      <c r="A3058" s="10">
        <v>2018</v>
      </c>
      <c r="B3058" s="11" t="s">
        <v>4</v>
      </c>
      <c r="C3058" s="12" t="s">
        <v>66</v>
      </c>
      <c r="D3058" s="12" t="s">
        <v>5</v>
      </c>
      <c r="E3058" s="12" t="s">
        <v>14559</v>
      </c>
      <c r="F3058" s="12" t="s">
        <v>14560</v>
      </c>
      <c r="G3058" s="12" t="s">
        <v>14561</v>
      </c>
      <c r="H3058" s="11" t="str">
        <f t="shared" si="47"/>
        <v xml:space="preserve">RESIDENCE DU NOUVEAU MONDE 595 AVENUE DES ETATS DU LANGUEDOC </v>
      </c>
      <c r="I3058" s="10" t="s">
        <v>14562</v>
      </c>
      <c r="J3058" s="12" t="s">
        <v>14563</v>
      </c>
      <c r="K3058" s="12"/>
      <c r="L3058" s="12" t="s">
        <v>468</v>
      </c>
      <c r="M3058" s="12" t="s">
        <v>469</v>
      </c>
      <c r="N3058" s="12" t="s">
        <v>54</v>
      </c>
      <c r="O3058" s="12" t="s">
        <v>33</v>
      </c>
      <c r="P3058" s="13">
        <v>273610</v>
      </c>
      <c r="Q3058" s="10">
        <v>8</v>
      </c>
      <c r="R3058" s="10" t="s">
        <v>10</v>
      </c>
      <c r="S3058" s="12" t="s">
        <v>18209</v>
      </c>
    </row>
    <row r="3059" spans="1:19" x14ac:dyDescent="0.25">
      <c r="A3059" s="10">
        <v>2018</v>
      </c>
      <c r="B3059" s="11" t="s">
        <v>4</v>
      </c>
      <c r="C3059" s="12" t="s">
        <v>66</v>
      </c>
      <c r="D3059" s="12" t="s">
        <v>5</v>
      </c>
      <c r="E3059" s="12" t="s">
        <v>14564</v>
      </c>
      <c r="F3059" s="12" t="s">
        <v>14565</v>
      </c>
      <c r="G3059" s="12" t="s">
        <v>14566</v>
      </c>
      <c r="H3059" s="11" t="str">
        <f t="shared" si="47"/>
        <v xml:space="preserve"> 36 ROUTE DE CORQUILLEROY </v>
      </c>
      <c r="I3059" s="10"/>
      <c r="J3059" s="12" t="s">
        <v>14567</v>
      </c>
      <c r="K3059" s="10"/>
      <c r="L3059" s="12" t="s">
        <v>9965</v>
      </c>
      <c r="M3059" s="12" t="s">
        <v>14568</v>
      </c>
      <c r="N3059" s="12" t="s">
        <v>54</v>
      </c>
      <c r="O3059" s="12" t="s">
        <v>9</v>
      </c>
      <c r="P3059" s="13">
        <v>14992</v>
      </c>
      <c r="Q3059" s="10">
        <v>2</v>
      </c>
      <c r="R3059" s="10" t="s">
        <v>10</v>
      </c>
      <c r="S3059" s="12" t="s">
        <v>18211</v>
      </c>
    </row>
    <row r="3060" spans="1:19" x14ac:dyDescent="0.25">
      <c r="A3060" s="10">
        <v>2018</v>
      </c>
      <c r="B3060" s="11" t="s">
        <v>4</v>
      </c>
      <c r="C3060" s="12" t="s">
        <v>66</v>
      </c>
      <c r="D3060" s="12" t="s">
        <v>5</v>
      </c>
      <c r="E3060" s="12" t="s">
        <v>126</v>
      </c>
      <c r="F3060" s="12" t="s">
        <v>4363</v>
      </c>
      <c r="G3060" s="12" t="s">
        <v>127</v>
      </c>
      <c r="H3060" s="11" t="str">
        <f t="shared" si="47"/>
        <v xml:space="preserve">ZA NOYAL SUD L ECOPOLE 6 RUE BLAISE PASCAL </v>
      </c>
      <c r="I3060" s="10" t="s">
        <v>4364</v>
      </c>
      <c r="J3060" s="12" t="s">
        <v>4365</v>
      </c>
      <c r="K3060" s="12"/>
      <c r="L3060" s="12" t="s">
        <v>20</v>
      </c>
      <c r="M3060" s="12" t="s">
        <v>4366</v>
      </c>
      <c r="N3060" s="12" t="s">
        <v>106</v>
      </c>
      <c r="O3060" s="12" t="s">
        <v>33</v>
      </c>
      <c r="P3060" s="13">
        <v>1117627</v>
      </c>
      <c r="Q3060" s="10">
        <v>27</v>
      </c>
      <c r="R3060" s="10" t="s">
        <v>18208</v>
      </c>
      <c r="S3060" s="12" t="s">
        <v>18209</v>
      </c>
    </row>
    <row r="3061" spans="1:19" x14ac:dyDescent="0.25">
      <c r="A3061" s="10">
        <v>2018</v>
      </c>
      <c r="B3061" s="11" t="s">
        <v>4</v>
      </c>
      <c r="C3061" s="12" t="s">
        <v>66</v>
      </c>
      <c r="D3061" s="12" t="s">
        <v>5</v>
      </c>
      <c r="E3061" s="12" t="s">
        <v>14569</v>
      </c>
      <c r="F3061" s="12" t="s">
        <v>14570</v>
      </c>
      <c r="G3061" s="12" t="s">
        <v>14571</v>
      </c>
      <c r="H3061" s="11" t="str">
        <f t="shared" si="47"/>
        <v xml:space="preserve">ZA NOIRE BOURNE LA BARRIERE NOIRE </v>
      </c>
      <c r="I3061" s="10" t="s">
        <v>14572</v>
      </c>
      <c r="J3061" s="12" t="s">
        <v>11433</v>
      </c>
      <c r="K3061" s="12"/>
      <c r="L3061" s="12" t="s">
        <v>147</v>
      </c>
      <c r="M3061" s="12" t="s">
        <v>148</v>
      </c>
      <c r="N3061" s="12" t="s">
        <v>54</v>
      </c>
      <c r="O3061" s="12" t="s">
        <v>33</v>
      </c>
      <c r="P3061" s="13">
        <v>26157</v>
      </c>
      <c r="Q3061" s="10">
        <v>1</v>
      </c>
      <c r="R3061" s="10" t="s">
        <v>10</v>
      </c>
      <c r="S3061" s="12" t="s">
        <v>18209</v>
      </c>
    </row>
    <row r="3062" spans="1:19" x14ac:dyDescent="0.25">
      <c r="A3062" s="10">
        <v>2018</v>
      </c>
      <c r="B3062" s="11" t="s">
        <v>18213</v>
      </c>
      <c r="C3062" s="12" t="s">
        <v>66</v>
      </c>
      <c r="D3062" s="12" t="s">
        <v>5</v>
      </c>
      <c r="E3062" s="12" t="s">
        <v>18987</v>
      </c>
      <c r="F3062" s="12" t="s">
        <v>18986</v>
      </c>
      <c r="G3062" s="12" t="s">
        <v>18988</v>
      </c>
      <c r="H3062" s="11" t="str">
        <f t="shared" si="47"/>
        <v xml:space="preserve"> 9 RUE GUSTAVE EIFFEL </v>
      </c>
      <c r="I3062" s="10"/>
      <c r="J3062" s="12" t="s">
        <v>6990</v>
      </c>
      <c r="K3062" s="12"/>
      <c r="L3062" s="12" t="s">
        <v>5053</v>
      </c>
      <c r="M3062" s="12" t="s">
        <v>18989</v>
      </c>
      <c r="N3062" s="12" t="s">
        <v>54</v>
      </c>
      <c r="O3062" s="12" t="s">
        <v>33</v>
      </c>
      <c r="P3062" s="13">
        <v>108277</v>
      </c>
      <c r="Q3062" s="10">
        <v>2</v>
      </c>
      <c r="R3062" s="10" t="s">
        <v>10</v>
      </c>
      <c r="S3062" s="12" t="s">
        <v>18209</v>
      </c>
    </row>
    <row r="3063" spans="1:19" x14ac:dyDescent="0.25">
      <c r="A3063" s="10">
        <v>2018</v>
      </c>
      <c r="B3063" s="11" t="s">
        <v>4</v>
      </c>
      <c r="C3063" s="12" t="s">
        <v>66</v>
      </c>
      <c r="D3063" s="12" t="s">
        <v>259</v>
      </c>
      <c r="E3063" s="12" t="s">
        <v>14573</v>
      </c>
      <c r="F3063" s="12" t="s">
        <v>14574</v>
      </c>
      <c r="G3063" s="12" t="s">
        <v>14575</v>
      </c>
      <c r="H3063" s="11" t="str">
        <f t="shared" si="47"/>
        <v>ZA DES PERASSES 11 ALLEE DES VERNAIES BP 18</v>
      </c>
      <c r="I3063" s="10" t="s">
        <v>14576</v>
      </c>
      <c r="J3063" s="12" t="s">
        <v>14577</v>
      </c>
      <c r="K3063" s="12" t="s">
        <v>4094</v>
      </c>
      <c r="L3063" s="12" t="s">
        <v>6386</v>
      </c>
      <c r="M3063" s="12" t="s">
        <v>6387</v>
      </c>
      <c r="N3063" s="12" t="s">
        <v>54</v>
      </c>
      <c r="O3063" s="12" t="s">
        <v>33</v>
      </c>
      <c r="P3063" s="13">
        <v>1078467</v>
      </c>
      <c r="Q3063" s="10">
        <v>43</v>
      </c>
      <c r="R3063" s="10" t="s">
        <v>18208</v>
      </c>
      <c r="S3063" s="12" t="s">
        <v>18209</v>
      </c>
    </row>
    <row r="3064" spans="1:19" x14ac:dyDescent="0.25">
      <c r="A3064" s="10">
        <v>2018</v>
      </c>
      <c r="B3064" s="11" t="s">
        <v>4</v>
      </c>
      <c r="C3064" s="12" t="s">
        <v>66</v>
      </c>
      <c r="D3064" s="12" t="s">
        <v>5</v>
      </c>
      <c r="E3064" s="12" t="s">
        <v>14578</v>
      </c>
      <c r="F3064" s="12" t="s">
        <v>14579</v>
      </c>
      <c r="G3064" s="12" t="s">
        <v>14580</v>
      </c>
      <c r="H3064" s="11" t="str">
        <f t="shared" si="47"/>
        <v xml:space="preserve"> 26 RUE MARCEAU </v>
      </c>
      <c r="I3064" s="10"/>
      <c r="J3064" s="12" t="s">
        <v>14581</v>
      </c>
      <c r="K3064" s="12"/>
      <c r="L3064" s="12" t="s">
        <v>370</v>
      </c>
      <c r="M3064" s="12" t="s">
        <v>371</v>
      </c>
      <c r="N3064" s="12" t="s">
        <v>54</v>
      </c>
      <c r="O3064" s="12" t="s">
        <v>33</v>
      </c>
      <c r="P3064" s="13">
        <v>11114</v>
      </c>
      <c r="Q3064" s="10">
        <v>1</v>
      </c>
      <c r="R3064" s="10" t="s">
        <v>10</v>
      </c>
      <c r="S3064" s="12" t="s">
        <v>18209</v>
      </c>
    </row>
    <row r="3065" spans="1:19" x14ac:dyDescent="0.25">
      <c r="A3065" s="10">
        <v>2018</v>
      </c>
      <c r="B3065" s="11" t="s">
        <v>18213</v>
      </c>
      <c r="C3065" s="12" t="s">
        <v>66</v>
      </c>
      <c r="D3065" s="12" t="s">
        <v>5</v>
      </c>
      <c r="E3065" s="12" t="s">
        <v>18991</v>
      </c>
      <c r="F3065" s="12" t="s">
        <v>18990</v>
      </c>
      <c r="G3065" s="12" t="s">
        <v>18992</v>
      </c>
      <c r="H3065" s="11" t="str">
        <f t="shared" si="47"/>
        <v xml:space="preserve">ZA RTE NATIONALE 152 IMPASSE DU GRAIN D OR </v>
      </c>
      <c r="I3065" s="10" t="s">
        <v>18993</v>
      </c>
      <c r="J3065" s="12" t="s">
        <v>18994</v>
      </c>
      <c r="K3065" s="12"/>
      <c r="L3065" s="12" t="s">
        <v>4050</v>
      </c>
      <c r="M3065" s="12" t="s">
        <v>4051</v>
      </c>
      <c r="N3065" s="12" t="s">
        <v>54</v>
      </c>
      <c r="O3065" s="12" t="s">
        <v>33</v>
      </c>
      <c r="P3065" s="13">
        <v>7855</v>
      </c>
      <c r="Q3065" s="10">
        <v>1</v>
      </c>
      <c r="R3065" s="10" t="s">
        <v>10</v>
      </c>
      <c r="S3065" s="12" t="s">
        <v>18209</v>
      </c>
    </row>
    <row r="3066" spans="1:19" x14ac:dyDescent="0.25">
      <c r="A3066" s="10">
        <v>2018</v>
      </c>
      <c r="B3066" s="11" t="s">
        <v>4</v>
      </c>
      <c r="C3066" s="12" t="s">
        <v>66</v>
      </c>
      <c r="D3066" s="12" t="s">
        <v>5</v>
      </c>
      <c r="E3066" s="12" t="s">
        <v>14582</v>
      </c>
      <c r="F3066" s="12" t="s">
        <v>14583</v>
      </c>
      <c r="G3066" s="12" t="s">
        <v>14584</v>
      </c>
      <c r="H3066" s="11" t="str">
        <f t="shared" si="47"/>
        <v xml:space="preserve"> 2123 RUE NATIONALE 20 CS 20704</v>
      </c>
      <c r="I3066" s="10"/>
      <c r="J3066" s="12" t="s">
        <v>13863</v>
      </c>
      <c r="K3066" s="12" t="s">
        <v>14585</v>
      </c>
      <c r="L3066" s="12" t="s">
        <v>13865</v>
      </c>
      <c r="M3066" s="12" t="s">
        <v>13866</v>
      </c>
      <c r="N3066" s="12" t="s">
        <v>54</v>
      </c>
      <c r="O3066" s="12" t="s">
        <v>33</v>
      </c>
      <c r="P3066" s="13">
        <v>3671885</v>
      </c>
      <c r="Q3066" s="10">
        <v>110</v>
      </c>
      <c r="R3066" s="10" t="s">
        <v>18208</v>
      </c>
      <c r="S3066" s="12" t="s">
        <v>18209</v>
      </c>
    </row>
    <row r="3067" spans="1:19" x14ac:dyDescent="0.25">
      <c r="A3067" s="10">
        <v>2018</v>
      </c>
      <c r="B3067" s="11" t="s">
        <v>4</v>
      </c>
      <c r="C3067" s="12" t="s">
        <v>66</v>
      </c>
      <c r="D3067" s="12" t="s">
        <v>5</v>
      </c>
      <c r="E3067" s="12" t="s">
        <v>14586</v>
      </c>
      <c r="F3067" s="12" t="s">
        <v>14587</v>
      </c>
      <c r="G3067" s="12" t="s">
        <v>14588</v>
      </c>
      <c r="H3067" s="11" t="str">
        <f t="shared" si="47"/>
        <v xml:space="preserve"> 9 AVENUE DE PONT CHER BP 20552</v>
      </c>
      <c r="I3067" s="10"/>
      <c r="J3067" s="12" t="s">
        <v>14589</v>
      </c>
      <c r="K3067" s="12" t="s">
        <v>14590</v>
      </c>
      <c r="L3067" s="12" t="s">
        <v>14591</v>
      </c>
      <c r="M3067" s="12" t="s">
        <v>14592</v>
      </c>
      <c r="N3067" s="12" t="s">
        <v>54</v>
      </c>
      <c r="O3067" s="12" t="s">
        <v>33</v>
      </c>
      <c r="P3067" s="13">
        <v>2090639</v>
      </c>
      <c r="Q3067" s="10">
        <v>65</v>
      </c>
      <c r="R3067" s="10" t="s">
        <v>18208</v>
      </c>
      <c r="S3067" s="12" t="s">
        <v>18209</v>
      </c>
    </row>
    <row r="3068" spans="1:19" x14ac:dyDescent="0.25">
      <c r="A3068" s="10">
        <v>2018</v>
      </c>
      <c r="B3068" s="11" t="s">
        <v>4</v>
      </c>
      <c r="C3068" s="12" t="s">
        <v>66</v>
      </c>
      <c r="D3068" s="12" t="s">
        <v>1253</v>
      </c>
      <c r="E3068" s="12" t="s">
        <v>14593</v>
      </c>
      <c r="F3068" s="12" t="s">
        <v>14594</v>
      </c>
      <c r="G3068" s="12" t="s">
        <v>14595</v>
      </c>
      <c r="H3068" s="11" t="str">
        <f t="shared" si="47"/>
        <v xml:space="preserve"> 287 AVENUE DE BOIRARGUES </v>
      </c>
      <c r="I3068" s="10"/>
      <c r="J3068" s="12" t="s">
        <v>1811</v>
      </c>
      <c r="K3068" s="12"/>
      <c r="L3068" s="12" t="s">
        <v>468</v>
      </c>
      <c r="M3068" s="12" t="s">
        <v>469</v>
      </c>
      <c r="N3068" s="12" t="s">
        <v>54</v>
      </c>
      <c r="O3068" s="12" t="s">
        <v>33</v>
      </c>
      <c r="P3068" s="13">
        <v>2360805</v>
      </c>
      <c r="Q3068" s="10">
        <v>66</v>
      </c>
      <c r="R3068" s="10" t="s">
        <v>18208</v>
      </c>
      <c r="S3068" s="12" t="s">
        <v>18209</v>
      </c>
    </row>
    <row r="3069" spans="1:19" x14ac:dyDescent="0.25">
      <c r="A3069" s="10">
        <v>2018</v>
      </c>
      <c r="B3069" s="11" t="s">
        <v>4</v>
      </c>
      <c r="C3069" s="12" t="s">
        <v>66</v>
      </c>
      <c r="D3069" s="12" t="s">
        <v>5</v>
      </c>
      <c r="E3069" s="12" t="s">
        <v>14596</v>
      </c>
      <c r="F3069" s="12" t="s">
        <v>14597</v>
      </c>
      <c r="G3069" s="12" t="s">
        <v>14598</v>
      </c>
      <c r="H3069" s="11" t="str">
        <f t="shared" si="47"/>
        <v xml:space="preserve">ZONE INDUSTRIELLE DU PONTEIX 17 RUE D EYMOUTIERS </v>
      </c>
      <c r="I3069" s="10" t="s">
        <v>14599</v>
      </c>
      <c r="J3069" s="12" t="s">
        <v>14600</v>
      </c>
      <c r="K3069" s="12"/>
      <c r="L3069" s="12" t="s">
        <v>2518</v>
      </c>
      <c r="M3069" s="12" t="s">
        <v>4049</v>
      </c>
      <c r="N3069" s="12" t="s">
        <v>54</v>
      </c>
      <c r="O3069" s="12" t="s">
        <v>33</v>
      </c>
      <c r="P3069" s="13">
        <v>919632</v>
      </c>
      <c r="Q3069" s="10">
        <v>26</v>
      </c>
      <c r="R3069" s="10" t="s">
        <v>18208</v>
      </c>
      <c r="S3069" s="12" t="s">
        <v>18209</v>
      </c>
    </row>
    <row r="3070" spans="1:19" x14ac:dyDescent="0.25">
      <c r="A3070" s="10">
        <v>2018</v>
      </c>
      <c r="B3070" s="11" t="s">
        <v>18213</v>
      </c>
      <c r="C3070" s="12" t="s">
        <v>66</v>
      </c>
      <c r="D3070" s="12" t="s">
        <v>5</v>
      </c>
      <c r="E3070" s="12" t="s">
        <v>18996</v>
      </c>
      <c r="F3070" s="12" t="s">
        <v>18995</v>
      </c>
      <c r="G3070" s="12" t="s">
        <v>18997</v>
      </c>
      <c r="H3070" s="11" t="str">
        <f t="shared" si="47"/>
        <v xml:space="preserve"> ZONE D ACTIVITE LES PLAINES </v>
      </c>
      <c r="I3070" s="10"/>
      <c r="J3070" s="12" t="s">
        <v>18998</v>
      </c>
      <c r="K3070" s="10"/>
      <c r="L3070" s="12" t="s">
        <v>18999</v>
      </c>
      <c r="M3070" s="12" t="s">
        <v>19000</v>
      </c>
      <c r="N3070" s="12" t="s">
        <v>322</v>
      </c>
      <c r="O3070" s="12" t="s">
        <v>9</v>
      </c>
      <c r="P3070" s="13">
        <v>111857</v>
      </c>
      <c r="Q3070" s="10">
        <v>4</v>
      </c>
      <c r="R3070" s="10" t="s">
        <v>10</v>
      </c>
      <c r="S3070" s="12" t="s">
        <v>18211</v>
      </c>
    </row>
    <row r="3071" spans="1:19" x14ac:dyDescent="0.25">
      <c r="A3071" s="10">
        <v>2017</v>
      </c>
      <c r="B3071" s="12" t="s">
        <v>18219</v>
      </c>
      <c r="C3071" s="10" t="s">
        <v>66</v>
      </c>
      <c r="D3071" s="12" t="s">
        <v>5</v>
      </c>
      <c r="E3071" s="12" t="s">
        <v>14601</v>
      </c>
      <c r="F3071" s="12" t="s">
        <v>14602</v>
      </c>
      <c r="G3071" s="12" t="s">
        <v>14603</v>
      </c>
      <c r="H3071" s="11" t="str">
        <f t="shared" si="47"/>
        <v xml:space="preserve">17 RUE DE MONTREAL  </v>
      </c>
      <c r="I3071" s="12" t="s">
        <v>14604</v>
      </c>
      <c r="J3071" s="12"/>
      <c r="K3071" s="14"/>
      <c r="L3071" s="12" t="s">
        <v>2295</v>
      </c>
      <c r="M3071" s="12" t="s">
        <v>2990</v>
      </c>
      <c r="N3071" s="12" t="s">
        <v>54</v>
      </c>
      <c r="O3071" s="12" t="s">
        <v>33</v>
      </c>
      <c r="P3071" s="14"/>
      <c r="Q3071" s="10">
        <v>1</v>
      </c>
      <c r="R3071" s="10" t="s">
        <v>10</v>
      </c>
      <c r="S3071" s="12" t="s">
        <v>18220</v>
      </c>
    </row>
    <row r="3072" spans="1:19" x14ac:dyDescent="0.25">
      <c r="A3072" s="10">
        <v>2018</v>
      </c>
      <c r="B3072" s="11" t="s">
        <v>4</v>
      </c>
      <c r="C3072" s="12" t="s">
        <v>66</v>
      </c>
      <c r="D3072" s="12" t="s">
        <v>5</v>
      </c>
      <c r="E3072" s="12" t="s">
        <v>4938</v>
      </c>
      <c r="F3072" s="12" t="s">
        <v>4939</v>
      </c>
      <c r="G3072" s="12" t="s">
        <v>4940</v>
      </c>
      <c r="H3072" s="11" t="str">
        <f t="shared" si="47"/>
        <v xml:space="preserve"> 6 RUE DE LA CORBETIERE </v>
      </c>
      <c r="I3072" s="10"/>
      <c r="J3072" s="12" t="s">
        <v>4941</v>
      </c>
      <c r="K3072" s="10"/>
      <c r="L3072" s="12" t="s">
        <v>725</v>
      </c>
      <c r="M3072" s="12" t="s">
        <v>726</v>
      </c>
      <c r="N3072" s="12" t="s">
        <v>200</v>
      </c>
      <c r="O3072" s="12" t="s">
        <v>9</v>
      </c>
      <c r="P3072" s="13">
        <v>58984</v>
      </c>
      <c r="Q3072" s="10">
        <v>1</v>
      </c>
      <c r="R3072" s="10" t="s">
        <v>10</v>
      </c>
      <c r="S3072" s="12" t="s">
        <v>18211</v>
      </c>
    </row>
    <row r="3073" spans="1:19" x14ac:dyDescent="0.25">
      <c r="A3073" s="10">
        <v>2018</v>
      </c>
      <c r="B3073" s="11" t="s">
        <v>4</v>
      </c>
      <c r="C3073" s="12" t="s">
        <v>66</v>
      </c>
      <c r="D3073" s="12" t="s">
        <v>5</v>
      </c>
      <c r="E3073" s="12" t="s">
        <v>16610</v>
      </c>
      <c r="F3073" s="12" t="s">
        <v>16611</v>
      </c>
      <c r="G3073" s="12" t="s">
        <v>16612</v>
      </c>
      <c r="H3073" s="11" t="str">
        <f t="shared" si="47"/>
        <v xml:space="preserve"> 4 AVENUE DE LA TOUR MAURY </v>
      </c>
      <c r="I3073" s="10"/>
      <c r="J3073" s="12" t="s">
        <v>16613</v>
      </c>
      <c r="K3073" s="12"/>
      <c r="L3073" s="12" t="s">
        <v>16614</v>
      </c>
      <c r="M3073" s="12" t="s">
        <v>16615</v>
      </c>
      <c r="N3073" s="12" t="s">
        <v>2218</v>
      </c>
      <c r="O3073" s="12" t="s">
        <v>33</v>
      </c>
      <c r="P3073" s="13">
        <v>366887</v>
      </c>
      <c r="Q3073" s="10">
        <v>12</v>
      </c>
      <c r="R3073" s="10" t="s">
        <v>18208</v>
      </c>
      <c r="S3073" s="12" t="s">
        <v>18209</v>
      </c>
    </row>
    <row r="3074" spans="1:19" x14ac:dyDescent="0.25">
      <c r="A3074" s="10">
        <v>2018</v>
      </c>
      <c r="B3074" s="11" t="s">
        <v>4</v>
      </c>
      <c r="C3074" s="12" t="s">
        <v>66</v>
      </c>
      <c r="D3074" s="12" t="s">
        <v>5</v>
      </c>
      <c r="E3074" s="12" t="s">
        <v>14605</v>
      </c>
      <c r="F3074" s="12" t="s">
        <v>14606</v>
      </c>
      <c r="G3074" s="12" t="s">
        <v>14607</v>
      </c>
      <c r="H3074" s="11" t="str">
        <f t="shared" si="47"/>
        <v xml:space="preserve"> 1773 AVENUE DU LANGUEDOC </v>
      </c>
      <c r="I3074" s="10"/>
      <c r="J3074" s="12" t="s">
        <v>14608</v>
      </c>
      <c r="K3074" s="12"/>
      <c r="L3074" s="12" t="s">
        <v>712</v>
      </c>
      <c r="M3074" s="12" t="s">
        <v>713</v>
      </c>
      <c r="N3074" s="12" t="s">
        <v>54</v>
      </c>
      <c r="O3074" s="12" t="s">
        <v>33</v>
      </c>
      <c r="P3074" s="13">
        <v>17747</v>
      </c>
      <c r="Q3074" s="10">
        <v>1</v>
      </c>
      <c r="R3074" s="10" t="s">
        <v>10</v>
      </c>
      <c r="S3074" s="12" t="s">
        <v>18209</v>
      </c>
    </row>
    <row r="3075" spans="1:19" x14ac:dyDescent="0.25">
      <c r="A3075" s="10">
        <v>2018</v>
      </c>
      <c r="B3075" s="11" t="s">
        <v>4</v>
      </c>
      <c r="C3075" s="12" t="s">
        <v>66</v>
      </c>
      <c r="D3075" s="12" t="s">
        <v>5</v>
      </c>
      <c r="E3075" s="12" t="s">
        <v>4942</v>
      </c>
      <c r="F3075" s="12" t="s">
        <v>4943</v>
      </c>
      <c r="G3075" s="12" t="s">
        <v>4944</v>
      </c>
      <c r="H3075" s="11" t="str">
        <f t="shared" ref="H3075:H3138" si="48">CONCATENATE(I3075," ",J3075," ",K3075)</f>
        <v xml:space="preserve"> 17 RUE LANOUE BRAS DE FER </v>
      </c>
      <c r="I3075" s="10"/>
      <c r="J3075" s="12" t="s">
        <v>4945</v>
      </c>
      <c r="K3075" s="12"/>
      <c r="L3075" s="12" t="s">
        <v>4946</v>
      </c>
      <c r="M3075" s="12" t="s">
        <v>18</v>
      </c>
      <c r="N3075" s="12" t="s">
        <v>200</v>
      </c>
      <c r="O3075" s="12" t="s">
        <v>33</v>
      </c>
      <c r="P3075" s="13">
        <v>16656</v>
      </c>
      <c r="Q3075" s="10">
        <v>1</v>
      </c>
      <c r="R3075" s="10" t="s">
        <v>10</v>
      </c>
      <c r="S3075" s="12" t="s">
        <v>18209</v>
      </c>
    </row>
    <row r="3076" spans="1:19" x14ac:dyDescent="0.25">
      <c r="A3076" s="10">
        <v>2018</v>
      </c>
      <c r="B3076" s="11" t="s">
        <v>4</v>
      </c>
      <c r="C3076" s="12" t="s">
        <v>66</v>
      </c>
      <c r="D3076" s="12" t="s">
        <v>5</v>
      </c>
      <c r="E3076" s="12" t="s">
        <v>14609</v>
      </c>
      <c r="F3076" s="12" t="s">
        <v>14610</v>
      </c>
      <c r="G3076" s="12" t="s">
        <v>14611</v>
      </c>
      <c r="H3076" s="11" t="str">
        <f t="shared" si="48"/>
        <v xml:space="preserve"> ZA DU BON PUITS </v>
      </c>
      <c r="I3076" s="10"/>
      <c r="J3076" s="12" t="s">
        <v>19001</v>
      </c>
      <c r="K3076" s="12"/>
      <c r="L3076" s="12" t="s">
        <v>19002</v>
      </c>
      <c r="M3076" s="12" t="s">
        <v>19003</v>
      </c>
      <c r="N3076" s="12" t="s">
        <v>54</v>
      </c>
      <c r="O3076" s="12" t="s">
        <v>33</v>
      </c>
      <c r="P3076" s="13">
        <v>244899</v>
      </c>
      <c r="Q3076" s="10">
        <v>13</v>
      </c>
      <c r="R3076" s="10" t="s">
        <v>18208</v>
      </c>
      <c r="S3076" s="12" t="s">
        <v>18209</v>
      </c>
    </row>
    <row r="3077" spans="1:19" x14ac:dyDescent="0.25">
      <c r="A3077" s="10">
        <v>2018</v>
      </c>
      <c r="B3077" s="11" t="s">
        <v>18213</v>
      </c>
      <c r="C3077" s="12" t="s">
        <v>66</v>
      </c>
      <c r="D3077" s="12" t="s">
        <v>5</v>
      </c>
      <c r="E3077" s="12" t="s">
        <v>19005</v>
      </c>
      <c r="F3077" s="12" t="s">
        <v>19004</v>
      </c>
      <c r="G3077" s="12" t="s">
        <v>19006</v>
      </c>
      <c r="H3077" s="11" t="str">
        <f t="shared" si="48"/>
        <v xml:space="preserve">ESPACE BRAZZA 183 QUAI DE BRAZZA </v>
      </c>
      <c r="I3077" s="10" t="s">
        <v>19007</v>
      </c>
      <c r="J3077" s="12" t="s">
        <v>19008</v>
      </c>
      <c r="K3077" s="12"/>
      <c r="L3077" s="12" t="s">
        <v>1632</v>
      </c>
      <c r="M3077" s="12" t="s">
        <v>891</v>
      </c>
      <c r="N3077" s="12" t="s">
        <v>200</v>
      </c>
      <c r="O3077" s="12" t="s">
        <v>33</v>
      </c>
      <c r="P3077" s="13">
        <v>18387</v>
      </c>
      <c r="Q3077" s="10">
        <v>1</v>
      </c>
      <c r="R3077" s="10" t="s">
        <v>10</v>
      </c>
      <c r="S3077" s="12" t="s">
        <v>18209</v>
      </c>
    </row>
    <row r="3078" spans="1:19" x14ac:dyDescent="0.25">
      <c r="A3078" s="10">
        <v>2017</v>
      </c>
      <c r="B3078" s="12" t="s">
        <v>18219</v>
      </c>
      <c r="C3078" s="10" t="s">
        <v>66</v>
      </c>
      <c r="D3078" s="12" t="s">
        <v>5</v>
      </c>
      <c r="E3078" s="12" t="s">
        <v>5174</v>
      </c>
      <c r="F3078" s="12" t="s">
        <v>5175</v>
      </c>
      <c r="G3078" s="12" t="s">
        <v>5176</v>
      </c>
      <c r="H3078" s="11" t="str">
        <f t="shared" si="48"/>
        <v xml:space="preserve">2 RUE DES COSMONAUTES  </v>
      </c>
      <c r="I3078" s="12" t="s">
        <v>5177</v>
      </c>
      <c r="J3078" s="12"/>
      <c r="K3078" s="14"/>
      <c r="L3078" s="12" t="s">
        <v>2123</v>
      </c>
      <c r="M3078" s="12" t="s">
        <v>2124</v>
      </c>
      <c r="N3078" s="12" t="s">
        <v>262</v>
      </c>
      <c r="O3078" s="12" t="s">
        <v>33</v>
      </c>
      <c r="P3078" s="14"/>
      <c r="Q3078" s="10">
        <v>2</v>
      </c>
      <c r="R3078" s="10" t="s">
        <v>10</v>
      </c>
      <c r="S3078" s="12" t="s">
        <v>18220</v>
      </c>
    </row>
    <row r="3079" spans="1:19" x14ac:dyDescent="0.25">
      <c r="A3079" s="10">
        <v>2017</v>
      </c>
      <c r="B3079" s="12" t="s">
        <v>18219</v>
      </c>
      <c r="C3079" s="10" t="s">
        <v>66</v>
      </c>
      <c r="D3079" s="12" t="s">
        <v>5</v>
      </c>
      <c r="E3079" s="12" t="s">
        <v>17195</v>
      </c>
      <c r="F3079" s="12" t="s">
        <v>17196</v>
      </c>
      <c r="G3079" s="12" t="s">
        <v>17197</v>
      </c>
      <c r="H3079" s="11" t="str">
        <f t="shared" si="48"/>
        <v xml:space="preserve">144 AVENUE DE LA PLAINE  </v>
      </c>
      <c r="I3079" s="12" t="s">
        <v>17198</v>
      </c>
      <c r="J3079" s="12"/>
      <c r="K3079" s="14"/>
      <c r="L3079" s="12" t="s">
        <v>143</v>
      </c>
      <c r="M3079" s="12" t="s">
        <v>144</v>
      </c>
      <c r="N3079" s="12" t="s">
        <v>2336</v>
      </c>
      <c r="O3079" s="12" t="s">
        <v>33</v>
      </c>
      <c r="P3079" s="14"/>
      <c r="Q3079" s="10">
        <v>1</v>
      </c>
      <c r="R3079" s="10" t="s">
        <v>10</v>
      </c>
      <c r="S3079" s="12" t="s">
        <v>18220</v>
      </c>
    </row>
    <row r="3080" spans="1:19" x14ac:dyDescent="0.25">
      <c r="A3080" s="10">
        <v>2018</v>
      </c>
      <c r="B3080" s="11" t="s">
        <v>4</v>
      </c>
      <c r="C3080" s="12" t="s">
        <v>66</v>
      </c>
      <c r="D3080" s="12" t="s">
        <v>5</v>
      </c>
      <c r="E3080" s="12" t="s">
        <v>14612</v>
      </c>
      <c r="F3080" s="12" t="s">
        <v>14613</v>
      </c>
      <c r="G3080" s="12" t="s">
        <v>14614</v>
      </c>
      <c r="H3080" s="11" t="str">
        <f t="shared" si="48"/>
        <v xml:space="preserve">ZAC DE RETTEL 6 IMPASSE DES SAULES </v>
      </c>
      <c r="I3080" s="10" t="s">
        <v>14615</v>
      </c>
      <c r="J3080" s="12" t="s">
        <v>14616</v>
      </c>
      <c r="K3080" s="12"/>
      <c r="L3080" s="12" t="s">
        <v>14617</v>
      </c>
      <c r="M3080" s="12" t="s">
        <v>14618</v>
      </c>
      <c r="N3080" s="12" t="s">
        <v>54</v>
      </c>
      <c r="O3080" s="12" t="s">
        <v>33</v>
      </c>
      <c r="P3080" s="13">
        <v>32786</v>
      </c>
      <c r="Q3080" s="10">
        <v>1</v>
      </c>
      <c r="R3080" s="10" t="s">
        <v>10</v>
      </c>
      <c r="S3080" s="12" t="s">
        <v>18209</v>
      </c>
    </row>
    <row r="3081" spans="1:19" x14ac:dyDescent="0.25">
      <c r="A3081" s="10">
        <v>2018</v>
      </c>
      <c r="B3081" s="11" t="s">
        <v>4</v>
      </c>
      <c r="C3081" s="12" t="s">
        <v>66</v>
      </c>
      <c r="D3081" s="12" t="s">
        <v>5</v>
      </c>
      <c r="E3081" s="12" t="s">
        <v>17145</v>
      </c>
      <c r="F3081" s="12" t="s">
        <v>17146</v>
      </c>
      <c r="G3081" s="12" t="s">
        <v>17147</v>
      </c>
      <c r="H3081" s="11" t="str">
        <f t="shared" si="48"/>
        <v xml:space="preserve"> 29 ROUTE D AX </v>
      </c>
      <c r="I3081" s="10"/>
      <c r="J3081" s="12" t="s">
        <v>17148</v>
      </c>
      <c r="K3081" s="10"/>
      <c r="L3081" s="12" t="s">
        <v>1952</v>
      </c>
      <c r="M3081" s="12" t="s">
        <v>1953</v>
      </c>
      <c r="N3081" s="12" t="s">
        <v>17135</v>
      </c>
      <c r="O3081" s="12" t="s">
        <v>9</v>
      </c>
      <c r="P3081" s="13">
        <v>59967</v>
      </c>
      <c r="Q3081" s="10">
        <v>1</v>
      </c>
      <c r="R3081" s="10" t="s">
        <v>10</v>
      </c>
      <c r="S3081" s="12" t="s">
        <v>18211</v>
      </c>
    </row>
    <row r="3082" spans="1:19" x14ac:dyDescent="0.25">
      <c r="A3082" s="10">
        <v>2018</v>
      </c>
      <c r="B3082" s="11" t="s">
        <v>4</v>
      </c>
      <c r="C3082" s="12" t="s">
        <v>66</v>
      </c>
      <c r="D3082" s="12" t="s">
        <v>5</v>
      </c>
      <c r="E3082" s="12" t="s">
        <v>4947</v>
      </c>
      <c r="F3082" s="12" t="s">
        <v>4948</v>
      </c>
      <c r="G3082" s="12" t="s">
        <v>4949</v>
      </c>
      <c r="H3082" s="11" t="str">
        <f t="shared" si="48"/>
        <v xml:space="preserve"> 1535 BOULEVARD FERNAND DARCHICOURT </v>
      </c>
      <c r="I3082" s="10"/>
      <c r="J3082" s="12" t="s">
        <v>4950</v>
      </c>
      <c r="K3082" s="10"/>
      <c r="L3082" s="12" t="s">
        <v>4951</v>
      </c>
      <c r="M3082" s="12" t="s">
        <v>4952</v>
      </c>
      <c r="N3082" s="12" t="s">
        <v>200</v>
      </c>
      <c r="O3082" s="12" t="s">
        <v>9</v>
      </c>
      <c r="P3082" s="13">
        <v>157336</v>
      </c>
      <c r="Q3082" s="10">
        <v>4</v>
      </c>
      <c r="R3082" s="10" t="s">
        <v>10</v>
      </c>
      <c r="S3082" s="12" t="s">
        <v>18211</v>
      </c>
    </row>
    <row r="3083" spans="1:19" x14ac:dyDescent="0.25">
      <c r="A3083" s="10">
        <v>2018</v>
      </c>
      <c r="B3083" s="11" t="s">
        <v>4</v>
      </c>
      <c r="C3083" s="12" t="s">
        <v>66</v>
      </c>
      <c r="D3083" s="12" t="s">
        <v>5</v>
      </c>
      <c r="E3083" s="12" t="s">
        <v>16465</v>
      </c>
      <c r="F3083" s="12" t="s">
        <v>16466</v>
      </c>
      <c r="G3083" s="12" t="s">
        <v>16467</v>
      </c>
      <c r="H3083" s="11" t="str">
        <f t="shared" si="48"/>
        <v xml:space="preserve"> 405 ALLEE DE VIADOREE </v>
      </c>
      <c r="I3083" s="10"/>
      <c r="J3083" s="12" t="s">
        <v>16468</v>
      </c>
      <c r="K3083" s="12"/>
      <c r="L3083" s="12" t="s">
        <v>6147</v>
      </c>
      <c r="M3083" s="12" t="s">
        <v>6148</v>
      </c>
      <c r="N3083" s="12" t="s">
        <v>1605</v>
      </c>
      <c r="O3083" s="12" t="s">
        <v>33</v>
      </c>
      <c r="P3083" s="13">
        <v>64782</v>
      </c>
      <c r="Q3083" s="10">
        <v>3</v>
      </c>
      <c r="R3083" s="10" t="s">
        <v>10</v>
      </c>
      <c r="S3083" s="12" t="s">
        <v>18209</v>
      </c>
    </row>
    <row r="3084" spans="1:19" x14ac:dyDescent="0.25">
      <c r="A3084" s="10">
        <v>2018</v>
      </c>
      <c r="B3084" s="11" t="s">
        <v>4</v>
      </c>
      <c r="C3084" s="12" t="s">
        <v>66</v>
      </c>
      <c r="D3084" s="12" t="s">
        <v>5</v>
      </c>
      <c r="E3084" s="12" t="s">
        <v>14619</v>
      </c>
      <c r="F3084" s="12" t="s">
        <v>14620</v>
      </c>
      <c r="G3084" s="12" t="s">
        <v>14621</v>
      </c>
      <c r="H3084" s="11" t="str">
        <f t="shared" si="48"/>
        <v xml:space="preserve"> 68 RUE CHAPTAL </v>
      </c>
      <c r="I3084" s="10"/>
      <c r="J3084" s="12" t="s">
        <v>14622</v>
      </c>
      <c r="K3084" s="10"/>
      <c r="L3084" s="12" t="s">
        <v>3115</v>
      </c>
      <c r="M3084" s="12" t="s">
        <v>3116</v>
      </c>
      <c r="N3084" s="12" t="s">
        <v>54</v>
      </c>
      <c r="O3084" s="12" t="s">
        <v>9</v>
      </c>
      <c r="P3084" s="13">
        <v>66354</v>
      </c>
      <c r="Q3084" s="10">
        <v>4</v>
      </c>
      <c r="R3084" s="10" t="s">
        <v>10</v>
      </c>
      <c r="S3084" s="12" t="s">
        <v>18211</v>
      </c>
    </row>
    <row r="3085" spans="1:19" x14ac:dyDescent="0.25">
      <c r="A3085" s="10">
        <v>2018</v>
      </c>
      <c r="B3085" s="11" t="s">
        <v>4</v>
      </c>
      <c r="C3085" s="12" t="s">
        <v>66</v>
      </c>
      <c r="D3085" s="12" t="s">
        <v>5</v>
      </c>
      <c r="E3085" s="12" t="s">
        <v>14623</v>
      </c>
      <c r="F3085" s="12" t="s">
        <v>14624</v>
      </c>
      <c r="G3085" s="12" t="s">
        <v>14625</v>
      </c>
      <c r="H3085" s="11" t="str">
        <f t="shared" si="48"/>
        <v xml:space="preserve">SITE TECHNOLOGIQUE BORDEAUX PRODUCTIC 3 CHEMIN DE MARTICOT </v>
      </c>
      <c r="I3085" s="10" t="s">
        <v>14626</v>
      </c>
      <c r="J3085" s="12" t="s">
        <v>14627</v>
      </c>
      <c r="K3085" s="12"/>
      <c r="L3085" s="12" t="s">
        <v>8336</v>
      </c>
      <c r="M3085" s="12" t="s">
        <v>8337</v>
      </c>
      <c r="N3085" s="12" t="s">
        <v>54</v>
      </c>
      <c r="O3085" s="12" t="s">
        <v>33</v>
      </c>
      <c r="P3085" s="13">
        <v>41100</v>
      </c>
      <c r="Q3085" s="10">
        <v>1</v>
      </c>
      <c r="R3085" s="10" t="s">
        <v>10</v>
      </c>
      <c r="S3085" s="12" t="s">
        <v>18209</v>
      </c>
    </row>
    <row r="3086" spans="1:19" x14ac:dyDescent="0.25">
      <c r="A3086" s="10">
        <v>2017</v>
      </c>
      <c r="B3086" s="12" t="s">
        <v>18219</v>
      </c>
      <c r="C3086" s="10" t="s">
        <v>66</v>
      </c>
      <c r="D3086" s="12" t="s">
        <v>5</v>
      </c>
      <c r="E3086" s="12" t="s">
        <v>2649</v>
      </c>
      <c r="F3086" s="12" t="s">
        <v>14628</v>
      </c>
      <c r="G3086" s="12" t="s">
        <v>2650</v>
      </c>
      <c r="H3086" s="11" t="str">
        <f t="shared" si="48"/>
        <v xml:space="preserve">751 RUE DE BEAULIN  </v>
      </c>
      <c r="I3086" s="12" t="s">
        <v>14629</v>
      </c>
      <c r="J3086" s="12"/>
      <c r="K3086" s="14"/>
      <c r="L3086" s="12" t="s">
        <v>4072</v>
      </c>
      <c r="M3086" s="12" t="s">
        <v>14630</v>
      </c>
      <c r="N3086" s="12" t="s">
        <v>54</v>
      </c>
      <c r="O3086" s="12" t="s">
        <v>33</v>
      </c>
      <c r="P3086" s="14"/>
      <c r="Q3086" s="10">
        <v>4</v>
      </c>
      <c r="R3086" s="10" t="s">
        <v>10</v>
      </c>
      <c r="S3086" s="12" t="s">
        <v>18220</v>
      </c>
    </row>
    <row r="3087" spans="1:19" x14ac:dyDescent="0.25">
      <c r="A3087" s="10">
        <v>2018</v>
      </c>
      <c r="B3087" s="11" t="s">
        <v>239</v>
      </c>
      <c r="C3087" s="12" t="s">
        <v>66</v>
      </c>
      <c r="D3087" s="12" t="s">
        <v>5</v>
      </c>
      <c r="E3087" s="12" t="s">
        <v>14631</v>
      </c>
      <c r="F3087" s="12" t="s">
        <v>14632</v>
      </c>
      <c r="G3087" s="12" t="s">
        <v>14633</v>
      </c>
      <c r="H3087" s="11" t="str">
        <f t="shared" si="48"/>
        <v xml:space="preserve"> 2 PLACE DE LATTRE DE TASSIGNY </v>
      </c>
      <c r="I3087" s="10"/>
      <c r="J3087" s="12" t="s">
        <v>14634</v>
      </c>
      <c r="K3087" s="12"/>
      <c r="L3087" s="12" t="s">
        <v>14635</v>
      </c>
      <c r="M3087" s="12" t="s">
        <v>14636</v>
      </c>
      <c r="N3087" s="12" t="s">
        <v>54</v>
      </c>
      <c r="O3087" s="12" t="s">
        <v>33</v>
      </c>
      <c r="P3087" s="13">
        <v>88631</v>
      </c>
      <c r="Q3087" s="10">
        <v>4</v>
      </c>
      <c r="R3087" s="10" t="s">
        <v>10</v>
      </c>
      <c r="S3087" s="12" t="s">
        <v>18209</v>
      </c>
    </row>
    <row r="3088" spans="1:19" x14ac:dyDescent="0.25">
      <c r="A3088" s="10">
        <v>2018</v>
      </c>
      <c r="B3088" s="11" t="s">
        <v>4</v>
      </c>
      <c r="C3088" s="12" t="s">
        <v>66</v>
      </c>
      <c r="D3088" s="12" t="s">
        <v>5</v>
      </c>
      <c r="E3088" s="12" t="s">
        <v>14637</v>
      </c>
      <c r="F3088" s="12" t="s">
        <v>14638</v>
      </c>
      <c r="G3088" s="12" t="s">
        <v>14639</v>
      </c>
      <c r="H3088" s="11" t="str">
        <f t="shared" si="48"/>
        <v xml:space="preserve"> 22 RUE DE JUILLET </v>
      </c>
      <c r="I3088" s="10"/>
      <c r="J3088" s="12" t="s">
        <v>14640</v>
      </c>
      <c r="K3088" s="12"/>
      <c r="L3088" s="12" t="s">
        <v>2489</v>
      </c>
      <c r="M3088" s="12" t="s">
        <v>2490</v>
      </c>
      <c r="N3088" s="12" t="s">
        <v>54</v>
      </c>
      <c r="O3088" s="12" t="s">
        <v>33</v>
      </c>
      <c r="P3088" s="13">
        <v>49855</v>
      </c>
      <c r="Q3088" s="10">
        <v>2</v>
      </c>
      <c r="R3088" s="10" t="s">
        <v>10</v>
      </c>
      <c r="S3088" s="12" t="s">
        <v>18209</v>
      </c>
    </row>
    <row r="3089" spans="1:19" x14ac:dyDescent="0.25">
      <c r="A3089" s="10">
        <v>2017</v>
      </c>
      <c r="B3089" s="12" t="s">
        <v>18219</v>
      </c>
      <c r="C3089" s="10" t="s">
        <v>66</v>
      </c>
      <c r="D3089" s="12" t="s">
        <v>5</v>
      </c>
      <c r="E3089" s="12" t="s">
        <v>14641</v>
      </c>
      <c r="F3089" s="12" t="s">
        <v>14642</v>
      </c>
      <c r="G3089" s="12" t="s">
        <v>14643</v>
      </c>
      <c r="H3089" s="11" t="str">
        <f t="shared" si="48"/>
        <v xml:space="preserve">12 IMPASSE DE LA FERME  </v>
      </c>
      <c r="I3089" s="12" t="s">
        <v>14644</v>
      </c>
      <c r="J3089" s="12"/>
      <c r="K3089" s="14"/>
      <c r="L3089" s="12" t="s">
        <v>7270</v>
      </c>
      <c r="M3089" s="12" t="s">
        <v>7271</v>
      </c>
      <c r="N3089" s="12" t="s">
        <v>54</v>
      </c>
      <c r="O3089" s="12" t="s">
        <v>33</v>
      </c>
      <c r="P3089" s="14"/>
      <c r="Q3089" s="10">
        <v>2</v>
      </c>
      <c r="R3089" s="10" t="s">
        <v>10</v>
      </c>
      <c r="S3089" s="12" t="s">
        <v>18220</v>
      </c>
    </row>
    <row r="3090" spans="1:19" x14ac:dyDescent="0.25">
      <c r="A3090" s="10">
        <v>2018</v>
      </c>
      <c r="B3090" s="11" t="s">
        <v>4</v>
      </c>
      <c r="C3090" s="12" t="s">
        <v>66</v>
      </c>
      <c r="D3090" s="12" t="s">
        <v>5</v>
      </c>
      <c r="E3090" s="12" t="s">
        <v>14645</v>
      </c>
      <c r="F3090" s="12" t="s">
        <v>14646</v>
      </c>
      <c r="G3090" s="12" t="s">
        <v>14647</v>
      </c>
      <c r="H3090" s="11" t="str">
        <f t="shared" si="48"/>
        <v xml:space="preserve"> 25 CHEMIN DES HAUTS DE SELETTES </v>
      </c>
      <c r="I3090" s="10"/>
      <c r="J3090" s="12" t="s">
        <v>14648</v>
      </c>
      <c r="K3090" s="12"/>
      <c r="L3090" s="12" t="s">
        <v>14649</v>
      </c>
      <c r="M3090" s="12" t="s">
        <v>14650</v>
      </c>
      <c r="N3090" s="12" t="s">
        <v>54</v>
      </c>
      <c r="O3090" s="12" t="s">
        <v>33</v>
      </c>
      <c r="P3090" s="13">
        <v>23071</v>
      </c>
      <c r="Q3090" s="10">
        <v>1</v>
      </c>
      <c r="R3090" s="10" t="s">
        <v>10</v>
      </c>
      <c r="S3090" s="12" t="s">
        <v>18209</v>
      </c>
    </row>
    <row r="3091" spans="1:19" x14ac:dyDescent="0.25">
      <c r="A3091" s="10">
        <v>2018</v>
      </c>
      <c r="B3091" s="11" t="s">
        <v>4</v>
      </c>
      <c r="C3091" s="12" t="s">
        <v>66</v>
      </c>
      <c r="D3091" s="12" t="s">
        <v>5</v>
      </c>
      <c r="E3091" s="12" t="s">
        <v>14651</v>
      </c>
      <c r="F3091" s="12" t="s">
        <v>14652</v>
      </c>
      <c r="G3091" s="12" t="s">
        <v>14653</v>
      </c>
      <c r="H3091" s="11" t="str">
        <f t="shared" si="48"/>
        <v xml:space="preserve">ZONE INDUSTRIELLE LES RHODES </v>
      </c>
      <c r="I3091" s="10" t="s">
        <v>22</v>
      </c>
      <c r="J3091" s="12" t="s">
        <v>19009</v>
      </c>
      <c r="K3091" s="12"/>
      <c r="L3091" s="12" t="s">
        <v>6683</v>
      </c>
      <c r="M3091" s="12" t="s">
        <v>10540</v>
      </c>
      <c r="N3091" s="12" t="s">
        <v>54</v>
      </c>
      <c r="O3091" s="12" t="s">
        <v>33</v>
      </c>
      <c r="P3091" s="13">
        <v>47214</v>
      </c>
      <c r="Q3091" s="10">
        <v>2</v>
      </c>
      <c r="R3091" s="10" t="s">
        <v>10</v>
      </c>
      <c r="S3091" s="12" t="s">
        <v>18209</v>
      </c>
    </row>
    <row r="3092" spans="1:19" x14ac:dyDescent="0.25">
      <c r="A3092" s="10">
        <v>2018</v>
      </c>
      <c r="B3092" s="11" t="s">
        <v>4</v>
      </c>
      <c r="C3092" s="12" t="s">
        <v>66</v>
      </c>
      <c r="D3092" s="12" t="s">
        <v>5</v>
      </c>
      <c r="E3092" s="12" t="s">
        <v>17716</v>
      </c>
      <c r="F3092" s="12" t="s">
        <v>17717</v>
      </c>
      <c r="G3092" s="12" t="s">
        <v>17718</v>
      </c>
      <c r="H3092" s="11" t="str">
        <f t="shared" si="48"/>
        <v xml:space="preserve">ZA LA QUEUE D ANE 3 RUE SAINT EXUPERY </v>
      </c>
      <c r="I3092" s="10" t="s">
        <v>17719</v>
      </c>
      <c r="J3092" s="12" t="s">
        <v>16072</v>
      </c>
      <c r="K3092" s="12"/>
      <c r="L3092" s="12" t="s">
        <v>692</v>
      </c>
      <c r="M3092" s="12" t="s">
        <v>13686</v>
      </c>
      <c r="N3092" s="12" t="s">
        <v>2413</v>
      </c>
      <c r="O3092" s="12" t="s">
        <v>33</v>
      </c>
      <c r="P3092" s="13">
        <v>59219</v>
      </c>
      <c r="Q3092" s="10">
        <v>2</v>
      </c>
      <c r="R3092" s="10" t="s">
        <v>10</v>
      </c>
      <c r="S3092" s="12" t="s">
        <v>18209</v>
      </c>
    </row>
    <row r="3093" spans="1:19" x14ac:dyDescent="0.25">
      <c r="A3093" s="10">
        <v>2018</v>
      </c>
      <c r="B3093" s="11" t="s">
        <v>4</v>
      </c>
      <c r="C3093" s="12" t="s">
        <v>66</v>
      </c>
      <c r="D3093" s="12" t="s">
        <v>5</v>
      </c>
      <c r="E3093" s="12" t="s">
        <v>14654</v>
      </c>
      <c r="F3093" s="12" t="s">
        <v>14655</v>
      </c>
      <c r="G3093" s="12" t="s">
        <v>14656</v>
      </c>
      <c r="H3093" s="11" t="str">
        <f t="shared" si="48"/>
        <v xml:space="preserve"> 39 ALLEE FELIX NADAR </v>
      </c>
      <c r="I3093" s="10"/>
      <c r="J3093" s="12" t="s">
        <v>14657</v>
      </c>
      <c r="K3093" s="12"/>
      <c r="L3093" s="12" t="s">
        <v>400</v>
      </c>
      <c r="M3093" s="12" t="s">
        <v>401</v>
      </c>
      <c r="N3093" s="12" t="s">
        <v>54</v>
      </c>
      <c r="O3093" s="12" t="s">
        <v>33</v>
      </c>
      <c r="P3093" s="13">
        <v>106994</v>
      </c>
      <c r="Q3093" s="10">
        <v>4</v>
      </c>
      <c r="R3093" s="10" t="s">
        <v>10</v>
      </c>
      <c r="S3093" s="12" t="s">
        <v>18209</v>
      </c>
    </row>
    <row r="3094" spans="1:19" x14ac:dyDescent="0.25">
      <c r="A3094" s="10">
        <v>2018</v>
      </c>
      <c r="B3094" s="11" t="s">
        <v>4</v>
      </c>
      <c r="C3094" s="12" t="s">
        <v>66</v>
      </c>
      <c r="D3094" s="12" t="s">
        <v>5</v>
      </c>
      <c r="E3094" s="12" t="s">
        <v>14658</v>
      </c>
      <c r="F3094" s="12" t="s">
        <v>14659</v>
      </c>
      <c r="G3094" s="12" t="s">
        <v>14660</v>
      </c>
      <c r="H3094" s="11" t="str">
        <f t="shared" si="48"/>
        <v xml:space="preserve"> 8 IMPASSE GUTENBERG </v>
      </c>
      <c r="I3094" s="10"/>
      <c r="J3094" s="12" t="s">
        <v>14661</v>
      </c>
      <c r="K3094" s="12"/>
      <c r="L3094" s="12" t="s">
        <v>6997</v>
      </c>
      <c r="M3094" s="12" t="s">
        <v>6998</v>
      </c>
      <c r="N3094" s="12" t="s">
        <v>54</v>
      </c>
      <c r="O3094" s="12" t="s">
        <v>33</v>
      </c>
      <c r="P3094" s="13">
        <v>74689</v>
      </c>
      <c r="Q3094" s="10">
        <v>3</v>
      </c>
      <c r="R3094" s="10" t="s">
        <v>10</v>
      </c>
      <c r="S3094" s="12" t="s">
        <v>18209</v>
      </c>
    </row>
    <row r="3095" spans="1:19" x14ac:dyDescent="0.25">
      <c r="A3095" s="10">
        <v>2018</v>
      </c>
      <c r="B3095" s="11" t="s">
        <v>4</v>
      </c>
      <c r="C3095" s="12" t="s">
        <v>66</v>
      </c>
      <c r="D3095" s="12" t="s">
        <v>5</v>
      </c>
      <c r="E3095" s="12" t="s">
        <v>14662</v>
      </c>
      <c r="F3095" s="12" t="s">
        <v>14663</v>
      </c>
      <c r="G3095" s="12" t="s">
        <v>14664</v>
      </c>
      <c r="H3095" s="11" t="str">
        <f t="shared" si="48"/>
        <v xml:space="preserve"> ZONE INDUSTRIELLE LES RAMIERES </v>
      </c>
      <c r="I3095" s="10"/>
      <c r="J3095" s="12" t="s">
        <v>14665</v>
      </c>
      <c r="K3095" s="12"/>
      <c r="L3095" s="12" t="s">
        <v>14666</v>
      </c>
      <c r="M3095" s="12" t="s">
        <v>14667</v>
      </c>
      <c r="N3095" s="12" t="s">
        <v>54</v>
      </c>
      <c r="O3095" s="12" t="s">
        <v>33</v>
      </c>
      <c r="P3095" s="13">
        <v>34760</v>
      </c>
      <c r="Q3095" s="10">
        <v>3</v>
      </c>
      <c r="R3095" s="10" t="s">
        <v>10</v>
      </c>
      <c r="S3095" s="12" t="s">
        <v>18209</v>
      </c>
    </row>
    <row r="3096" spans="1:19" x14ac:dyDescent="0.25">
      <c r="A3096" s="10">
        <v>2018</v>
      </c>
      <c r="B3096" s="11" t="s">
        <v>18213</v>
      </c>
      <c r="C3096" s="12" t="s">
        <v>66</v>
      </c>
      <c r="D3096" s="12" t="s">
        <v>5</v>
      </c>
      <c r="E3096" s="12" t="s">
        <v>19011</v>
      </c>
      <c r="F3096" s="12" t="s">
        <v>19010</v>
      </c>
      <c r="G3096" s="12" t="s">
        <v>19012</v>
      </c>
      <c r="H3096" s="11" t="str">
        <f t="shared" si="48"/>
        <v xml:space="preserve"> 14 BOULEVARD POISSONNIERE </v>
      </c>
      <c r="I3096" s="10"/>
      <c r="J3096" s="12" t="s">
        <v>5144</v>
      </c>
      <c r="K3096" s="12"/>
      <c r="L3096" s="12" t="s">
        <v>5145</v>
      </c>
      <c r="M3096" s="12" t="s">
        <v>183</v>
      </c>
      <c r="N3096" s="12" t="s">
        <v>262</v>
      </c>
      <c r="O3096" s="12" t="s">
        <v>33</v>
      </c>
      <c r="P3096" s="13">
        <v>133610</v>
      </c>
      <c r="Q3096" s="10">
        <v>3</v>
      </c>
      <c r="R3096" s="10" t="s">
        <v>10</v>
      </c>
      <c r="S3096" s="12" t="s">
        <v>18209</v>
      </c>
    </row>
    <row r="3097" spans="1:19" x14ac:dyDescent="0.25">
      <c r="A3097" s="10">
        <v>2018</v>
      </c>
      <c r="B3097" s="11" t="s">
        <v>239</v>
      </c>
      <c r="C3097" s="12" t="s">
        <v>66</v>
      </c>
      <c r="D3097" s="12" t="s">
        <v>5</v>
      </c>
      <c r="E3097" s="12" t="s">
        <v>8290</v>
      </c>
      <c r="F3097" s="12" t="s">
        <v>8291</v>
      </c>
      <c r="G3097" s="12" t="s">
        <v>8292</v>
      </c>
      <c r="H3097" s="11" t="str">
        <f t="shared" si="48"/>
        <v xml:space="preserve"> 11 RUE DE L ARTISANAT </v>
      </c>
      <c r="I3097" s="10"/>
      <c r="J3097" s="12" t="s">
        <v>8293</v>
      </c>
      <c r="K3097" s="10"/>
      <c r="L3097" s="12" t="s">
        <v>2317</v>
      </c>
      <c r="M3097" s="12" t="s">
        <v>5060</v>
      </c>
      <c r="N3097" s="12" t="s">
        <v>2413</v>
      </c>
      <c r="O3097" s="12" t="s">
        <v>9</v>
      </c>
      <c r="P3097" s="13">
        <v>67183</v>
      </c>
      <c r="Q3097" s="10">
        <v>1</v>
      </c>
      <c r="R3097" s="10" t="s">
        <v>10</v>
      </c>
      <c r="S3097" s="12" t="s">
        <v>18211</v>
      </c>
    </row>
    <row r="3098" spans="1:19" x14ac:dyDescent="0.25">
      <c r="A3098" s="10">
        <v>2018</v>
      </c>
      <c r="B3098" s="11" t="s">
        <v>18213</v>
      </c>
      <c r="C3098" s="12" t="s">
        <v>66</v>
      </c>
      <c r="D3098" s="12" t="s">
        <v>5</v>
      </c>
      <c r="E3098" s="12" t="s">
        <v>19014</v>
      </c>
      <c r="F3098" s="12" t="s">
        <v>19013</v>
      </c>
      <c r="G3098" s="12" t="s">
        <v>19015</v>
      </c>
      <c r="H3098" s="11" t="str">
        <f t="shared" si="48"/>
        <v xml:space="preserve">LIEU DIT LES BAUCHES ZI CHARTREUSE GUIERS </v>
      </c>
      <c r="I3098" s="10" t="s">
        <v>19016</v>
      </c>
      <c r="J3098" s="12" t="s">
        <v>19017</v>
      </c>
      <c r="K3098" s="12"/>
      <c r="L3098" s="12" t="s">
        <v>12002</v>
      </c>
      <c r="M3098" s="12" t="s">
        <v>19018</v>
      </c>
      <c r="N3098" s="12" t="s">
        <v>1429</v>
      </c>
      <c r="O3098" s="12" t="s">
        <v>33</v>
      </c>
      <c r="P3098" s="13">
        <v>32112</v>
      </c>
      <c r="Q3098" s="10">
        <v>2</v>
      </c>
      <c r="R3098" s="10" t="s">
        <v>10</v>
      </c>
      <c r="S3098" s="12" t="s">
        <v>18209</v>
      </c>
    </row>
    <row r="3099" spans="1:19" x14ac:dyDescent="0.25">
      <c r="A3099" s="10">
        <v>2018</v>
      </c>
      <c r="B3099" s="11" t="s">
        <v>4</v>
      </c>
      <c r="C3099" s="12" t="s">
        <v>66</v>
      </c>
      <c r="D3099" s="12" t="s">
        <v>5</v>
      </c>
      <c r="E3099" s="12" t="s">
        <v>14668</v>
      </c>
      <c r="F3099" s="12" t="s">
        <v>14669</v>
      </c>
      <c r="G3099" s="12" t="s">
        <v>14670</v>
      </c>
      <c r="H3099" s="11" t="str">
        <f t="shared" si="48"/>
        <v xml:space="preserve">ZONE INDUSTRIELLE LES BROUES RUE DES MURIERS </v>
      </c>
      <c r="I3099" s="10" t="s">
        <v>14671</v>
      </c>
      <c r="J3099" s="12" t="s">
        <v>14672</v>
      </c>
      <c r="K3099" s="12"/>
      <c r="L3099" s="12" t="s">
        <v>534</v>
      </c>
      <c r="M3099" s="12" t="s">
        <v>3872</v>
      </c>
      <c r="N3099" s="12" t="s">
        <v>54</v>
      </c>
      <c r="O3099" s="12" t="s">
        <v>33</v>
      </c>
      <c r="P3099" s="13">
        <v>94043</v>
      </c>
      <c r="Q3099" s="10">
        <v>5</v>
      </c>
      <c r="R3099" s="10" t="s">
        <v>10</v>
      </c>
      <c r="S3099" s="12" t="s">
        <v>18209</v>
      </c>
    </row>
    <row r="3100" spans="1:19" x14ac:dyDescent="0.25">
      <c r="A3100" s="10">
        <v>2018</v>
      </c>
      <c r="B3100" s="11" t="s">
        <v>4</v>
      </c>
      <c r="C3100" s="12" t="s">
        <v>66</v>
      </c>
      <c r="D3100" s="12" t="s">
        <v>5</v>
      </c>
      <c r="E3100" s="12" t="s">
        <v>14673</v>
      </c>
      <c r="F3100" s="12" t="s">
        <v>14674</v>
      </c>
      <c r="G3100" s="12" t="s">
        <v>14675</v>
      </c>
      <c r="H3100" s="11" t="str">
        <f t="shared" si="48"/>
        <v xml:space="preserve"> 4 AVENUE DE L INDUSTRIE </v>
      </c>
      <c r="I3100" s="10"/>
      <c r="J3100" s="12" t="s">
        <v>14676</v>
      </c>
      <c r="K3100" s="12"/>
      <c r="L3100" s="12" t="s">
        <v>3142</v>
      </c>
      <c r="M3100" s="12" t="s">
        <v>3143</v>
      </c>
      <c r="N3100" s="12" t="s">
        <v>54</v>
      </c>
      <c r="O3100" s="12" t="s">
        <v>33</v>
      </c>
      <c r="P3100" s="13">
        <v>57228</v>
      </c>
      <c r="Q3100" s="10">
        <v>2</v>
      </c>
      <c r="R3100" s="10" t="s">
        <v>10</v>
      </c>
      <c r="S3100" s="12" t="s">
        <v>18209</v>
      </c>
    </row>
    <row r="3101" spans="1:19" x14ac:dyDescent="0.25">
      <c r="A3101" s="10">
        <v>2018</v>
      </c>
      <c r="B3101" s="11" t="s">
        <v>4</v>
      </c>
      <c r="C3101" s="12" t="s">
        <v>66</v>
      </c>
      <c r="D3101" s="12" t="s">
        <v>5</v>
      </c>
      <c r="E3101" s="12" t="s">
        <v>17920</v>
      </c>
      <c r="F3101" s="12" t="s">
        <v>17921</v>
      </c>
      <c r="G3101" s="12" t="s">
        <v>17922</v>
      </c>
      <c r="H3101" s="11" t="str">
        <f t="shared" si="48"/>
        <v xml:space="preserve"> 287 AVENUE DE BOIRARGUES </v>
      </c>
      <c r="I3101" s="10"/>
      <c r="J3101" s="12" t="s">
        <v>1811</v>
      </c>
      <c r="K3101" s="12"/>
      <c r="L3101" s="12" t="s">
        <v>468</v>
      </c>
      <c r="M3101" s="12" t="s">
        <v>469</v>
      </c>
      <c r="N3101" s="12" t="s">
        <v>2609</v>
      </c>
      <c r="O3101" s="12" t="s">
        <v>33</v>
      </c>
      <c r="P3101" s="13">
        <v>410199</v>
      </c>
      <c r="Q3101" s="10">
        <v>14</v>
      </c>
      <c r="R3101" s="10" t="s">
        <v>18208</v>
      </c>
      <c r="S3101" s="12" t="s">
        <v>18209</v>
      </c>
    </row>
    <row r="3102" spans="1:19" x14ac:dyDescent="0.25">
      <c r="A3102" s="10">
        <v>2018</v>
      </c>
      <c r="B3102" s="11" t="s">
        <v>4</v>
      </c>
      <c r="C3102" s="12" t="s">
        <v>66</v>
      </c>
      <c r="D3102" s="12" t="s">
        <v>5</v>
      </c>
      <c r="E3102" s="12" t="s">
        <v>4953</v>
      </c>
      <c r="F3102" s="12" t="s">
        <v>4954</v>
      </c>
      <c r="G3102" s="12" t="s">
        <v>4955</v>
      </c>
      <c r="H3102" s="11" t="str">
        <f t="shared" si="48"/>
        <v xml:space="preserve"> 3202 ROUTE DE FRANCE </v>
      </c>
      <c r="I3102" s="10"/>
      <c r="J3102" s="12" t="s">
        <v>4956</v>
      </c>
      <c r="K3102" s="12"/>
      <c r="L3102" s="12" t="s">
        <v>1438</v>
      </c>
      <c r="M3102" s="12" t="s">
        <v>1439</v>
      </c>
      <c r="N3102" s="12" t="s">
        <v>200</v>
      </c>
      <c r="O3102" s="12" t="s">
        <v>33</v>
      </c>
      <c r="P3102" s="13">
        <v>43014</v>
      </c>
      <c r="Q3102" s="10">
        <v>1</v>
      </c>
      <c r="R3102" s="10" t="s">
        <v>10</v>
      </c>
      <c r="S3102" s="12" t="s">
        <v>18209</v>
      </c>
    </row>
    <row r="3103" spans="1:19" x14ac:dyDescent="0.25">
      <c r="A3103" s="10">
        <v>2018</v>
      </c>
      <c r="B3103" s="11" t="s">
        <v>4</v>
      </c>
      <c r="C3103" s="12" t="s">
        <v>66</v>
      </c>
      <c r="D3103" s="12" t="s">
        <v>5</v>
      </c>
      <c r="E3103" s="12" t="s">
        <v>14677</v>
      </c>
      <c r="F3103" s="12" t="s">
        <v>14678</v>
      </c>
      <c r="G3103" s="12" t="s">
        <v>14679</v>
      </c>
      <c r="H3103" s="11" t="str">
        <f t="shared" si="48"/>
        <v xml:space="preserve"> ZONE ARTISANALE LE CHIREL </v>
      </c>
      <c r="I3103" s="10"/>
      <c r="J3103" s="12" t="s">
        <v>14680</v>
      </c>
      <c r="K3103" s="12"/>
      <c r="L3103" s="12" t="s">
        <v>397</v>
      </c>
      <c r="M3103" s="12" t="s">
        <v>14681</v>
      </c>
      <c r="N3103" s="12" t="s">
        <v>54</v>
      </c>
      <c r="O3103" s="12" t="s">
        <v>33</v>
      </c>
      <c r="P3103" s="13">
        <v>77476</v>
      </c>
      <c r="Q3103" s="10">
        <v>3</v>
      </c>
      <c r="R3103" s="10" t="s">
        <v>10</v>
      </c>
      <c r="S3103" s="12" t="s">
        <v>18209</v>
      </c>
    </row>
    <row r="3104" spans="1:19" x14ac:dyDescent="0.25">
      <c r="A3104" s="10">
        <v>2018</v>
      </c>
      <c r="B3104" s="11" t="s">
        <v>4</v>
      </c>
      <c r="C3104" s="12" t="s">
        <v>66</v>
      </c>
      <c r="D3104" s="12" t="s">
        <v>5</v>
      </c>
      <c r="E3104" s="12" t="s">
        <v>14682</v>
      </c>
      <c r="F3104" s="12" t="s">
        <v>14683</v>
      </c>
      <c r="G3104" s="12" t="s">
        <v>14684</v>
      </c>
      <c r="H3104" s="11" t="str">
        <f t="shared" si="48"/>
        <v xml:space="preserve"> 26 LES ETANGS </v>
      </c>
      <c r="I3104" s="10"/>
      <c r="J3104" s="12" t="s">
        <v>14685</v>
      </c>
      <c r="K3104" s="12"/>
      <c r="L3104" s="12" t="s">
        <v>14345</v>
      </c>
      <c r="M3104" s="12" t="s">
        <v>14346</v>
      </c>
      <c r="N3104" s="12" t="s">
        <v>54</v>
      </c>
      <c r="O3104" s="12" t="s">
        <v>33</v>
      </c>
      <c r="P3104" s="13">
        <v>80701</v>
      </c>
      <c r="Q3104" s="10">
        <v>3</v>
      </c>
      <c r="R3104" s="10" t="s">
        <v>10</v>
      </c>
      <c r="S3104" s="12" t="s">
        <v>18209</v>
      </c>
    </row>
    <row r="3105" spans="1:19" x14ac:dyDescent="0.25">
      <c r="A3105" s="10">
        <v>2018</v>
      </c>
      <c r="B3105" s="11" t="s">
        <v>4</v>
      </c>
      <c r="C3105" s="12" t="s">
        <v>66</v>
      </c>
      <c r="D3105" s="12" t="s">
        <v>5</v>
      </c>
      <c r="E3105" s="12" t="s">
        <v>14686</v>
      </c>
      <c r="F3105" s="12" t="s">
        <v>14687</v>
      </c>
      <c r="G3105" s="12" t="s">
        <v>14688</v>
      </c>
      <c r="H3105" s="11" t="str">
        <f t="shared" si="48"/>
        <v xml:space="preserve"> 5 CHEMIN DE MAGNE </v>
      </c>
      <c r="I3105" s="10"/>
      <c r="J3105" s="12" t="s">
        <v>14689</v>
      </c>
      <c r="K3105" s="12"/>
      <c r="L3105" s="12" t="s">
        <v>14690</v>
      </c>
      <c r="M3105" s="12" t="s">
        <v>14691</v>
      </c>
      <c r="N3105" s="12" t="s">
        <v>54</v>
      </c>
      <c r="O3105" s="12" t="s">
        <v>33</v>
      </c>
      <c r="P3105" s="13">
        <v>55010</v>
      </c>
      <c r="Q3105" s="10">
        <v>3</v>
      </c>
      <c r="R3105" s="10" t="s">
        <v>10</v>
      </c>
      <c r="S3105" s="12" t="s">
        <v>18209</v>
      </c>
    </row>
    <row r="3106" spans="1:19" x14ac:dyDescent="0.25">
      <c r="A3106" s="10">
        <v>2018</v>
      </c>
      <c r="B3106" s="11" t="s">
        <v>4</v>
      </c>
      <c r="C3106" s="12" t="s">
        <v>66</v>
      </c>
      <c r="D3106" s="12" t="s">
        <v>5</v>
      </c>
      <c r="E3106" s="12" t="s">
        <v>1595</v>
      </c>
      <c r="F3106" s="12" t="s">
        <v>1596</v>
      </c>
      <c r="G3106" s="12" t="s">
        <v>1597</v>
      </c>
      <c r="H3106" s="11" t="str">
        <f t="shared" si="48"/>
        <v xml:space="preserve"> 2 RUE DE LA MINOTERIE </v>
      </c>
      <c r="I3106" s="10"/>
      <c r="J3106" s="12" t="s">
        <v>1598</v>
      </c>
      <c r="K3106" s="12"/>
      <c r="L3106" s="12" t="s">
        <v>1219</v>
      </c>
      <c r="M3106" s="12" t="s">
        <v>53</v>
      </c>
      <c r="N3106" s="12" t="s">
        <v>54</v>
      </c>
      <c r="O3106" s="12" t="s">
        <v>33</v>
      </c>
      <c r="P3106" s="13">
        <v>17722</v>
      </c>
      <c r="Q3106" s="10">
        <v>1</v>
      </c>
      <c r="R3106" s="10" t="s">
        <v>10</v>
      </c>
      <c r="S3106" s="12" t="s">
        <v>18209</v>
      </c>
    </row>
    <row r="3107" spans="1:19" x14ac:dyDescent="0.25">
      <c r="A3107" s="10">
        <v>2018</v>
      </c>
      <c r="B3107" s="11" t="s">
        <v>4</v>
      </c>
      <c r="C3107" s="12" t="s">
        <v>66</v>
      </c>
      <c r="D3107" s="12" t="s">
        <v>5</v>
      </c>
      <c r="E3107" s="12" t="s">
        <v>17005</v>
      </c>
      <c r="F3107" s="12" t="s">
        <v>17006</v>
      </c>
      <c r="G3107" s="12" t="s">
        <v>17007</v>
      </c>
      <c r="H3107" s="11" t="str">
        <f t="shared" si="48"/>
        <v xml:space="preserve">ZONE DE KERSCAVET 34 AVENUE DU TREGOR </v>
      </c>
      <c r="I3107" s="10" t="s">
        <v>17008</v>
      </c>
      <c r="J3107" s="12" t="s">
        <v>17009</v>
      </c>
      <c r="K3107" s="12"/>
      <c r="L3107" s="12" t="s">
        <v>17010</v>
      </c>
      <c r="M3107" s="12" t="s">
        <v>17011</v>
      </c>
      <c r="N3107" s="12" t="s">
        <v>172</v>
      </c>
      <c r="O3107" s="12" t="s">
        <v>33</v>
      </c>
      <c r="P3107" s="13">
        <v>49432</v>
      </c>
      <c r="Q3107" s="10">
        <v>2</v>
      </c>
      <c r="R3107" s="10" t="s">
        <v>10</v>
      </c>
      <c r="S3107" s="12" t="s">
        <v>18209</v>
      </c>
    </row>
    <row r="3108" spans="1:19" x14ac:dyDescent="0.25">
      <c r="A3108" s="10">
        <v>2018</v>
      </c>
      <c r="B3108" s="11" t="s">
        <v>4</v>
      </c>
      <c r="C3108" s="12" t="s">
        <v>66</v>
      </c>
      <c r="D3108" s="12" t="s">
        <v>5</v>
      </c>
      <c r="E3108" s="12" t="s">
        <v>4957</v>
      </c>
      <c r="F3108" s="12" t="s">
        <v>4958</v>
      </c>
      <c r="G3108" s="12" t="s">
        <v>4959</v>
      </c>
      <c r="H3108" s="11" t="str">
        <f t="shared" si="48"/>
        <v xml:space="preserve"> 4 RUE DU HOFACKER </v>
      </c>
      <c r="I3108" s="10"/>
      <c r="J3108" s="12" t="s">
        <v>4960</v>
      </c>
      <c r="K3108" s="12"/>
      <c r="L3108" s="12" t="s">
        <v>4961</v>
      </c>
      <c r="M3108" s="12" t="s">
        <v>4962</v>
      </c>
      <c r="N3108" s="12" t="s">
        <v>200</v>
      </c>
      <c r="O3108" s="12" t="s">
        <v>33</v>
      </c>
      <c r="P3108" s="13">
        <v>38507</v>
      </c>
      <c r="Q3108" s="10">
        <v>1</v>
      </c>
      <c r="R3108" s="10" t="s">
        <v>10</v>
      </c>
      <c r="S3108" s="12" t="s">
        <v>18209</v>
      </c>
    </row>
    <row r="3109" spans="1:19" x14ac:dyDescent="0.25">
      <c r="A3109" s="10">
        <v>2018</v>
      </c>
      <c r="B3109" s="11" t="s">
        <v>4</v>
      </c>
      <c r="C3109" s="12" t="s">
        <v>66</v>
      </c>
      <c r="D3109" s="12" t="s">
        <v>5</v>
      </c>
      <c r="E3109" s="12" t="s">
        <v>17601</v>
      </c>
      <c r="F3109" s="12" t="s">
        <v>17602</v>
      </c>
      <c r="G3109" s="12" t="s">
        <v>17603</v>
      </c>
      <c r="H3109" s="11" t="str">
        <f t="shared" si="48"/>
        <v xml:space="preserve"> 11 BOULEVARD NOMINOE </v>
      </c>
      <c r="I3109" s="10"/>
      <c r="J3109" s="12" t="s">
        <v>6664</v>
      </c>
      <c r="K3109" s="10"/>
      <c r="L3109" s="12" t="s">
        <v>993</v>
      </c>
      <c r="M3109" s="12" t="s">
        <v>994</v>
      </c>
      <c r="N3109" s="12" t="s">
        <v>2397</v>
      </c>
      <c r="O3109" s="12" t="s">
        <v>9</v>
      </c>
      <c r="P3109" s="13">
        <v>801094</v>
      </c>
      <c r="Q3109" s="10">
        <v>3</v>
      </c>
      <c r="R3109" s="10" t="s">
        <v>10</v>
      </c>
      <c r="S3109" s="12" t="s">
        <v>18211</v>
      </c>
    </row>
    <row r="3110" spans="1:19" x14ac:dyDescent="0.25">
      <c r="A3110" s="10">
        <v>2017</v>
      </c>
      <c r="B3110" s="12" t="s">
        <v>18219</v>
      </c>
      <c r="C3110" s="10" t="s">
        <v>66</v>
      </c>
      <c r="D3110" s="12" t="s">
        <v>5</v>
      </c>
      <c r="E3110" s="12" t="s">
        <v>14696</v>
      </c>
      <c r="F3110" s="12" t="s">
        <v>14697</v>
      </c>
      <c r="G3110" s="12" t="s">
        <v>14698</v>
      </c>
      <c r="H3110" s="11" t="str">
        <f t="shared" si="48"/>
        <v xml:space="preserve">2 CARRER D EN CAVAILLES  </v>
      </c>
      <c r="I3110" s="12" t="s">
        <v>14699</v>
      </c>
      <c r="J3110" s="12"/>
      <c r="K3110" s="14"/>
      <c r="L3110" s="12" t="s">
        <v>3224</v>
      </c>
      <c r="M3110" s="12" t="s">
        <v>3225</v>
      </c>
      <c r="N3110" s="12" t="s">
        <v>54</v>
      </c>
      <c r="O3110" s="12" t="s">
        <v>33</v>
      </c>
      <c r="P3110" s="14"/>
      <c r="Q3110" s="10">
        <v>5</v>
      </c>
      <c r="R3110" s="10" t="s">
        <v>10</v>
      </c>
      <c r="S3110" s="12" t="s">
        <v>18220</v>
      </c>
    </row>
    <row r="3111" spans="1:19" x14ac:dyDescent="0.25">
      <c r="A3111" s="10">
        <v>2018</v>
      </c>
      <c r="B3111" s="11" t="s">
        <v>239</v>
      </c>
      <c r="C3111" s="12" t="s">
        <v>66</v>
      </c>
      <c r="D3111" s="12" t="s">
        <v>5</v>
      </c>
      <c r="E3111" s="12" t="s">
        <v>2022</v>
      </c>
      <c r="F3111" s="12" t="s">
        <v>17012</v>
      </c>
      <c r="G3111" s="12" t="s">
        <v>2023</v>
      </c>
      <c r="H3111" s="11" t="str">
        <f t="shared" si="48"/>
        <v xml:space="preserve"> 34 RUE NICOLAS APPERT </v>
      </c>
      <c r="I3111" s="10"/>
      <c r="J3111" s="12" t="s">
        <v>17013</v>
      </c>
      <c r="K3111" s="12"/>
      <c r="L3111" s="12" t="s">
        <v>1913</v>
      </c>
      <c r="M3111" s="12" t="s">
        <v>2024</v>
      </c>
      <c r="N3111" s="12" t="s">
        <v>172</v>
      </c>
      <c r="O3111" s="12" t="s">
        <v>33</v>
      </c>
      <c r="P3111" s="13">
        <v>194290</v>
      </c>
      <c r="Q3111" s="10">
        <v>5</v>
      </c>
      <c r="R3111" s="10" t="s">
        <v>10</v>
      </c>
      <c r="S3111" s="12" t="s">
        <v>18209</v>
      </c>
    </row>
    <row r="3112" spans="1:19" x14ac:dyDescent="0.25">
      <c r="A3112" s="10">
        <v>2017</v>
      </c>
      <c r="B3112" s="12" t="s">
        <v>18219</v>
      </c>
      <c r="C3112" s="10" t="s">
        <v>66</v>
      </c>
      <c r="D3112" s="12" t="s">
        <v>5</v>
      </c>
      <c r="E3112" s="12" t="s">
        <v>14700</v>
      </c>
      <c r="F3112" s="12" t="s">
        <v>14701</v>
      </c>
      <c r="G3112" s="12" t="s">
        <v>14702</v>
      </c>
      <c r="H3112" s="11" t="str">
        <f t="shared" si="48"/>
        <v xml:space="preserve">24 RUE DE LA BATAILLE  </v>
      </c>
      <c r="I3112" s="12" t="s">
        <v>14703</v>
      </c>
      <c r="J3112" s="12"/>
      <c r="K3112" s="14"/>
      <c r="L3112" s="12" t="s">
        <v>3947</v>
      </c>
      <c r="M3112" s="12" t="s">
        <v>3948</v>
      </c>
      <c r="N3112" s="12" t="s">
        <v>54</v>
      </c>
      <c r="O3112" s="12" t="s">
        <v>33</v>
      </c>
      <c r="P3112" s="14"/>
      <c r="Q3112" s="10">
        <v>2</v>
      </c>
      <c r="R3112" s="10" t="s">
        <v>10</v>
      </c>
      <c r="S3112" s="12" t="s">
        <v>18220</v>
      </c>
    </row>
    <row r="3113" spans="1:19" x14ac:dyDescent="0.25">
      <c r="A3113" s="10">
        <v>2018</v>
      </c>
      <c r="B3113" s="11" t="s">
        <v>4</v>
      </c>
      <c r="C3113" s="12" t="s">
        <v>66</v>
      </c>
      <c r="D3113" s="12" t="s">
        <v>5</v>
      </c>
      <c r="E3113" s="12" t="s">
        <v>14704</v>
      </c>
      <c r="F3113" s="12" t="s">
        <v>14705</v>
      </c>
      <c r="G3113" s="12" t="s">
        <v>14706</v>
      </c>
      <c r="H3113" s="11" t="str">
        <f t="shared" si="48"/>
        <v xml:space="preserve">VAL EUROMOSELLE SUD 1 RUE DU CHAMP TONNIN </v>
      </c>
      <c r="I3113" s="10" t="s">
        <v>14707</v>
      </c>
      <c r="J3113" s="12" t="s">
        <v>14708</v>
      </c>
      <c r="K3113" s="12"/>
      <c r="L3113" s="12" t="s">
        <v>257</v>
      </c>
      <c r="M3113" s="12" t="s">
        <v>258</v>
      </c>
      <c r="N3113" s="12" t="s">
        <v>54</v>
      </c>
      <c r="O3113" s="12" t="s">
        <v>33</v>
      </c>
      <c r="P3113" s="13">
        <v>126754</v>
      </c>
      <c r="Q3113" s="10">
        <v>4</v>
      </c>
      <c r="R3113" s="10" t="s">
        <v>10</v>
      </c>
      <c r="S3113" s="12" t="s">
        <v>18209</v>
      </c>
    </row>
    <row r="3114" spans="1:19" x14ac:dyDescent="0.25">
      <c r="A3114" s="10">
        <v>2018</v>
      </c>
      <c r="B3114" s="11" t="s">
        <v>4</v>
      </c>
      <c r="C3114" s="12" t="s">
        <v>66</v>
      </c>
      <c r="D3114" s="12" t="s">
        <v>5</v>
      </c>
      <c r="E3114" s="12" t="s">
        <v>14709</v>
      </c>
      <c r="F3114" s="12" t="s">
        <v>14710</v>
      </c>
      <c r="G3114" s="12" t="s">
        <v>14711</v>
      </c>
      <c r="H3114" s="11" t="str">
        <f t="shared" si="48"/>
        <v xml:space="preserve"> 36 ROUTE DU VIGNOBLE </v>
      </c>
      <c r="I3114" s="10"/>
      <c r="J3114" s="12" t="s">
        <v>14712</v>
      </c>
      <c r="K3114" s="12"/>
      <c r="L3114" s="12" t="s">
        <v>12796</v>
      </c>
      <c r="M3114" s="12" t="s">
        <v>10571</v>
      </c>
      <c r="N3114" s="12" t="s">
        <v>54</v>
      </c>
      <c r="O3114" s="12" t="s">
        <v>33</v>
      </c>
      <c r="P3114" s="13">
        <v>6023</v>
      </c>
      <c r="Q3114" s="10">
        <v>1</v>
      </c>
      <c r="R3114" s="10" t="s">
        <v>10</v>
      </c>
      <c r="S3114" s="12" t="s">
        <v>18209</v>
      </c>
    </row>
    <row r="3115" spans="1:19" x14ac:dyDescent="0.25">
      <c r="A3115" s="10">
        <v>2018</v>
      </c>
      <c r="B3115" s="11" t="s">
        <v>4</v>
      </c>
      <c r="C3115" s="12" t="s">
        <v>66</v>
      </c>
      <c r="D3115" s="12" t="s">
        <v>5</v>
      </c>
      <c r="E3115" s="12" t="s">
        <v>14713</v>
      </c>
      <c r="F3115" s="12" t="s">
        <v>14714</v>
      </c>
      <c r="G3115" s="12" t="s">
        <v>14715</v>
      </c>
      <c r="H3115" s="11" t="str">
        <f t="shared" si="48"/>
        <v xml:space="preserve"> LIEU DIT SAINT VINCENT </v>
      </c>
      <c r="I3115" s="10"/>
      <c r="J3115" s="12" t="s">
        <v>14716</v>
      </c>
      <c r="K3115" s="12"/>
      <c r="L3115" s="12" t="s">
        <v>11040</v>
      </c>
      <c r="M3115" s="12" t="s">
        <v>14717</v>
      </c>
      <c r="N3115" s="12" t="s">
        <v>54</v>
      </c>
      <c r="O3115" s="12" t="s">
        <v>33</v>
      </c>
      <c r="P3115" s="13">
        <v>500</v>
      </c>
      <c r="Q3115" s="10">
        <v>1</v>
      </c>
      <c r="R3115" s="10" t="s">
        <v>10</v>
      </c>
      <c r="S3115" s="12" t="s">
        <v>18209</v>
      </c>
    </row>
    <row r="3116" spans="1:19" x14ac:dyDescent="0.25">
      <c r="A3116" s="10">
        <v>2018</v>
      </c>
      <c r="B3116" s="11" t="s">
        <v>4</v>
      </c>
      <c r="C3116" s="12" t="s">
        <v>66</v>
      </c>
      <c r="D3116" s="12" t="s">
        <v>5</v>
      </c>
      <c r="E3116" s="12" t="s">
        <v>14718</v>
      </c>
      <c r="F3116" s="12" t="s">
        <v>14719</v>
      </c>
      <c r="G3116" s="12" t="s">
        <v>14720</v>
      </c>
      <c r="H3116" s="11" t="str">
        <f t="shared" si="48"/>
        <v xml:space="preserve"> 23 RUE DU MALAMBAS </v>
      </c>
      <c r="I3116" s="10"/>
      <c r="J3116" s="12" t="s">
        <v>14721</v>
      </c>
      <c r="K3116" s="12"/>
      <c r="L3116" s="12" t="s">
        <v>1931</v>
      </c>
      <c r="M3116" s="12" t="s">
        <v>1932</v>
      </c>
      <c r="N3116" s="12" t="s">
        <v>54</v>
      </c>
      <c r="O3116" s="12" t="s">
        <v>33</v>
      </c>
      <c r="P3116" s="13">
        <v>4997</v>
      </c>
      <c r="Q3116" s="10">
        <v>1</v>
      </c>
      <c r="R3116" s="10" t="s">
        <v>10</v>
      </c>
      <c r="S3116" s="12" t="s">
        <v>18209</v>
      </c>
    </row>
    <row r="3117" spans="1:19" x14ac:dyDescent="0.25">
      <c r="A3117" s="10">
        <v>2018</v>
      </c>
      <c r="B3117" s="11" t="s">
        <v>4</v>
      </c>
      <c r="C3117" s="12" t="s">
        <v>66</v>
      </c>
      <c r="D3117" s="12" t="s">
        <v>2547</v>
      </c>
      <c r="E3117" s="12" t="s">
        <v>14722</v>
      </c>
      <c r="F3117" s="12" t="s">
        <v>14723</v>
      </c>
      <c r="G3117" s="12" t="s">
        <v>14724</v>
      </c>
      <c r="H3117" s="11" t="str">
        <f t="shared" si="48"/>
        <v xml:space="preserve"> COL DE FOGATA </v>
      </c>
      <c r="I3117" s="10"/>
      <c r="J3117" s="12" t="s">
        <v>14725</v>
      </c>
      <c r="K3117" s="12"/>
      <c r="L3117" s="12" t="s">
        <v>3209</v>
      </c>
      <c r="M3117" s="12" t="s">
        <v>3210</v>
      </c>
      <c r="N3117" s="12" t="s">
        <v>54</v>
      </c>
      <c r="O3117" s="12" t="s">
        <v>33</v>
      </c>
      <c r="P3117" s="13">
        <v>96178</v>
      </c>
      <c r="Q3117" s="10">
        <v>4</v>
      </c>
      <c r="R3117" s="10" t="s">
        <v>10</v>
      </c>
      <c r="S3117" s="12" t="s">
        <v>18209</v>
      </c>
    </row>
    <row r="3118" spans="1:19" x14ac:dyDescent="0.25">
      <c r="A3118" s="10">
        <v>2018</v>
      </c>
      <c r="B3118" s="11" t="s">
        <v>4</v>
      </c>
      <c r="C3118" s="12" t="s">
        <v>66</v>
      </c>
      <c r="D3118" s="12" t="s">
        <v>5</v>
      </c>
      <c r="E3118" s="12" t="s">
        <v>14726</v>
      </c>
      <c r="F3118" s="12" t="s">
        <v>14727</v>
      </c>
      <c r="G3118" s="12" t="s">
        <v>14728</v>
      </c>
      <c r="H3118" s="11" t="str">
        <f t="shared" si="48"/>
        <v xml:space="preserve"> 38 BOULEVARD MARCEL SEMBAT </v>
      </c>
      <c r="I3118" s="10"/>
      <c r="J3118" s="12" t="s">
        <v>14729</v>
      </c>
      <c r="K3118" s="12"/>
      <c r="L3118" s="12" t="s">
        <v>14730</v>
      </c>
      <c r="M3118" s="12" t="s">
        <v>14731</v>
      </c>
      <c r="N3118" s="12" t="s">
        <v>54</v>
      </c>
      <c r="O3118" s="12" t="s">
        <v>33</v>
      </c>
      <c r="P3118" s="13">
        <v>152961</v>
      </c>
      <c r="Q3118" s="10">
        <v>5</v>
      </c>
      <c r="R3118" s="10" t="s">
        <v>10</v>
      </c>
      <c r="S3118" s="12" t="s">
        <v>18209</v>
      </c>
    </row>
    <row r="3119" spans="1:19" x14ac:dyDescent="0.25">
      <c r="A3119" s="10">
        <v>2018</v>
      </c>
      <c r="B3119" s="11" t="s">
        <v>4</v>
      </c>
      <c r="C3119" s="12" t="s">
        <v>66</v>
      </c>
      <c r="D3119" s="12" t="s">
        <v>5</v>
      </c>
      <c r="E3119" s="12" t="s">
        <v>14732</v>
      </c>
      <c r="F3119" s="12" t="s">
        <v>14733</v>
      </c>
      <c r="G3119" s="12" t="s">
        <v>14734</v>
      </c>
      <c r="H3119" s="11" t="str">
        <f t="shared" si="48"/>
        <v xml:space="preserve"> 2 ROUTE DE STRASBOURG </v>
      </c>
      <c r="I3119" s="10"/>
      <c r="J3119" s="12" t="s">
        <v>14735</v>
      </c>
      <c r="K3119" s="12"/>
      <c r="L3119" s="12" t="s">
        <v>85</v>
      </c>
      <c r="M3119" s="12" t="s">
        <v>2795</v>
      </c>
      <c r="N3119" s="12" t="s">
        <v>54</v>
      </c>
      <c r="O3119" s="12" t="s">
        <v>33</v>
      </c>
      <c r="P3119" s="13">
        <v>252328</v>
      </c>
      <c r="Q3119" s="10">
        <v>9</v>
      </c>
      <c r="R3119" s="10" t="s">
        <v>10</v>
      </c>
      <c r="S3119" s="12" t="s">
        <v>18209</v>
      </c>
    </row>
    <row r="3120" spans="1:19" x14ac:dyDescent="0.25">
      <c r="A3120" s="10">
        <v>2017</v>
      </c>
      <c r="B3120" s="12" t="s">
        <v>18219</v>
      </c>
      <c r="C3120" s="10" t="s">
        <v>66</v>
      </c>
      <c r="D3120" s="12" t="s">
        <v>5</v>
      </c>
      <c r="E3120" s="12" t="s">
        <v>16469</v>
      </c>
      <c r="F3120" s="12" t="s">
        <v>16470</v>
      </c>
      <c r="G3120" s="12" t="s">
        <v>16471</v>
      </c>
      <c r="H3120" s="11" t="str">
        <f t="shared" si="48"/>
        <v xml:space="preserve">764 AVENUE DE L EUROPE  </v>
      </c>
      <c r="I3120" s="12" t="s">
        <v>16472</v>
      </c>
      <c r="J3120" s="12"/>
      <c r="K3120" s="14"/>
      <c r="L3120" s="12" t="s">
        <v>446</v>
      </c>
      <c r="M3120" s="12" t="s">
        <v>447</v>
      </c>
      <c r="N3120" s="12" t="s">
        <v>1605</v>
      </c>
      <c r="O3120" s="12" t="s">
        <v>33</v>
      </c>
      <c r="P3120" s="14"/>
      <c r="Q3120" s="10">
        <v>1</v>
      </c>
      <c r="R3120" s="10" t="s">
        <v>10</v>
      </c>
      <c r="S3120" s="12" t="s">
        <v>18220</v>
      </c>
    </row>
    <row r="3121" spans="1:19" x14ac:dyDescent="0.25">
      <c r="A3121" s="10">
        <v>2018</v>
      </c>
      <c r="B3121" s="11" t="s">
        <v>4</v>
      </c>
      <c r="C3121" s="12" t="s">
        <v>66</v>
      </c>
      <c r="D3121" s="12" t="s">
        <v>5</v>
      </c>
      <c r="E3121" s="12" t="s">
        <v>16473</v>
      </c>
      <c r="F3121" s="12" t="s">
        <v>16474</v>
      </c>
      <c r="G3121" s="12" t="s">
        <v>16475</v>
      </c>
      <c r="H3121" s="11" t="str">
        <f t="shared" si="48"/>
        <v xml:space="preserve">ZAC CHAMP ROMAN 8 RUE DE MAYENCIN </v>
      </c>
      <c r="I3121" s="10" t="s">
        <v>16476</v>
      </c>
      <c r="J3121" s="12" t="s">
        <v>16477</v>
      </c>
      <c r="K3121" s="12"/>
      <c r="L3121" s="12" t="s">
        <v>99</v>
      </c>
      <c r="M3121" s="12" t="s">
        <v>2981</v>
      </c>
      <c r="N3121" s="12" t="s">
        <v>1605</v>
      </c>
      <c r="O3121" s="12" t="s">
        <v>33</v>
      </c>
      <c r="P3121" s="13">
        <v>40311</v>
      </c>
      <c r="Q3121" s="10">
        <v>1</v>
      </c>
      <c r="R3121" s="10" t="s">
        <v>10</v>
      </c>
      <c r="S3121" s="12" t="s">
        <v>18209</v>
      </c>
    </row>
    <row r="3122" spans="1:19" x14ac:dyDescent="0.25">
      <c r="A3122" s="10">
        <v>2018</v>
      </c>
      <c r="B3122" s="11" t="s">
        <v>4</v>
      </c>
      <c r="C3122" s="12" t="s">
        <v>66</v>
      </c>
      <c r="D3122" s="12" t="s">
        <v>5</v>
      </c>
      <c r="E3122" s="12" t="s">
        <v>17725</v>
      </c>
      <c r="F3122" s="12" t="s">
        <v>17726</v>
      </c>
      <c r="G3122" s="12" t="s">
        <v>17727</v>
      </c>
      <c r="H3122" s="11" t="str">
        <f t="shared" si="48"/>
        <v xml:space="preserve"> 44 RUE DE PLESSIER </v>
      </c>
      <c r="I3122" s="10"/>
      <c r="J3122" s="12" t="s">
        <v>17728</v>
      </c>
      <c r="K3122" s="12"/>
      <c r="L3122" s="12" t="s">
        <v>17729</v>
      </c>
      <c r="M3122" s="12" t="s">
        <v>17730</v>
      </c>
      <c r="N3122" s="12" t="s">
        <v>2413</v>
      </c>
      <c r="O3122" s="12" t="s">
        <v>33</v>
      </c>
      <c r="P3122" s="13">
        <v>114663</v>
      </c>
      <c r="Q3122" s="10">
        <v>5</v>
      </c>
      <c r="R3122" s="10" t="s">
        <v>10</v>
      </c>
      <c r="S3122" s="12" t="s">
        <v>18209</v>
      </c>
    </row>
    <row r="3123" spans="1:19" x14ac:dyDescent="0.25">
      <c r="A3123" s="10">
        <v>2018</v>
      </c>
      <c r="B3123" s="11" t="s">
        <v>4</v>
      </c>
      <c r="C3123" s="12" t="s">
        <v>66</v>
      </c>
      <c r="D3123" s="12" t="s">
        <v>5</v>
      </c>
      <c r="E3123" s="12" t="s">
        <v>2025</v>
      </c>
      <c r="F3123" s="12" t="s">
        <v>14736</v>
      </c>
      <c r="G3123" s="12" t="s">
        <v>2026</v>
      </c>
      <c r="H3123" s="11" t="str">
        <f t="shared" si="48"/>
        <v xml:space="preserve"> 250 AV JEAN MERMOZ </v>
      </c>
      <c r="I3123" s="10"/>
      <c r="J3123" s="12" t="s">
        <v>14737</v>
      </c>
      <c r="K3123" s="12"/>
      <c r="L3123" s="12" t="s">
        <v>97</v>
      </c>
      <c r="M3123" s="12" t="s">
        <v>98</v>
      </c>
      <c r="N3123" s="12" t="s">
        <v>54</v>
      </c>
      <c r="O3123" s="12" t="s">
        <v>33</v>
      </c>
      <c r="P3123" s="13">
        <v>142384</v>
      </c>
      <c r="Q3123" s="10">
        <v>11</v>
      </c>
      <c r="R3123" s="10" t="s">
        <v>18208</v>
      </c>
      <c r="S3123" s="12" t="s">
        <v>18209</v>
      </c>
    </row>
    <row r="3124" spans="1:19" x14ac:dyDescent="0.25">
      <c r="A3124" s="10">
        <v>2017</v>
      </c>
      <c r="B3124" s="12" t="s">
        <v>18219</v>
      </c>
      <c r="C3124" s="10" t="s">
        <v>66</v>
      </c>
      <c r="D3124" s="12" t="s">
        <v>5</v>
      </c>
      <c r="E3124" s="12" t="s">
        <v>16478</v>
      </c>
      <c r="F3124" s="12" t="s">
        <v>16479</v>
      </c>
      <c r="G3124" s="12" t="s">
        <v>16480</v>
      </c>
      <c r="H3124" s="11" t="str">
        <f t="shared" si="48"/>
        <v xml:space="preserve">27 AVENUE DE L ASPRE  </v>
      </c>
      <c r="I3124" s="12" t="s">
        <v>16481</v>
      </c>
      <c r="J3124" s="12"/>
      <c r="K3124" s="14"/>
      <c r="L3124" s="12" t="s">
        <v>16482</v>
      </c>
      <c r="M3124" s="12" t="s">
        <v>16483</v>
      </c>
      <c r="N3124" s="12" t="s">
        <v>1605</v>
      </c>
      <c r="O3124" s="12" t="s">
        <v>33</v>
      </c>
      <c r="P3124" s="14"/>
      <c r="Q3124" s="10">
        <v>1</v>
      </c>
      <c r="R3124" s="10" t="s">
        <v>10</v>
      </c>
      <c r="S3124" s="12" t="s">
        <v>18220</v>
      </c>
    </row>
    <row r="3125" spans="1:19" x14ac:dyDescent="0.25">
      <c r="A3125" s="10">
        <v>2018</v>
      </c>
      <c r="B3125" s="11" t="s">
        <v>4</v>
      </c>
      <c r="C3125" s="12" t="s">
        <v>66</v>
      </c>
      <c r="D3125" s="12" t="s">
        <v>5</v>
      </c>
      <c r="E3125" s="12" t="s">
        <v>14738</v>
      </c>
      <c r="F3125" s="12" t="s">
        <v>14739</v>
      </c>
      <c r="G3125" s="12" t="s">
        <v>14740</v>
      </c>
      <c r="H3125" s="11" t="str">
        <f t="shared" si="48"/>
        <v xml:space="preserve"> 24 RUE DE L AVENIR </v>
      </c>
      <c r="I3125" s="10"/>
      <c r="J3125" s="12" t="s">
        <v>14741</v>
      </c>
      <c r="K3125" s="12"/>
      <c r="L3125" s="12" t="s">
        <v>10410</v>
      </c>
      <c r="M3125" s="12" t="s">
        <v>14742</v>
      </c>
      <c r="N3125" s="12" t="s">
        <v>54</v>
      </c>
      <c r="O3125" s="12" t="s">
        <v>33</v>
      </c>
      <c r="P3125" s="13">
        <v>48845</v>
      </c>
      <c r="Q3125" s="10">
        <v>3</v>
      </c>
      <c r="R3125" s="10" t="s">
        <v>10</v>
      </c>
      <c r="S3125" s="12" t="s">
        <v>18209</v>
      </c>
    </row>
    <row r="3126" spans="1:19" x14ac:dyDescent="0.25">
      <c r="A3126" s="10">
        <v>2017</v>
      </c>
      <c r="B3126" s="11" t="s">
        <v>18236</v>
      </c>
      <c r="C3126" s="10" t="s">
        <v>66</v>
      </c>
      <c r="D3126" s="12" t="s">
        <v>5</v>
      </c>
      <c r="E3126" s="12" t="s">
        <v>18075</v>
      </c>
      <c r="F3126" s="11" t="s">
        <v>18076</v>
      </c>
      <c r="G3126" s="12" t="s">
        <v>18077</v>
      </c>
      <c r="H3126" s="11" t="str">
        <f t="shared" si="48"/>
        <v xml:space="preserve"> 22 AVENUE HENRI BARBUSSE </v>
      </c>
      <c r="I3126" s="10"/>
      <c r="J3126" s="12" t="s">
        <v>18078</v>
      </c>
      <c r="K3126" s="14"/>
      <c r="L3126" s="12" t="s">
        <v>3970</v>
      </c>
      <c r="M3126" s="12" t="s">
        <v>3971</v>
      </c>
      <c r="N3126" s="12" t="s">
        <v>200</v>
      </c>
      <c r="O3126" s="12" t="s">
        <v>33</v>
      </c>
      <c r="P3126" s="14"/>
      <c r="Q3126" s="10">
        <v>3</v>
      </c>
      <c r="R3126" s="10" t="s">
        <v>10</v>
      </c>
      <c r="S3126" s="12" t="s">
        <v>18237</v>
      </c>
    </row>
    <row r="3127" spans="1:19" x14ac:dyDescent="0.25">
      <c r="A3127" s="10">
        <v>2017</v>
      </c>
      <c r="B3127" s="12" t="s">
        <v>18219</v>
      </c>
      <c r="C3127" s="10" t="s">
        <v>66</v>
      </c>
      <c r="D3127" s="12" t="s">
        <v>5</v>
      </c>
      <c r="E3127" s="12" t="s">
        <v>5220</v>
      </c>
      <c r="F3127" s="12" t="s">
        <v>5221</v>
      </c>
      <c r="G3127" s="12" t="s">
        <v>5222</v>
      </c>
      <c r="H3127" s="11" t="str">
        <f t="shared" si="48"/>
        <v xml:space="preserve">18 RUE JEAN PHILIPPE RAMEAU  </v>
      </c>
      <c r="I3127" s="12" t="s">
        <v>5223</v>
      </c>
      <c r="J3127" s="14"/>
      <c r="K3127" s="14"/>
      <c r="L3127" s="12" t="s">
        <v>374</v>
      </c>
      <c r="M3127" s="12" t="s">
        <v>375</v>
      </c>
      <c r="N3127" s="12" t="s">
        <v>269</v>
      </c>
      <c r="O3127" s="12" t="s">
        <v>9</v>
      </c>
      <c r="P3127" s="14"/>
      <c r="Q3127" s="10">
        <v>1</v>
      </c>
      <c r="R3127" s="10" t="s">
        <v>10</v>
      </c>
      <c r="S3127" s="12" t="s">
        <v>18220</v>
      </c>
    </row>
    <row r="3128" spans="1:19" x14ac:dyDescent="0.25">
      <c r="A3128" s="10">
        <v>2018</v>
      </c>
      <c r="B3128" s="11" t="s">
        <v>18213</v>
      </c>
      <c r="C3128" s="12" t="s">
        <v>66</v>
      </c>
      <c r="D3128" s="12" t="s">
        <v>5</v>
      </c>
      <c r="E3128" s="12" t="s">
        <v>19020</v>
      </c>
      <c r="F3128" s="12" t="s">
        <v>19019</v>
      </c>
      <c r="G3128" s="12" t="s">
        <v>19021</v>
      </c>
      <c r="H3128" s="11" t="str">
        <f t="shared" si="48"/>
        <v xml:space="preserve">ZONE DES TREILLES 37 B IMPASSE DE L ARDIERES </v>
      </c>
      <c r="I3128" s="10" t="s">
        <v>19022</v>
      </c>
      <c r="J3128" s="12" t="s">
        <v>19023</v>
      </c>
      <c r="K3128" s="12"/>
      <c r="L3128" s="12" t="s">
        <v>19024</v>
      </c>
      <c r="M3128" s="12" t="s">
        <v>19025</v>
      </c>
      <c r="N3128" s="12" t="s">
        <v>5454</v>
      </c>
      <c r="O3128" s="12" t="s">
        <v>33</v>
      </c>
      <c r="P3128" s="13">
        <v>13850</v>
      </c>
      <c r="Q3128" s="10">
        <v>1</v>
      </c>
      <c r="R3128" s="10" t="s">
        <v>10</v>
      </c>
      <c r="S3128" s="12" t="s">
        <v>18209</v>
      </c>
    </row>
    <row r="3129" spans="1:19" x14ac:dyDescent="0.25">
      <c r="A3129" s="10">
        <v>2018</v>
      </c>
      <c r="B3129" s="11" t="s">
        <v>4</v>
      </c>
      <c r="C3129" s="12" t="s">
        <v>66</v>
      </c>
      <c r="D3129" s="12" t="s">
        <v>5</v>
      </c>
      <c r="E3129" s="12" t="s">
        <v>14743</v>
      </c>
      <c r="F3129" s="12" t="s">
        <v>14744</v>
      </c>
      <c r="G3129" s="12" t="s">
        <v>14745</v>
      </c>
      <c r="H3129" s="11" t="str">
        <f t="shared" si="48"/>
        <v xml:space="preserve"> 49 RUE DE LA SAUGE </v>
      </c>
      <c r="I3129" s="10"/>
      <c r="J3129" s="12" t="s">
        <v>14746</v>
      </c>
      <c r="K3129" s="12"/>
      <c r="L3129" s="12" t="s">
        <v>14747</v>
      </c>
      <c r="M3129" s="12" t="s">
        <v>14748</v>
      </c>
      <c r="N3129" s="12" t="s">
        <v>54</v>
      </c>
      <c r="O3129" s="12" t="s">
        <v>33</v>
      </c>
      <c r="P3129" s="13">
        <v>87091</v>
      </c>
      <c r="Q3129" s="10">
        <v>1</v>
      </c>
      <c r="R3129" s="10" t="s">
        <v>10</v>
      </c>
      <c r="S3129" s="12" t="s">
        <v>18209</v>
      </c>
    </row>
    <row r="3130" spans="1:19" x14ac:dyDescent="0.25">
      <c r="A3130" s="10">
        <v>2018</v>
      </c>
      <c r="B3130" s="11" t="s">
        <v>18213</v>
      </c>
      <c r="C3130" s="12" t="s">
        <v>66</v>
      </c>
      <c r="D3130" s="12" t="s">
        <v>5</v>
      </c>
      <c r="E3130" s="12" t="s">
        <v>19027</v>
      </c>
      <c r="F3130" s="12" t="s">
        <v>19026</v>
      </c>
      <c r="G3130" s="12" t="s">
        <v>19028</v>
      </c>
      <c r="H3130" s="11" t="str">
        <f t="shared" si="48"/>
        <v xml:space="preserve"> 250 RUE DE L ORMIERE </v>
      </c>
      <c r="I3130" s="10"/>
      <c r="J3130" s="12" t="s">
        <v>19029</v>
      </c>
      <c r="K3130" s="12"/>
      <c r="L3130" s="12" t="s">
        <v>12507</v>
      </c>
      <c r="M3130" s="12" t="s">
        <v>19030</v>
      </c>
      <c r="N3130" s="12" t="s">
        <v>2368</v>
      </c>
      <c r="O3130" s="12" t="s">
        <v>33</v>
      </c>
      <c r="P3130" s="13">
        <v>63327</v>
      </c>
      <c r="Q3130" s="10">
        <v>3</v>
      </c>
      <c r="R3130" s="10" t="s">
        <v>10</v>
      </c>
      <c r="S3130" s="12" t="s">
        <v>18209</v>
      </c>
    </row>
    <row r="3131" spans="1:19" x14ac:dyDescent="0.25">
      <c r="A3131" s="10">
        <v>2017</v>
      </c>
      <c r="B3131" s="12" t="s">
        <v>18219</v>
      </c>
      <c r="C3131" s="10" t="s">
        <v>66</v>
      </c>
      <c r="D3131" s="12" t="s">
        <v>5</v>
      </c>
      <c r="E3131" s="12" t="s">
        <v>2031</v>
      </c>
      <c r="F3131" s="12" t="s">
        <v>14749</v>
      </c>
      <c r="G3131" s="12" t="s">
        <v>2032</v>
      </c>
      <c r="H3131" s="11" t="str">
        <f t="shared" si="48"/>
        <v xml:space="preserve">500 CHEMIN DE LA FOSSELLA  </v>
      </c>
      <c r="I3131" s="12" t="s">
        <v>14750</v>
      </c>
      <c r="J3131" s="12"/>
      <c r="K3131" s="14"/>
      <c r="L3131" s="12" t="s">
        <v>9918</v>
      </c>
      <c r="M3131" s="12" t="s">
        <v>713</v>
      </c>
      <c r="N3131" s="12" t="s">
        <v>54</v>
      </c>
      <c r="O3131" s="12" t="s">
        <v>33</v>
      </c>
      <c r="P3131" s="14"/>
      <c r="Q3131" s="10">
        <v>5</v>
      </c>
      <c r="R3131" s="10" t="s">
        <v>10</v>
      </c>
      <c r="S3131" s="12" t="s">
        <v>18220</v>
      </c>
    </row>
    <row r="3132" spans="1:19" x14ac:dyDescent="0.25">
      <c r="A3132" s="10">
        <v>2018</v>
      </c>
      <c r="B3132" s="11" t="s">
        <v>4</v>
      </c>
      <c r="C3132" s="12" t="s">
        <v>66</v>
      </c>
      <c r="D3132" s="12" t="s">
        <v>5</v>
      </c>
      <c r="E3132" s="12" t="s">
        <v>2542</v>
      </c>
      <c r="F3132" s="12" t="s">
        <v>14751</v>
      </c>
      <c r="G3132" s="12" t="s">
        <v>2543</v>
      </c>
      <c r="H3132" s="11" t="str">
        <f t="shared" si="48"/>
        <v xml:space="preserve"> RUE D 932 </v>
      </c>
      <c r="I3132" s="10"/>
      <c r="J3132" s="12" t="s">
        <v>14752</v>
      </c>
      <c r="K3132" s="10"/>
      <c r="L3132" s="12" t="s">
        <v>11005</v>
      </c>
      <c r="M3132" s="12" t="s">
        <v>11006</v>
      </c>
      <c r="N3132" s="12" t="s">
        <v>54</v>
      </c>
      <c r="O3132" s="12" t="s">
        <v>9</v>
      </c>
      <c r="P3132" s="13">
        <v>81112</v>
      </c>
      <c r="Q3132" s="10">
        <v>2</v>
      </c>
      <c r="R3132" s="10" t="s">
        <v>10</v>
      </c>
      <c r="S3132" s="12" t="s">
        <v>18211</v>
      </c>
    </row>
    <row r="3133" spans="1:19" x14ac:dyDescent="0.25">
      <c r="A3133" s="10">
        <v>2018</v>
      </c>
      <c r="B3133" s="11" t="s">
        <v>4</v>
      </c>
      <c r="C3133" s="12" t="s">
        <v>66</v>
      </c>
      <c r="D3133" s="12" t="s">
        <v>5</v>
      </c>
      <c r="E3133" s="12" t="s">
        <v>14753</v>
      </c>
      <c r="F3133" s="12" t="s">
        <v>14754</v>
      </c>
      <c r="G3133" s="12" t="s">
        <v>14755</v>
      </c>
      <c r="H3133" s="11" t="str">
        <f t="shared" si="48"/>
        <v xml:space="preserve"> ZONE COMMERCIALE LA CRX DE LUGAT </v>
      </c>
      <c r="I3133" s="10"/>
      <c r="J3133" s="12" t="s">
        <v>14756</v>
      </c>
      <c r="K3133" s="12"/>
      <c r="L3133" s="12" t="s">
        <v>1908</v>
      </c>
      <c r="M3133" s="12" t="s">
        <v>14757</v>
      </c>
      <c r="N3133" s="12" t="s">
        <v>54</v>
      </c>
      <c r="O3133" s="12" t="s">
        <v>33</v>
      </c>
      <c r="P3133" s="13">
        <v>3162</v>
      </c>
      <c r="Q3133" s="10">
        <v>1</v>
      </c>
      <c r="R3133" s="10" t="s">
        <v>10</v>
      </c>
      <c r="S3133" s="12" t="s">
        <v>18209</v>
      </c>
    </row>
    <row r="3134" spans="1:19" x14ac:dyDescent="0.25">
      <c r="A3134" s="10">
        <v>2018</v>
      </c>
      <c r="B3134" s="11" t="s">
        <v>4</v>
      </c>
      <c r="C3134" s="12" t="s">
        <v>66</v>
      </c>
      <c r="D3134" s="12" t="s">
        <v>5</v>
      </c>
      <c r="E3134" s="12" t="s">
        <v>16484</v>
      </c>
      <c r="F3134" s="12" t="s">
        <v>16485</v>
      </c>
      <c r="G3134" s="12" t="s">
        <v>16486</v>
      </c>
      <c r="H3134" s="11" t="str">
        <f t="shared" si="48"/>
        <v xml:space="preserve"> 28 RUE DU BOIS D ORLY </v>
      </c>
      <c r="I3134" s="10"/>
      <c r="J3134" s="12" t="s">
        <v>16487</v>
      </c>
      <c r="K3134" s="12"/>
      <c r="L3134" s="12" t="s">
        <v>16014</v>
      </c>
      <c r="M3134" s="12" t="s">
        <v>16015</v>
      </c>
      <c r="N3134" s="12" t="s">
        <v>1605</v>
      </c>
      <c r="O3134" s="12" t="s">
        <v>33</v>
      </c>
      <c r="P3134" s="13">
        <v>63614</v>
      </c>
      <c r="Q3134" s="10">
        <v>2</v>
      </c>
      <c r="R3134" s="10" t="s">
        <v>10</v>
      </c>
      <c r="S3134" s="12" t="s">
        <v>18209</v>
      </c>
    </row>
    <row r="3135" spans="1:19" x14ac:dyDescent="0.25">
      <c r="A3135" s="10">
        <v>2018</v>
      </c>
      <c r="B3135" s="11" t="s">
        <v>4</v>
      </c>
      <c r="C3135" s="12" t="s">
        <v>66</v>
      </c>
      <c r="D3135" s="12" t="s">
        <v>5</v>
      </c>
      <c r="E3135" s="12" t="s">
        <v>14758</v>
      </c>
      <c r="F3135" s="12" t="s">
        <v>14759</v>
      </c>
      <c r="G3135" s="12" t="s">
        <v>14760</v>
      </c>
      <c r="H3135" s="11" t="str">
        <f t="shared" si="48"/>
        <v xml:space="preserve"> 27 PLACE VICTOR SCHOELCHER </v>
      </c>
      <c r="I3135" s="10"/>
      <c r="J3135" s="12" t="s">
        <v>14761</v>
      </c>
      <c r="K3135" s="12"/>
      <c r="L3135" s="12" t="s">
        <v>1495</v>
      </c>
      <c r="M3135" s="12" t="s">
        <v>1496</v>
      </c>
      <c r="N3135" s="12" t="s">
        <v>54</v>
      </c>
      <c r="O3135" s="12" t="s">
        <v>33</v>
      </c>
      <c r="P3135" s="13">
        <v>164312</v>
      </c>
      <c r="Q3135" s="10">
        <v>3</v>
      </c>
      <c r="R3135" s="10" t="s">
        <v>10</v>
      </c>
      <c r="S3135" s="12" t="s">
        <v>18209</v>
      </c>
    </row>
    <row r="3136" spans="1:19" x14ac:dyDescent="0.25">
      <c r="A3136" s="10">
        <v>2017</v>
      </c>
      <c r="B3136" s="12" t="s">
        <v>18219</v>
      </c>
      <c r="C3136" s="10" t="s">
        <v>66</v>
      </c>
      <c r="D3136" s="12" t="s">
        <v>5</v>
      </c>
      <c r="E3136" s="12" t="s">
        <v>14762</v>
      </c>
      <c r="F3136" s="12" t="s">
        <v>14763</v>
      </c>
      <c r="G3136" s="12" t="s">
        <v>14764</v>
      </c>
      <c r="H3136" s="11" t="str">
        <f t="shared" si="48"/>
        <v xml:space="preserve">14 ROUTE DE CORMETTE  </v>
      </c>
      <c r="I3136" s="12" t="s">
        <v>14765</v>
      </c>
      <c r="J3136" s="12"/>
      <c r="K3136" s="14"/>
      <c r="L3136" s="12" t="s">
        <v>543</v>
      </c>
      <c r="M3136" s="12" t="s">
        <v>14766</v>
      </c>
      <c r="N3136" s="12" t="s">
        <v>54</v>
      </c>
      <c r="O3136" s="12" t="s">
        <v>33</v>
      </c>
      <c r="P3136" s="14"/>
      <c r="Q3136" s="10">
        <v>1</v>
      </c>
      <c r="R3136" s="10" t="s">
        <v>10</v>
      </c>
      <c r="S3136" s="12" t="s">
        <v>18220</v>
      </c>
    </row>
    <row r="3137" spans="1:19" x14ac:dyDescent="0.25">
      <c r="A3137" s="10">
        <v>2018</v>
      </c>
      <c r="B3137" s="11" t="s">
        <v>4</v>
      </c>
      <c r="C3137" s="12" t="s">
        <v>66</v>
      </c>
      <c r="D3137" s="12" t="s">
        <v>5</v>
      </c>
      <c r="E3137" s="12" t="s">
        <v>16488</v>
      </c>
      <c r="F3137" s="12" t="s">
        <v>16489</v>
      </c>
      <c r="G3137" s="12" t="s">
        <v>16490</v>
      </c>
      <c r="H3137" s="11" t="str">
        <f t="shared" si="48"/>
        <v xml:space="preserve"> 7 RUE DES PRES </v>
      </c>
      <c r="I3137" s="10"/>
      <c r="J3137" s="12" t="s">
        <v>16491</v>
      </c>
      <c r="K3137" s="12"/>
      <c r="L3137" s="12" t="s">
        <v>4014</v>
      </c>
      <c r="M3137" s="12" t="s">
        <v>4015</v>
      </c>
      <c r="N3137" s="12" t="s">
        <v>1605</v>
      </c>
      <c r="O3137" s="12" t="s">
        <v>33</v>
      </c>
      <c r="P3137" s="13">
        <v>68279</v>
      </c>
      <c r="Q3137" s="10">
        <v>3</v>
      </c>
      <c r="R3137" s="10" t="s">
        <v>10</v>
      </c>
      <c r="S3137" s="12" t="s">
        <v>18209</v>
      </c>
    </row>
    <row r="3138" spans="1:19" x14ac:dyDescent="0.25">
      <c r="A3138" s="10">
        <v>2018</v>
      </c>
      <c r="B3138" s="11" t="s">
        <v>4</v>
      </c>
      <c r="C3138" s="12" t="s">
        <v>66</v>
      </c>
      <c r="D3138" s="12" t="s">
        <v>5</v>
      </c>
      <c r="E3138" s="12" t="s">
        <v>14767</v>
      </c>
      <c r="F3138" s="12" t="s">
        <v>14768</v>
      </c>
      <c r="G3138" s="12" t="s">
        <v>14769</v>
      </c>
      <c r="H3138" s="11" t="str">
        <f t="shared" si="48"/>
        <v xml:space="preserve">ZA CLAIRFOND ROUTE NATIONALE 21 </v>
      </c>
      <c r="I3138" s="10" t="s">
        <v>14770</v>
      </c>
      <c r="J3138" s="12" t="s">
        <v>14771</v>
      </c>
      <c r="K3138" s="12"/>
      <c r="L3138" s="12" t="s">
        <v>14772</v>
      </c>
      <c r="M3138" s="12" t="s">
        <v>14773</v>
      </c>
      <c r="N3138" s="12" t="s">
        <v>54</v>
      </c>
      <c r="O3138" s="12" t="s">
        <v>33</v>
      </c>
      <c r="P3138" s="13">
        <v>72086</v>
      </c>
      <c r="Q3138" s="10">
        <v>2</v>
      </c>
      <c r="R3138" s="10" t="s">
        <v>10</v>
      </c>
      <c r="S3138" s="12" t="s">
        <v>18209</v>
      </c>
    </row>
    <row r="3139" spans="1:19" x14ac:dyDescent="0.25">
      <c r="A3139" s="10">
        <v>2018</v>
      </c>
      <c r="B3139" s="11" t="s">
        <v>4</v>
      </c>
      <c r="C3139" s="12" t="s">
        <v>66</v>
      </c>
      <c r="D3139" s="12" t="s">
        <v>5</v>
      </c>
      <c r="E3139" s="12" t="s">
        <v>14774</v>
      </c>
      <c r="F3139" s="12" t="s">
        <v>14775</v>
      </c>
      <c r="G3139" s="12" t="s">
        <v>14776</v>
      </c>
      <c r="H3139" s="11" t="str">
        <f t="shared" ref="H3139:H3202" si="49">CONCATENATE(I3139," ",J3139," ",K3139)</f>
        <v xml:space="preserve">ZAC JEAN MERMOZ 2 AVENUE DE LA FORET </v>
      </c>
      <c r="I3139" s="10" t="s">
        <v>14777</v>
      </c>
      <c r="J3139" s="12" t="s">
        <v>14778</v>
      </c>
      <c r="K3139" s="12"/>
      <c r="L3139" s="12" t="s">
        <v>97</v>
      </c>
      <c r="M3139" s="12" t="s">
        <v>98</v>
      </c>
      <c r="N3139" s="12" t="s">
        <v>54</v>
      </c>
      <c r="O3139" s="12" t="s">
        <v>33</v>
      </c>
      <c r="P3139" s="13">
        <v>155338</v>
      </c>
      <c r="Q3139" s="10">
        <v>4</v>
      </c>
      <c r="R3139" s="10" t="s">
        <v>10</v>
      </c>
      <c r="S3139" s="12" t="s">
        <v>18209</v>
      </c>
    </row>
    <row r="3140" spans="1:19" x14ac:dyDescent="0.25">
      <c r="A3140" s="10">
        <v>2018</v>
      </c>
      <c r="B3140" s="11" t="s">
        <v>4</v>
      </c>
      <c r="C3140" s="12" t="s">
        <v>66</v>
      </c>
      <c r="D3140" s="12" t="s">
        <v>5</v>
      </c>
      <c r="E3140" s="12" t="s">
        <v>14779</v>
      </c>
      <c r="F3140" s="12" t="s">
        <v>14780</v>
      </c>
      <c r="G3140" s="12" t="s">
        <v>14781</v>
      </c>
      <c r="H3140" s="11" t="str">
        <f t="shared" si="49"/>
        <v xml:space="preserve"> 8 AVENUE DE PEN CARN </v>
      </c>
      <c r="I3140" s="10"/>
      <c r="J3140" s="12" t="s">
        <v>14782</v>
      </c>
      <c r="K3140" s="12"/>
      <c r="L3140" s="12" t="s">
        <v>1867</v>
      </c>
      <c r="M3140" s="12" t="s">
        <v>1868</v>
      </c>
      <c r="N3140" s="12" t="s">
        <v>54</v>
      </c>
      <c r="O3140" s="12" t="s">
        <v>33</v>
      </c>
      <c r="P3140" s="13">
        <v>66753</v>
      </c>
      <c r="Q3140" s="10">
        <v>4</v>
      </c>
      <c r="R3140" s="10" t="s">
        <v>10</v>
      </c>
      <c r="S3140" s="12" t="s">
        <v>18209</v>
      </c>
    </row>
    <row r="3141" spans="1:19" x14ac:dyDescent="0.25">
      <c r="A3141" s="10">
        <v>2017</v>
      </c>
      <c r="B3141" s="12" t="s">
        <v>18219</v>
      </c>
      <c r="C3141" s="10" t="s">
        <v>66</v>
      </c>
      <c r="D3141" s="12" t="s">
        <v>5</v>
      </c>
      <c r="E3141" s="12" t="s">
        <v>14783</v>
      </c>
      <c r="F3141" s="12" t="s">
        <v>14784</v>
      </c>
      <c r="G3141" s="12" t="s">
        <v>14785</v>
      </c>
      <c r="H3141" s="11" t="str">
        <f t="shared" si="49"/>
        <v xml:space="preserve">23 B RUE ARISTIDE BERGES ZA DU CASQUE </v>
      </c>
      <c r="I3141" s="12" t="s">
        <v>14787</v>
      </c>
      <c r="J3141" s="10" t="s">
        <v>14786</v>
      </c>
      <c r="K3141" s="14"/>
      <c r="L3141" s="12" t="s">
        <v>2890</v>
      </c>
      <c r="M3141" s="12" t="s">
        <v>2891</v>
      </c>
      <c r="N3141" s="12" t="s">
        <v>54</v>
      </c>
      <c r="O3141" s="12" t="s">
        <v>33</v>
      </c>
      <c r="P3141" s="14"/>
      <c r="Q3141" s="10">
        <v>9</v>
      </c>
      <c r="R3141" s="10" t="s">
        <v>10</v>
      </c>
      <c r="S3141" s="12" t="s">
        <v>18220</v>
      </c>
    </row>
    <row r="3142" spans="1:19" x14ac:dyDescent="0.25">
      <c r="A3142" s="10">
        <v>2017</v>
      </c>
      <c r="B3142" s="12" t="s">
        <v>18219</v>
      </c>
      <c r="C3142" s="10" t="s">
        <v>66</v>
      </c>
      <c r="D3142" s="12" t="s">
        <v>5</v>
      </c>
      <c r="E3142" s="12" t="s">
        <v>4031</v>
      </c>
      <c r="F3142" s="12" t="s">
        <v>4032</v>
      </c>
      <c r="G3142" s="12" t="s">
        <v>4033</v>
      </c>
      <c r="H3142" s="11" t="str">
        <f t="shared" si="49"/>
        <v xml:space="preserve">3 RUE DES PRUNIERS  </v>
      </c>
      <c r="I3142" s="12" t="s">
        <v>4034</v>
      </c>
      <c r="J3142" s="12"/>
      <c r="K3142" s="14"/>
      <c r="L3142" s="12" t="s">
        <v>4035</v>
      </c>
      <c r="M3142" s="12" t="s">
        <v>4036</v>
      </c>
      <c r="N3142" s="12" t="s">
        <v>54</v>
      </c>
      <c r="O3142" s="12" t="s">
        <v>33</v>
      </c>
      <c r="P3142" s="14"/>
      <c r="Q3142" s="10">
        <v>1</v>
      </c>
      <c r="R3142" s="10" t="s">
        <v>10</v>
      </c>
      <c r="S3142" s="12" t="s">
        <v>18220</v>
      </c>
    </row>
    <row r="3143" spans="1:19" x14ac:dyDescent="0.25">
      <c r="A3143" s="10">
        <v>2018</v>
      </c>
      <c r="B3143" s="11" t="s">
        <v>4</v>
      </c>
      <c r="C3143" s="12" t="s">
        <v>66</v>
      </c>
      <c r="D3143" s="12" t="s">
        <v>5</v>
      </c>
      <c r="E3143" s="12" t="s">
        <v>2545</v>
      </c>
      <c r="F3143" s="12" t="s">
        <v>14793</v>
      </c>
      <c r="G3143" s="12" t="s">
        <v>2546</v>
      </c>
      <c r="H3143" s="11" t="str">
        <f t="shared" si="49"/>
        <v xml:space="preserve">WOODEXPO 5 GRANDE RUE </v>
      </c>
      <c r="I3143" s="10" t="s">
        <v>14794</v>
      </c>
      <c r="J3143" s="12" t="s">
        <v>14795</v>
      </c>
      <c r="K3143" s="12"/>
      <c r="L3143" s="12" t="s">
        <v>14796</v>
      </c>
      <c r="M3143" s="12" t="s">
        <v>14797</v>
      </c>
      <c r="N3143" s="12" t="s">
        <v>54</v>
      </c>
      <c r="O3143" s="12" t="s">
        <v>33</v>
      </c>
      <c r="P3143" s="13">
        <v>35964</v>
      </c>
      <c r="Q3143" s="10">
        <v>2</v>
      </c>
      <c r="R3143" s="10" t="s">
        <v>10</v>
      </c>
      <c r="S3143" s="12" t="s">
        <v>18209</v>
      </c>
    </row>
    <row r="3144" spans="1:19" x14ac:dyDescent="0.25">
      <c r="A3144" s="10">
        <v>2018</v>
      </c>
      <c r="B3144" s="11" t="s">
        <v>4</v>
      </c>
      <c r="C3144" s="12" t="s">
        <v>66</v>
      </c>
      <c r="D3144" s="12" t="s">
        <v>5</v>
      </c>
      <c r="E3144" s="12" t="s">
        <v>14798</v>
      </c>
      <c r="F3144" s="12" t="s">
        <v>14799</v>
      </c>
      <c r="G3144" s="12" t="s">
        <v>14800</v>
      </c>
      <c r="H3144" s="11" t="str">
        <f t="shared" si="49"/>
        <v xml:space="preserve"> 6 IMPASSE MONGE </v>
      </c>
      <c r="I3144" s="10"/>
      <c r="J3144" s="12" t="s">
        <v>1991</v>
      </c>
      <c r="K3144" s="12"/>
      <c r="L3144" s="12" t="s">
        <v>556</v>
      </c>
      <c r="M3144" s="12" t="s">
        <v>1012</v>
      </c>
      <c r="N3144" s="12" t="s">
        <v>54</v>
      </c>
      <c r="O3144" s="12" t="s">
        <v>33</v>
      </c>
      <c r="P3144" s="13">
        <v>35445</v>
      </c>
      <c r="Q3144" s="10">
        <v>1</v>
      </c>
      <c r="R3144" s="10" t="s">
        <v>10</v>
      </c>
      <c r="S3144" s="12" t="s">
        <v>18209</v>
      </c>
    </row>
    <row r="3145" spans="1:19" x14ac:dyDescent="0.25">
      <c r="A3145" s="10">
        <v>2018</v>
      </c>
      <c r="B3145" s="11" t="s">
        <v>18213</v>
      </c>
      <c r="C3145" s="12" t="s">
        <v>66</v>
      </c>
      <c r="D3145" s="12" t="s">
        <v>5</v>
      </c>
      <c r="E3145" s="12" t="s">
        <v>19032</v>
      </c>
      <c r="F3145" s="12" t="s">
        <v>19031</v>
      </c>
      <c r="G3145" s="12" t="s">
        <v>19033</v>
      </c>
      <c r="H3145" s="11" t="str">
        <f t="shared" si="49"/>
        <v xml:space="preserve"> 5 RUE DE WECKOLSHEIM </v>
      </c>
      <c r="I3145" s="10"/>
      <c r="J3145" s="12" t="s">
        <v>19034</v>
      </c>
      <c r="K3145" s="12"/>
      <c r="L3145" s="12" t="s">
        <v>19035</v>
      </c>
      <c r="M3145" s="12" t="s">
        <v>19036</v>
      </c>
      <c r="N3145" s="12" t="s">
        <v>54</v>
      </c>
      <c r="O3145" s="12" t="s">
        <v>33</v>
      </c>
      <c r="P3145" s="13">
        <v>9040</v>
      </c>
      <c r="Q3145" s="10">
        <v>1</v>
      </c>
      <c r="R3145" s="10" t="s">
        <v>10</v>
      </c>
      <c r="S3145" s="12" t="s">
        <v>18209</v>
      </c>
    </row>
    <row r="3146" spans="1:19" x14ac:dyDescent="0.25">
      <c r="A3146" s="10">
        <v>2018</v>
      </c>
      <c r="B3146" s="11" t="s">
        <v>4</v>
      </c>
      <c r="C3146" s="12" t="s">
        <v>66</v>
      </c>
      <c r="D3146" s="12" t="s">
        <v>5</v>
      </c>
      <c r="E3146" s="12" t="s">
        <v>14801</v>
      </c>
      <c r="F3146" s="12" t="s">
        <v>14802</v>
      </c>
      <c r="G3146" s="12" t="s">
        <v>14803</v>
      </c>
      <c r="H3146" s="11" t="str">
        <f t="shared" si="49"/>
        <v xml:space="preserve"> ZONE ARTISANALE LES MOTTAIS </v>
      </c>
      <c r="I3146" s="10"/>
      <c r="J3146" s="12" t="s">
        <v>14804</v>
      </c>
      <c r="K3146" s="12"/>
      <c r="L3146" s="12" t="s">
        <v>13714</v>
      </c>
      <c r="M3146" s="12" t="s">
        <v>14805</v>
      </c>
      <c r="N3146" s="12" t="s">
        <v>54</v>
      </c>
      <c r="O3146" s="12" t="s">
        <v>33</v>
      </c>
      <c r="P3146" s="13">
        <v>2895</v>
      </c>
      <c r="Q3146" s="10">
        <v>2</v>
      </c>
      <c r="R3146" s="10" t="s">
        <v>10</v>
      </c>
      <c r="S3146" s="12" t="s">
        <v>18209</v>
      </c>
    </row>
    <row r="3147" spans="1:19" x14ac:dyDescent="0.25">
      <c r="A3147" s="10">
        <v>2017</v>
      </c>
      <c r="B3147" s="11" t="s">
        <v>18236</v>
      </c>
      <c r="C3147" s="10" t="s">
        <v>66</v>
      </c>
      <c r="D3147" s="12" t="s">
        <v>5</v>
      </c>
      <c r="E3147" s="12" t="s">
        <v>18144</v>
      </c>
      <c r="F3147" s="11" t="s">
        <v>18145</v>
      </c>
      <c r="G3147" s="12" t="s">
        <v>18146</v>
      </c>
      <c r="H3147" s="11" t="str">
        <f t="shared" si="49"/>
        <v xml:space="preserve"> 1 AVENUE BERTHELOT </v>
      </c>
      <c r="I3147" s="10"/>
      <c r="J3147" s="12" t="s">
        <v>18147</v>
      </c>
      <c r="K3147" s="14"/>
      <c r="L3147" s="12" t="s">
        <v>18148</v>
      </c>
      <c r="M3147" s="12" t="s">
        <v>18149</v>
      </c>
      <c r="N3147" s="12" t="s">
        <v>54</v>
      </c>
      <c r="O3147" s="12" t="s">
        <v>33</v>
      </c>
      <c r="P3147" s="14"/>
      <c r="Q3147" s="10">
        <v>8</v>
      </c>
      <c r="R3147" s="10" t="s">
        <v>10</v>
      </c>
      <c r="S3147" s="12" t="s">
        <v>18237</v>
      </c>
    </row>
    <row r="3148" spans="1:19" x14ac:dyDescent="0.25">
      <c r="A3148" s="10">
        <v>2018</v>
      </c>
      <c r="B3148" s="11" t="s">
        <v>4</v>
      </c>
      <c r="C3148" s="12" t="s">
        <v>66</v>
      </c>
      <c r="D3148" s="12" t="s">
        <v>5</v>
      </c>
      <c r="E3148" s="12" t="s">
        <v>17731</v>
      </c>
      <c r="F3148" s="12" t="s">
        <v>17732</v>
      </c>
      <c r="G3148" s="12" t="s">
        <v>17733</v>
      </c>
      <c r="H3148" s="11" t="str">
        <f t="shared" si="49"/>
        <v xml:space="preserve"> 1125 RUE DE SAINT WINOCQ REBECQUES</v>
      </c>
      <c r="I3148" s="10"/>
      <c r="J3148" s="12" t="s">
        <v>17734</v>
      </c>
      <c r="K3148" s="12" t="s">
        <v>17735</v>
      </c>
      <c r="L3148" s="12" t="s">
        <v>6236</v>
      </c>
      <c r="M3148" s="12" t="s">
        <v>17736</v>
      </c>
      <c r="N3148" s="12" t="s">
        <v>2413</v>
      </c>
      <c r="O3148" s="12" t="s">
        <v>33</v>
      </c>
      <c r="P3148" s="13">
        <v>135446</v>
      </c>
      <c r="Q3148" s="10">
        <v>3</v>
      </c>
      <c r="R3148" s="10" t="s">
        <v>10</v>
      </c>
      <c r="S3148" s="12" t="s">
        <v>18209</v>
      </c>
    </row>
    <row r="3149" spans="1:19" x14ac:dyDescent="0.25">
      <c r="A3149" s="10">
        <v>2017</v>
      </c>
      <c r="B3149" s="12" t="s">
        <v>18219</v>
      </c>
      <c r="C3149" s="10" t="s">
        <v>66</v>
      </c>
      <c r="D3149" s="12" t="s">
        <v>5</v>
      </c>
      <c r="E3149" s="12" t="s">
        <v>4527</v>
      </c>
      <c r="F3149" s="12" t="s">
        <v>4528</v>
      </c>
      <c r="G3149" s="12" t="s">
        <v>4529</v>
      </c>
      <c r="H3149" s="11" t="str">
        <f t="shared" si="49"/>
        <v xml:space="preserve">3 RUE LOUIS PASTEUR ZAC DE LA VARENNE </v>
      </c>
      <c r="I3149" s="12" t="s">
        <v>4531</v>
      </c>
      <c r="J3149" s="10" t="s">
        <v>4530</v>
      </c>
      <c r="K3149" s="14"/>
      <c r="L3149" s="12" t="s">
        <v>580</v>
      </c>
      <c r="M3149" s="12" t="s">
        <v>581</v>
      </c>
      <c r="N3149" s="12" t="s">
        <v>156</v>
      </c>
      <c r="O3149" s="12" t="s">
        <v>33</v>
      </c>
      <c r="P3149" s="14"/>
      <c r="Q3149" s="10">
        <v>2</v>
      </c>
      <c r="R3149" s="10" t="s">
        <v>10</v>
      </c>
      <c r="S3149" s="12" t="s">
        <v>18220</v>
      </c>
    </row>
    <row r="3150" spans="1:19" x14ac:dyDescent="0.25">
      <c r="A3150" s="10">
        <v>2018</v>
      </c>
      <c r="B3150" s="11" t="s">
        <v>4</v>
      </c>
      <c r="C3150" s="12" t="s">
        <v>66</v>
      </c>
      <c r="D3150" s="12" t="s">
        <v>5</v>
      </c>
      <c r="E3150" s="12" t="s">
        <v>14806</v>
      </c>
      <c r="F3150" s="12" t="s">
        <v>14807</v>
      </c>
      <c r="G3150" s="12" t="s">
        <v>14808</v>
      </c>
      <c r="H3150" s="11" t="str">
        <f t="shared" si="49"/>
        <v xml:space="preserve">ZA ESPACE VIE ATLANTIQUE SUD RUE RENE COUZINET </v>
      </c>
      <c r="I3150" s="10" t="s">
        <v>14809</v>
      </c>
      <c r="J3150" s="12" t="s">
        <v>14810</v>
      </c>
      <c r="K3150" s="12"/>
      <c r="L3150" s="12" t="s">
        <v>2046</v>
      </c>
      <c r="M3150" s="12" t="s">
        <v>6991</v>
      </c>
      <c r="N3150" s="12" t="s">
        <v>54</v>
      </c>
      <c r="O3150" s="12" t="s">
        <v>33</v>
      </c>
      <c r="P3150" s="13">
        <v>303866</v>
      </c>
      <c r="Q3150" s="10">
        <v>10</v>
      </c>
      <c r="R3150" s="10" t="s">
        <v>10</v>
      </c>
      <c r="S3150" s="12" t="s">
        <v>18209</v>
      </c>
    </row>
    <row r="3151" spans="1:19" x14ac:dyDescent="0.25">
      <c r="A3151" s="10">
        <v>2017</v>
      </c>
      <c r="B3151" s="12" t="s">
        <v>18219</v>
      </c>
      <c r="C3151" s="10" t="s">
        <v>66</v>
      </c>
      <c r="D3151" s="12" t="s">
        <v>5</v>
      </c>
      <c r="E3151" s="12" t="s">
        <v>14811</v>
      </c>
      <c r="F3151" s="12" t="s">
        <v>14812</v>
      </c>
      <c r="G3151" s="12" t="s">
        <v>14813</v>
      </c>
      <c r="H3151" s="11" t="str">
        <f t="shared" si="49"/>
        <v xml:space="preserve">32 RUE DES HETRES  </v>
      </c>
      <c r="I3151" s="12" t="s">
        <v>14814</v>
      </c>
      <c r="J3151" s="12"/>
      <c r="K3151" s="14"/>
      <c r="L3151" s="12" t="s">
        <v>1183</v>
      </c>
      <c r="M3151" s="12" t="s">
        <v>14815</v>
      </c>
      <c r="N3151" s="12" t="s">
        <v>54</v>
      </c>
      <c r="O3151" s="12" t="s">
        <v>33</v>
      </c>
      <c r="P3151" s="14"/>
      <c r="Q3151" s="10">
        <v>1</v>
      </c>
      <c r="R3151" s="10" t="s">
        <v>10</v>
      </c>
      <c r="S3151" s="12" t="s">
        <v>18220</v>
      </c>
    </row>
    <row r="3152" spans="1:19" x14ac:dyDescent="0.25">
      <c r="A3152" s="10">
        <v>2017</v>
      </c>
      <c r="B3152" s="12" t="s">
        <v>18219</v>
      </c>
      <c r="C3152" s="10" t="s">
        <v>66</v>
      </c>
      <c r="D3152" s="12" t="s">
        <v>5</v>
      </c>
      <c r="E3152" s="12" t="s">
        <v>14816</v>
      </c>
      <c r="F3152" s="12" t="s">
        <v>14817</v>
      </c>
      <c r="G3152" s="12" t="s">
        <v>14818</v>
      </c>
      <c r="H3152" s="11" t="str">
        <f t="shared" si="49"/>
        <v xml:space="preserve">170 RUE DE VANDERVELDE  </v>
      </c>
      <c r="I3152" s="12" t="s">
        <v>14819</v>
      </c>
      <c r="J3152" s="12"/>
      <c r="K3152" s="14"/>
      <c r="L3152" s="12" t="s">
        <v>14511</v>
      </c>
      <c r="M3152" s="12" t="s">
        <v>14820</v>
      </c>
      <c r="N3152" s="12" t="s">
        <v>54</v>
      </c>
      <c r="O3152" s="12" t="s">
        <v>33</v>
      </c>
      <c r="P3152" s="14"/>
      <c r="Q3152" s="10">
        <v>1</v>
      </c>
      <c r="R3152" s="10" t="s">
        <v>10</v>
      </c>
      <c r="S3152" s="12" t="s">
        <v>18220</v>
      </c>
    </row>
    <row r="3153" spans="1:19" x14ac:dyDescent="0.25">
      <c r="A3153" s="10">
        <v>2017</v>
      </c>
      <c r="B3153" s="12" t="s">
        <v>18219</v>
      </c>
      <c r="C3153" s="10" t="s">
        <v>66</v>
      </c>
      <c r="D3153" s="12" t="s">
        <v>5</v>
      </c>
      <c r="E3153" s="12" t="s">
        <v>14821</v>
      </c>
      <c r="F3153" s="12" t="s">
        <v>14822</v>
      </c>
      <c r="G3153" s="12" t="s">
        <v>14823</v>
      </c>
      <c r="H3153" s="11" t="str">
        <f t="shared" si="49"/>
        <v xml:space="preserve">4 ROUTE DE RAPIN  </v>
      </c>
      <c r="I3153" s="12" t="s">
        <v>14824</v>
      </c>
      <c r="J3153" s="12"/>
      <c r="K3153" s="14"/>
      <c r="L3153" s="12" t="s">
        <v>950</v>
      </c>
      <c r="M3153" s="12" t="s">
        <v>14825</v>
      </c>
      <c r="N3153" s="12" t="s">
        <v>54</v>
      </c>
      <c r="O3153" s="12" t="s">
        <v>33</v>
      </c>
      <c r="P3153" s="14"/>
      <c r="Q3153" s="10">
        <v>2</v>
      </c>
      <c r="R3153" s="10" t="s">
        <v>10</v>
      </c>
      <c r="S3153" s="12" t="s">
        <v>18220</v>
      </c>
    </row>
    <row r="3154" spans="1:19" x14ac:dyDescent="0.25">
      <c r="A3154" s="10">
        <v>2018</v>
      </c>
      <c r="B3154" s="11" t="s">
        <v>4</v>
      </c>
      <c r="C3154" s="12" t="s">
        <v>66</v>
      </c>
      <c r="D3154" s="12" t="s">
        <v>5</v>
      </c>
      <c r="E3154" s="12" t="s">
        <v>14826</v>
      </c>
      <c r="F3154" s="12" t="s">
        <v>14827</v>
      </c>
      <c r="G3154" s="12" t="s">
        <v>14828</v>
      </c>
      <c r="H3154" s="11" t="str">
        <f t="shared" si="49"/>
        <v xml:space="preserve">ZAE LES HANGARS ROUTE DE MONTADY </v>
      </c>
      <c r="I3154" s="12" t="s">
        <v>14829</v>
      </c>
      <c r="J3154" s="12" t="s">
        <v>14830</v>
      </c>
      <c r="K3154" s="10"/>
      <c r="L3154" s="12" t="s">
        <v>10210</v>
      </c>
      <c r="M3154" s="12" t="s">
        <v>10211</v>
      </c>
      <c r="N3154" s="12" t="s">
        <v>54</v>
      </c>
      <c r="O3154" s="12" t="s">
        <v>9</v>
      </c>
      <c r="P3154" s="13">
        <v>58869</v>
      </c>
      <c r="Q3154" s="10">
        <v>3</v>
      </c>
      <c r="R3154" s="10" t="s">
        <v>10</v>
      </c>
      <c r="S3154" s="12" t="s">
        <v>18211</v>
      </c>
    </row>
    <row r="3155" spans="1:19" x14ac:dyDescent="0.25">
      <c r="A3155" s="10">
        <v>2017</v>
      </c>
      <c r="B3155" s="12" t="s">
        <v>18219</v>
      </c>
      <c r="C3155" s="10" t="s">
        <v>66</v>
      </c>
      <c r="D3155" s="12" t="s">
        <v>5</v>
      </c>
      <c r="E3155" s="12" t="s">
        <v>14831</v>
      </c>
      <c r="F3155" s="12" t="s">
        <v>14832</v>
      </c>
      <c r="G3155" s="12" t="s">
        <v>14833</v>
      </c>
      <c r="H3155" s="11" t="str">
        <f t="shared" si="49"/>
        <v xml:space="preserve">75 RUE DE LA FOLIE  </v>
      </c>
      <c r="I3155" s="12" t="s">
        <v>14834</v>
      </c>
      <c r="J3155" s="12"/>
      <c r="K3155" s="14"/>
      <c r="L3155" s="12" t="s">
        <v>3140</v>
      </c>
      <c r="M3155" s="12" t="s">
        <v>14835</v>
      </c>
      <c r="N3155" s="12" t="s">
        <v>54</v>
      </c>
      <c r="O3155" s="12" t="s">
        <v>33</v>
      </c>
      <c r="P3155" s="14"/>
      <c r="Q3155" s="10">
        <v>1</v>
      </c>
      <c r="R3155" s="10" t="s">
        <v>10</v>
      </c>
      <c r="S3155" s="12" t="s">
        <v>18220</v>
      </c>
    </row>
    <row r="3156" spans="1:19" x14ac:dyDescent="0.25">
      <c r="A3156" s="10">
        <v>2018</v>
      </c>
      <c r="B3156" s="11" t="s">
        <v>4</v>
      </c>
      <c r="C3156" s="12" t="s">
        <v>66</v>
      </c>
      <c r="D3156" s="12" t="s">
        <v>5</v>
      </c>
      <c r="E3156" s="12" t="s">
        <v>17199</v>
      </c>
      <c r="F3156" s="12" t="s">
        <v>17200</v>
      </c>
      <c r="G3156" s="12" t="s">
        <v>17201</v>
      </c>
      <c r="H3156" s="11" t="str">
        <f t="shared" si="49"/>
        <v xml:space="preserve"> 11 RUE JACQUES LAFFORE </v>
      </c>
      <c r="I3156" s="10"/>
      <c r="J3156" s="12" t="s">
        <v>17202</v>
      </c>
      <c r="K3156" s="12"/>
      <c r="L3156" s="12" t="s">
        <v>4708</v>
      </c>
      <c r="M3156" s="12" t="s">
        <v>17203</v>
      </c>
      <c r="N3156" s="12" t="s">
        <v>2336</v>
      </c>
      <c r="O3156" s="12" t="s">
        <v>33</v>
      </c>
      <c r="P3156" s="13">
        <v>119273</v>
      </c>
      <c r="Q3156" s="10">
        <v>5</v>
      </c>
      <c r="R3156" s="10" t="s">
        <v>10</v>
      </c>
      <c r="S3156" s="12" t="s">
        <v>18209</v>
      </c>
    </row>
    <row r="3157" spans="1:19" x14ac:dyDescent="0.25">
      <c r="A3157" s="10">
        <v>2018</v>
      </c>
      <c r="B3157" s="11" t="s">
        <v>4</v>
      </c>
      <c r="C3157" s="12" t="s">
        <v>66</v>
      </c>
      <c r="D3157" s="12" t="s">
        <v>5</v>
      </c>
      <c r="E3157" s="12" t="s">
        <v>14836</v>
      </c>
      <c r="F3157" s="12" t="s">
        <v>14837</v>
      </c>
      <c r="G3157" s="12" t="s">
        <v>14838</v>
      </c>
      <c r="H3157" s="11" t="str">
        <f t="shared" si="49"/>
        <v xml:space="preserve"> 53 RUE DE RENNES </v>
      </c>
      <c r="I3157" s="10"/>
      <c r="J3157" s="12" t="s">
        <v>14839</v>
      </c>
      <c r="K3157" s="12"/>
      <c r="L3157" s="12" t="s">
        <v>14840</v>
      </c>
      <c r="M3157" s="12" t="s">
        <v>14841</v>
      </c>
      <c r="N3157" s="12" t="s">
        <v>54</v>
      </c>
      <c r="O3157" s="12" t="s">
        <v>33</v>
      </c>
      <c r="P3157" s="13">
        <v>26986</v>
      </c>
      <c r="Q3157" s="10">
        <v>2</v>
      </c>
      <c r="R3157" s="10" t="s">
        <v>10</v>
      </c>
      <c r="S3157" s="12" t="s">
        <v>18209</v>
      </c>
    </row>
    <row r="3158" spans="1:19" x14ac:dyDescent="0.25">
      <c r="A3158" s="10">
        <v>2018</v>
      </c>
      <c r="B3158" s="11" t="s">
        <v>18213</v>
      </c>
      <c r="C3158" s="12" t="s">
        <v>66</v>
      </c>
      <c r="D3158" s="12" t="s">
        <v>5</v>
      </c>
      <c r="E3158" s="12" t="s">
        <v>19038</v>
      </c>
      <c r="F3158" s="12" t="s">
        <v>19037</v>
      </c>
      <c r="G3158" s="12" t="s">
        <v>19039</v>
      </c>
      <c r="H3158" s="11" t="str">
        <f t="shared" si="49"/>
        <v xml:space="preserve"> 2 RUE DES ROBOGNIERS </v>
      </c>
      <c r="I3158" s="10"/>
      <c r="J3158" s="12" t="s">
        <v>19040</v>
      </c>
      <c r="K3158" s="12"/>
      <c r="L3158" s="12" t="s">
        <v>13735</v>
      </c>
      <c r="M3158" s="12" t="s">
        <v>19041</v>
      </c>
      <c r="N3158" s="12" t="s">
        <v>54</v>
      </c>
      <c r="O3158" s="12" t="s">
        <v>33</v>
      </c>
      <c r="P3158" s="13">
        <v>40939</v>
      </c>
      <c r="Q3158" s="10">
        <v>1</v>
      </c>
      <c r="R3158" s="10" t="s">
        <v>10</v>
      </c>
      <c r="S3158" s="12" t="s">
        <v>18209</v>
      </c>
    </row>
    <row r="3159" spans="1:19" x14ac:dyDescent="0.25">
      <c r="A3159" s="10">
        <v>2017</v>
      </c>
      <c r="B3159" s="12" t="s">
        <v>18219</v>
      </c>
      <c r="C3159" s="10" t="s">
        <v>66</v>
      </c>
      <c r="D3159" s="12" t="s">
        <v>5</v>
      </c>
      <c r="E3159" s="12" t="s">
        <v>14842</v>
      </c>
      <c r="F3159" s="12" t="s">
        <v>14843</v>
      </c>
      <c r="G3159" s="12" t="s">
        <v>14844</v>
      </c>
      <c r="H3159" s="11" t="str">
        <f t="shared" si="49"/>
        <v xml:space="preserve">6 IMPASSE MONGE  </v>
      </c>
      <c r="I3159" s="12" t="s">
        <v>1991</v>
      </c>
      <c r="J3159" s="12"/>
      <c r="K3159" s="14"/>
      <c r="L3159" s="12" t="s">
        <v>556</v>
      </c>
      <c r="M3159" s="12" t="s">
        <v>1012</v>
      </c>
      <c r="N3159" s="12" t="s">
        <v>54</v>
      </c>
      <c r="O3159" s="12" t="s">
        <v>33</v>
      </c>
      <c r="P3159" s="14"/>
      <c r="Q3159" s="10">
        <v>1</v>
      </c>
      <c r="R3159" s="10" t="s">
        <v>10</v>
      </c>
      <c r="S3159" s="12" t="s">
        <v>18220</v>
      </c>
    </row>
    <row r="3160" spans="1:19" x14ac:dyDescent="0.25">
      <c r="A3160" s="10">
        <v>2018</v>
      </c>
      <c r="B3160" s="11" t="s">
        <v>4</v>
      </c>
      <c r="C3160" s="12" t="s">
        <v>66</v>
      </c>
      <c r="D3160" s="12" t="s">
        <v>5</v>
      </c>
      <c r="E3160" s="12" t="s">
        <v>5236</v>
      </c>
      <c r="F3160" s="12" t="s">
        <v>5237</v>
      </c>
      <c r="G3160" s="12" t="s">
        <v>5238</v>
      </c>
      <c r="H3160" s="11" t="str">
        <f t="shared" si="49"/>
        <v xml:space="preserve">MAS ST JEAN 51 ALLEE PIERRE DE RONSARD </v>
      </c>
      <c r="I3160" s="12" t="s">
        <v>5239</v>
      </c>
      <c r="J3160" s="12" t="s">
        <v>5240</v>
      </c>
      <c r="K3160" s="10"/>
      <c r="L3160" s="12" t="s">
        <v>1820</v>
      </c>
      <c r="M3160" s="12" t="s">
        <v>1821</v>
      </c>
      <c r="N3160" s="12" t="s">
        <v>5241</v>
      </c>
      <c r="O3160" s="12" t="s">
        <v>9</v>
      </c>
      <c r="P3160" s="13">
        <v>12292</v>
      </c>
      <c r="Q3160" s="10">
        <v>1</v>
      </c>
      <c r="R3160" s="10" t="s">
        <v>10</v>
      </c>
      <c r="S3160" s="12" t="s">
        <v>18211</v>
      </c>
    </row>
    <row r="3161" spans="1:19" x14ac:dyDescent="0.25">
      <c r="A3161" s="10">
        <v>2018</v>
      </c>
      <c r="B3161" s="11" t="s">
        <v>4</v>
      </c>
      <c r="C3161" s="12" t="s">
        <v>66</v>
      </c>
      <c r="D3161" s="12" t="s">
        <v>5</v>
      </c>
      <c r="E3161" s="12" t="s">
        <v>17561</v>
      </c>
      <c r="F3161" s="12" t="s">
        <v>17562</v>
      </c>
      <c r="G3161" s="12" t="s">
        <v>17563</v>
      </c>
      <c r="H3161" s="11" t="str">
        <f t="shared" si="49"/>
        <v xml:space="preserve"> 162 AVENUE JEAN JAURES </v>
      </c>
      <c r="I3161" s="10"/>
      <c r="J3161" s="12" t="s">
        <v>12182</v>
      </c>
      <c r="K3161" s="10"/>
      <c r="L3161" s="12" t="s">
        <v>12183</v>
      </c>
      <c r="M3161" s="12" t="s">
        <v>4140</v>
      </c>
      <c r="N3161" s="12" t="s">
        <v>2368</v>
      </c>
      <c r="O3161" s="12" t="s">
        <v>9</v>
      </c>
      <c r="P3161" s="13">
        <v>24467</v>
      </c>
      <c r="Q3161" s="10">
        <v>3</v>
      </c>
      <c r="R3161" s="10" t="s">
        <v>10</v>
      </c>
      <c r="S3161" s="12" t="s">
        <v>18211</v>
      </c>
    </row>
    <row r="3162" spans="1:19" x14ac:dyDescent="0.25">
      <c r="A3162" s="10">
        <v>2018</v>
      </c>
      <c r="B3162" s="11" t="s">
        <v>18213</v>
      </c>
      <c r="C3162" s="12" t="s">
        <v>66</v>
      </c>
      <c r="D3162" s="12" t="s">
        <v>5</v>
      </c>
      <c r="E3162" s="12" t="s">
        <v>19043</v>
      </c>
      <c r="F3162" s="12" t="s">
        <v>19042</v>
      </c>
      <c r="G3162" s="12" t="s">
        <v>19044</v>
      </c>
      <c r="H3162" s="11" t="str">
        <f t="shared" si="49"/>
        <v xml:space="preserve"> 14 RUE DES FORGES </v>
      </c>
      <c r="I3162" s="10"/>
      <c r="J3162" s="12" t="s">
        <v>19045</v>
      </c>
      <c r="K3162" s="12"/>
      <c r="L3162" s="12" t="s">
        <v>19046</v>
      </c>
      <c r="M3162" s="12" t="s">
        <v>19047</v>
      </c>
      <c r="N3162" s="12" t="s">
        <v>54</v>
      </c>
      <c r="O3162" s="12" t="s">
        <v>33</v>
      </c>
      <c r="P3162" s="13">
        <v>2206</v>
      </c>
      <c r="Q3162" s="10">
        <v>1</v>
      </c>
      <c r="R3162" s="10" t="s">
        <v>10</v>
      </c>
      <c r="S3162" s="12" t="s">
        <v>18209</v>
      </c>
    </row>
    <row r="3163" spans="1:19" x14ac:dyDescent="0.25">
      <c r="A3163" s="10">
        <v>2017</v>
      </c>
      <c r="B3163" s="12" t="s">
        <v>18219</v>
      </c>
      <c r="C3163" s="10" t="s">
        <v>66</v>
      </c>
      <c r="D3163" s="12" t="s">
        <v>5</v>
      </c>
      <c r="E3163" s="12" t="s">
        <v>2033</v>
      </c>
      <c r="F3163" s="12" t="s">
        <v>14845</v>
      </c>
      <c r="G3163" s="12" t="s">
        <v>2034</v>
      </c>
      <c r="H3163" s="11" t="str">
        <f t="shared" si="49"/>
        <v xml:space="preserve">RUE GEORGES DUHAMEL ZONE INDUSTRIELLE LE PARC </v>
      </c>
      <c r="I3163" s="12" t="s">
        <v>14846</v>
      </c>
      <c r="J3163" s="10" t="s">
        <v>8538</v>
      </c>
      <c r="K3163" s="14"/>
      <c r="L3163" s="12" t="s">
        <v>3962</v>
      </c>
      <c r="M3163" s="12" t="s">
        <v>14847</v>
      </c>
      <c r="N3163" s="12" t="s">
        <v>54</v>
      </c>
      <c r="O3163" s="12" t="s">
        <v>33</v>
      </c>
      <c r="P3163" s="14"/>
      <c r="Q3163" s="10">
        <v>8</v>
      </c>
      <c r="R3163" s="10" t="s">
        <v>10</v>
      </c>
      <c r="S3163" s="12" t="s">
        <v>18220</v>
      </c>
    </row>
    <row r="3164" spans="1:19" x14ac:dyDescent="0.25">
      <c r="A3164" s="10">
        <v>2018</v>
      </c>
      <c r="B3164" s="11" t="s">
        <v>4</v>
      </c>
      <c r="C3164" s="12" t="s">
        <v>66</v>
      </c>
      <c r="D3164" s="12" t="s">
        <v>5</v>
      </c>
      <c r="E3164" s="12" t="s">
        <v>14848</v>
      </c>
      <c r="F3164" s="12" t="s">
        <v>14849</v>
      </c>
      <c r="G3164" s="12" t="s">
        <v>14850</v>
      </c>
      <c r="H3164" s="11" t="str">
        <f t="shared" si="49"/>
        <v xml:space="preserve"> 50 QUAI DE LA SOUYS </v>
      </c>
      <c r="I3164" s="10"/>
      <c r="J3164" s="12" t="s">
        <v>14851</v>
      </c>
      <c r="K3164" s="12"/>
      <c r="L3164" s="12" t="s">
        <v>1632</v>
      </c>
      <c r="M3164" s="12" t="s">
        <v>891</v>
      </c>
      <c r="N3164" s="12" t="s">
        <v>54</v>
      </c>
      <c r="O3164" s="12" t="s">
        <v>33</v>
      </c>
      <c r="P3164" s="13">
        <v>48922</v>
      </c>
      <c r="Q3164" s="10">
        <v>1</v>
      </c>
      <c r="R3164" s="10" t="s">
        <v>10</v>
      </c>
      <c r="S3164" s="12" t="s">
        <v>18209</v>
      </c>
    </row>
    <row r="3165" spans="1:19" x14ac:dyDescent="0.25">
      <c r="A3165" s="10">
        <v>2018</v>
      </c>
      <c r="B3165" s="11" t="s">
        <v>4</v>
      </c>
      <c r="C3165" s="12" t="s">
        <v>66</v>
      </c>
      <c r="D3165" s="12" t="s">
        <v>5</v>
      </c>
      <c r="E3165" s="12" t="s">
        <v>4963</v>
      </c>
      <c r="F3165" s="12" t="s">
        <v>4964</v>
      </c>
      <c r="G3165" s="12" t="s">
        <v>4965</v>
      </c>
      <c r="H3165" s="11" t="str">
        <f t="shared" si="49"/>
        <v xml:space="preserve"> TRAVERSE DU JEU DE BOULES </v>
      </c>
      <c r="I3165" s="10"/>
      <c r="J3165" s="12" t="s">
        <v>4966</v>
      </c>
      <c r="K3165" s="12"/>
      <c r="L3165" s="12" t="s">
        <v>4967</v>
      </c>
      <c r="M3165" s="12" t="s">
        <v>4968</v>
      </c>
      <c r="N3165" s="12" t="s">
        <v>200</v>
      </c>
      <c r="O3165" s="12" t="s">
        <v>33</v>
      </c>
      <c r="P3165" s="13">
        <v>6057</v>
      </c>
      <c r="Q3165" s="10">
        <v>1</v>
      </c>
      <c r="R3165" s="10" t="s">
        <v>10</v>
      </c>
      <c r="S3165" s="12" t="s">
        <v>18209</v>
      </c>
    </row>
    <row r="3166" spans="1:19" x14ac:dyDescent="0.25">
      <c r="A3166" s="10">
        <v>2018</v>
      </c>
      <c r="B3166" s="12" t="s">
        <v>18210</v>
      </c>
      <c r="C3166" s="12" t="s">
        <v>66</v>
      </c>
      <c r="D3166" s="12" t="s">
        <v>5</v>
      </c>
      <c r="E3166" s="12" t="s">
        <v>19049</v>
      </c>
      <c r="F3166" s="12" t="s">
        <v>19048</v>
      </c>
      <c r="G3166" s="12" t="s">
        <v>19050</v>
      </c>
      <c r="H3166" s="11" t="str">
        <f t="shared" si="49"/>
        <v xml:space="preserve">LES FRICAUDIERES MALE ZA LES BOULAIES </v>
      </c>
      <c r="I3166" s="12" t="s">
        <v>19051</v>
      </c>
      <c r="J3166" s="10" t="s">
        <v>19052</v>
      </c>
      <c r="K3166" s="14"/>
      <c r="L3166" s="12" t="s">
        <v>19053</v>
      </c>
      <c r="M3166" s="12" t="s">
        <v>19054</v>
      </c>
      <c r="N3166" s="12" t="s">
        <v>307</v>
      </c>
      <c r="O3166" s="12" t="s">
        <v>33</v>
      </c>
      <c r="P3166" s="13">
        <v>26296</v>
      </c>
      <c r="Q3166" s="10">
        <v>1</v>
      </c>
      <c r="R3166" s="10" t="s">
        <v>10</v>
      </c>
      <c r="S3166" s="12" t="s">
        <v>18209</v>
      </c>
    </row>
    <row r="3167" spans="1:19" x14ac:dyDescent="0.25">
      <c r="A3167" s="10">
        <v>2018</v>
      </c>
      <c r="B3167" s="11" t="s">
        <v>4</v>
      </c>
      <c r="C3167" s="12" t="s">
        <v>66</v>
      </c>
      <c r="D3167" s="12" t="s">
        <v>5</v>
      </c>
      <c r="E3167" s="12" t="s">
        <v>14852</v>
      </c>
      <c r="F3167" s="12" t="s">
        <v>14853</v>
      </c>
      <c r="G3167" s="12" t="s">
        <v>14854</v>
      </c>
      <c r="H3167" s="11" t="str">
        <f t="shared" si="49"/>
        <v xml:space="preserve"> 44 ROUTE DE TOULOUSE </v>
      </c>
      <c r="I3167" s="10"/>
      <c r="J3167" s="12" t="s">
        <v>12795</v>
      </c>
      <c r="K3167" s="12"/>
      <c r="L3167" s="12" t="s">
        <v>14855</v>
      </c>
      <c r="M3167" s="12" t="s">
        <v>14856</v>
      </c>
      <c r="N3167" s="12" t="s">
        <v>54</v>
      </c>
      <c r="O3167" s="12" t="s">
        <v>33</v>
      </c>
      <c r="P3167" s="13">
        <v>118109</v>
      </c>
      <c r="Q3167" s="10">
        <v>5</v>
      </c>
      <c r="R3167" s="10" t="s">
        <v>10</v>
      </c>
      <c r="S3167" s="12" t="s">
        <v>18209</v>
      </c>
    </row>
    <row r="3168" spans="1:19" x14ac:dyDescent="0.25">
      <c r="A3168" s="10">
        <v>2018</v>
      </c>
      <c r="B3168" s="11" t="s">
        <v>18213</v>
      </c>
      <c r="C3168" s="12" t="s">
        <v>66</v>
      </c>
      <c r="D3168" s="12" t="s">
        <v>5</v>
      </c>
      <c r="E3168" s="12" t="s">
        <v>19056</v>
      </c>
      <c r="F3168" s="12" t="s">
        <v>19055</v>
      </c>
      <c r="G3168" s="12" t="s">
        <v>19057</v>
      </c>
      <c r="H3168" s="11" t="str">
        <f t="shared" si="49"/>
        <v xml:space="preserve"> 10 RUE D ARGOUBET </v>
      </c>
      <c r="I3168" s="10"/>
      <c r="J3168" s="12" t="s">
        <v>19058</v>
      </c>
      <c r="K3168" s="12"/>
      <c r="L3168" s="12" t="s">
        <v>4135</v>
      </c>
      <c r="M3168" s="12" t="s">
        <v>4136</v>
      </c>
      <c r="N3168" s="12" t="s">
        <v>54</v>
      </c>
      <c r="O3168" s="12" t="s">
        <v>33</v>
      </c>
      <c r="P3168" s="13">
        <v>3776</v>
      </c>
      <c r="Q3168" s="10">
        <v>1</v>
      </c>
      <c r="R3168" s="10" t="s">
        <v>10</v>
      </c>
      <c r="S3168" s="12" t="s">
        <v>18209</v>
      </c>
    </row>
    <row r="3169" spans="1:19" x14ac:dyDescent="0.25">
      <c r="A3169" s="10">
        <v>2018</v>
      </c>
      <c r="B3169" s="11" t="s">
        <v>4</v>
      </c>
      <c r="C3169" s="12" t="s">
        <v>66</v>
      </c>
      <c r="D3169" s="12" t="s">
        <v>2547</v>
      </c>
      <c r="E3169" s="12" t="s">
        <v>2548</v>
      </c>
      <c r="F3169" s="12" t="s">
        <v>14857</v>
      </c>
      <c r="G3169" s="12" t="s">
        <v>2549</v>
      </c>
      <c r="H3169" s="11" t="str">
        <f t="shared" si="49"/>
        <v xml:space="preserve"> BAGLIONI </v>
      </c>
      <c r="I3169" s="10"/>
      <c r="J3169" s="12" t="s">
        <v>10567</v>
      </c>
      <c r="K3169" s="12"/>
      <c r="L3169" s="12" t="s">
        <v>4503</v>
      </c>
      <c r="M3169" s="12" t="s">
        <v>10568</v>
      </c>
      <c r="N3169" s="12" t="s">
        <v>54</v>
      </c>
      <c r="O3169" s="12" t="s">
        <v>33</v>
      </c>
      <c r="P3169" s="13">
        <v>123360</v>
      </c>
      <c r="Q3169" s="10">
        <v>4</v>
      </c>
      <c r="R3169" s="10" t="s">
        <v>10</v>
      </c>
      <c r="S3169" s="12" t="s">
        <v>18209</v>
      </c>
    </row>
    <row r="3170" spans="1:19" x14ac:dyDescent="0.25">
      <c r="A3170" s="10">
        <v>2017</v>
      </c>
      <c r="B3170" s="12" t="s">
        <v>18219</v>
      </c>
      <c r="C3170" s="10" t="s">
        <v>66</v>
      </c>
      <c r="D3170" s="12" t="s">
        <v>5</v>
      </c>
      <c r="E3170" s="12" t="s">
        <v>17923</v>
      </c>
      <c r="F3170" s="12" t="s">
        <v>17924</v>
      </c>
      <c r="G3170" s="12" t="s">
        <v>17925</v>
      </c>
      <c r="H3170" s="11" t="str">
        <f t="shared" si="49"/>
        <v xml:space="preserve">1 RUE DE LA GROSSE PIERRE ZI DE LA DOLLER </v>
      </c>
      <c r="I3170" s="12" t="s">
        <v>1207</v>
      </c>
      <c r="J3170" s="10" t="s">
        <v>1206</v>
      </c>
      <c r="K3170" s="14"/>
      <c r="L3170" s="12" t="s">
        <v>1208</v>
      </c>
      <c r="M3170" s="12" t="s">
        <v>1209</v>
      </c>
      <c r="N3170" s="12" t="s">
        <v>2609</v>
      </c>
      <c r="O3170" s="12" t="s">
        <v>33</v>
      </c>
      <c r="P3170" s="14"/>
      <c r="Q3170" s="10">
        <v>1</v>
      </c>
      <c r="R3170" s="10" t="s">
        <v>10</v>
      </c>
      <c r="S3170" s="12" t="s">
        <v>18220</v>
      </c>
    </row>
    <row r="3171" spans="1:19" x14ac:dyDescent="0.25">
      <c r="A3171" s="10">
        <v>2017</v>
      </c>
      <c r="B3171" s="12" t="s">
        <v>18219</v>
      </c>
      <c r="C3171" s="10" t="s">
        <v>66</v>
      </c>
      <c r="D3171" s="12" t="s">
        <v>5</v>
      </c>
      <c r="E3171" s="12" t="s">
        <v>4969</v>
      </c>
      <c r="F3171" s="12" t="s">
        <v>4970</v>
      </c>
      <c r="G3171" s="12" t="s">
        <v>4971</v>
      </c>
      <c r="H3171" s="11" t="str">
        <f t="shared" si="49"/>
        <v xml:space="preserve">8 RUE CECILE VOGT MUGNIER  </v>
      </c>
      <c r="I3171" s="12" t="s">
        <v>4972</v>
      </c>
      <c r="J3171" s="12"/>
      <c r="K3171" s="14"/>
      <c r="L3171" s="12" t="s">
        <v>2765</v>
      </c>
      <c r="M3171" s="12" t="s">
        <v>2766</v>
      </c>
      <c r="N3171" s="12" t="s">
        <v>200</v>
      </c>
      <c r="O3171" s="12" t="s">
        <v>33</v>
      </c>
      <c r="P3171" s="14"/>
      <c r="Q3171" s="10">
        <v>1</v>
      </c>
      <c r="R3171" s="10" t="s">
        <v>10</v>
      </c>
      <c r="S3171" s="12" t="s">
        <v>18220</v>
      </c>
    </row>
    <row r="3172" spans="1:19" x14ac:dyDescent="0.25">
      <c r="A3172" s="10">
        <v>2018</v>
      </c>
      <c r="B3172" s="11" t="s">
        <v>18213</v>
      </c>
      <c r="C3172" s="12" t="s">
        <v>66</v>
      </c>
      <c r="D3172" s="12" t="s">
        <v>5</v>
      </c>
      <c r="E3172" s="12" t="s">
        <v>19060</v>
      </c>
      <c r="F3172" s="12" t="s">
        <v>19059</v>
      </c>
      <c r="G3172" s="12" t="s">
        <v>19061</v>
      </c>
      <c r="H3172" s="11" t="str">
        <f t="shared" si="49"/>
        <v xml:space="preserve"> RUE DES GRAVIERS </v>
      </c>
      <c r="I3172" s="10"/>
      <c r="J3172" s="12" t="s">
        <v>19062</v>
      </c>
      <c r="K3172" s="12"/>
      <c r="L3172" s="12" t="s">
        <v>2127</v>
      </c>
      <c r="M3172" s="12" t="s">
        <v>19063</v>
      </c>
      <c r="N3172" s="12" t="s">
        <v>54</v>
      </c>
      <c r="O3172" s="12" t="s">
        <v>33</v>
      </c>
      <c r="P3172" s="13">
        <v>34856</v>
      </c>
      <c r="Q3172" s="10">
        <v>2</v>
      </c>
      <c r="R3172" s="10" t="s">
        <v>10</v>
      </c>
      <c r="S3172" s="12" t="s">
        <v>18209</v>
      </c>
    </row>
    <row r="3173" spans="1:19" x14ac:dyDescent="0.25">
      <c r="A3173" s="10">
        <v>2018</v>
      </c>
      <c r="B3173" s="11" t="s">
        <v>4</v>
      </c>
      <c r="C3173" s="12" t="s">
        <v>66</v>
      </c>
      <c r="D3173" s="12" t="s">
        <v>5</v>
      </c>
      <c r="E3173" s="12" t="s">
        <v>5403</v>
      </c>
      <c r="F3173" s="12" t="s">
        <v>5404</v>
      </c>
      <c r="G3173" s="12" t="s">
        <v>5405</v>
      </c>
      <c r="H3173" s="11" t="str">
        <f t="shared" si="49"/>
        <v>LA GRENOUILLERIE ZONE ARTISANALE DU PRE BARREAU MAZE</v>
      </c>
      <c r="I3173" s="10" t="s">
        <v>5406</v>
      </c>
      <c r="J3173" s="12" t="s">
        <v>5407</v>
      </c>
      <c r="K3173" s="12" t="s">
        <v>5408</v>
      </c>
      <c r="L3173" s="12" t="s">
        <v>5409</v>
      </c>
      <c r="M3173" s="12" t="s">
        <v>5410</v>
      </c>
      <c r="N3173" s="12" t="s">
        <v>307</v>
      </c>
      <c r="O3173" s="12" t="s">
        <v>33</v>
      </c>
      <c r="P3173" s="13">
        <v>103920</v>
      </c>
      <c r="Q3173" s="10">
        <v>4</v>
      </c>
      <c r="R3173" s="10" t="s">
        <v>10</v>
      </c>
      <c r="S3173" s="12" t="s">
        <v>18209</v>
      </c>
    </row>
    <row r="3174" spans="1:19" x14ac:dyDescent="0.25">
      <c r="A3174" s="10">
        <v>2018</v>
      </c>
      <c r="B3174" s="11" t="s">
        <v>4</v>
      </c>
      <c r="C3174" s="12" t="s">
        <v>66</v>
      </c>
      <c r="D3174" s="12" t="s">
        <v>5</v>
      </c>
      <c r="E3174" s="12" t="s">
        <v>14858</v>
      </c>
      <c r="F3174" s="12" t="s">
        <v>14859</v>
      </c>
      <c r="G3174" s="12" t="s">
        <v>14860</v>
      </c>
      <c r="H3174" s="11" t="str">
        <f t="shared" si="49"/>
        <v xml:space="preserve"> 20 RUE DENIS PAPIN </v>
      </c>
      <c r="I3174" s="10"/>
      <c r="J3174" s="12" t="s">
        <v>14861</v>
      </c>
      <c r="K3174" s="12"/>
      <c r="L3174" s="12" t="s">
        <v>881</v>
      </c>
      <c r="M3174" s="12" t="s">
        <v>1756</v>
      </c>
      <c r="N3174" s="12" t="s">
        <v>54</v>
      </c>
      <c r="O3174" s="12" t="s">
        <v>33</v>
      </c>
      <c r="P3174" s="13">
        <v>42600</v>
      </c>
      <c r="Q3174" s="10">
        <v>2</v>
      </c>
      <c r="R3174" s="10" t="s">
        <v>10</v>
      </c>
      <c r="S3174" s="12" t="s">
        <v>18209</v>
      </c>
    </row>
    <row r="3175" spans="1:19" x14ac:dyDescent="0.25">
      <c r="A3175" s="10">
        <v>2018</v>
      </c>
      <c r="B3175" s="11" t="s">
        <v>239</v>
      </c>
      <c r="C3175" s="12" t="s">
        <v>66</v>
      </c>
      <c r="D3175" s="12" t="s">
        <v>5</v>
      </c>
      <c r="E3175" s="12" t="s">
        <v>14862</v>
      </c>
      <c r="F3175" s="12" t="s">
        <v>14863</v>
      </c>
      <c r="G3175" s="12" t="s">
        <v>14864</v>
      </c>
      <c r="H3175" s="11" t="str">
        <f t="shared" si="49"/>
        <v xml:space="preserve"> 9 B RUE VAN LOO </v>
      </c>
      <c r="I3175" s="10"/>
      <c r="J3175" s="12" t="s">
        <v>14865</v>
      </c>
      <c r="K3175" s="12"/>
      <c r="L3175" s="12" t="s">
        <v>6558</v>
      </c>
      <c r="M3175" s="12" t="s">
        <v>8977</v>
      </c>
      <c r="N3175" s="12" t="s">
        <v>54</v>
      </c>
      <c r="O3175" s="12" t="s">
        <v>33</v>
      </c>
      <c r="P3175" s="13">
        <v>5483</v>
      </c>
      <c r="Q3175" s="10">
        <v>1</v>
      </c>
      <c r="R3175" s="10" t="s">
        <v>10</v>
      </c>
      <c r="S3175" s="12" t="s">
        <v>18209</v>
      </c>
    </row>
    <row r="3176" spans="1:19" x14ac:dyDescent="0.25">
      <c r="A3176" s="10">
        <v>2018</v>
      </c>
      <c r="B3176" s="11" t="s">
        <v>18213</v>
      </c>
      <c r="C3176" s="12" t="s">
        <v>66</v>
      </c>
      <c r="D3176" s="12" t="s">
        <v>5</v>
      </c>
      <c r="E3176" s="12" t="s">
        <v>19065</v>
      </c>
      <c r="F3176" s="12" t="s">
        <v>19064</v>
      </c>
      <c r="G3176" s="12" t="s">
        <v>19066</v>
      </c>
      <c r="H3176" s="11" t="str">
        <f t="shared" si="49"/>
        <v xml:space="preserve"> LIEU DIT CHAMP THIBAULT </v>
      </c>
      <c r="I3176" s="10"/>
      <c r="J3176" s="12" t="s">
        <v>19067</v>
      </c>
      <c r="K3176" s="12"/>
      <c r="L3176" s="12" t="s">
        <v>19068</v>
      </c>
      <c r="M3176" s="12" t="s">
        <v>19069</v>
      </c>
      <c r="N3176" s="12" t="s">
        <v>54</v>
      </c>
      <c r="O3176" s="12" t="s">
        <v>33</v>
      </c>
      <c r="P3176" s="13">
        <v>28992</v>
      </c>
      <c r="Q3176" s="10">
        <v>1</v>
      </c>
      <c r="R3176" s="10" t="s">
        <v>10</v>
      </c>
      <c r="S3176" s="12" t="s">
        <v>18209</v>
      </c>
    </row>
    <row r="3177" spans="1:19" x14ac:dyDescent="0.25">
      <c r="A3177" s="10">
        <v>2018</v>
      </c>
      <c r="B3177" s="11" t="s">
        <v>4</v>
      </c>
      <c r="C3177" s="12" t="s">
        <v>66</v>
      </c>
      <c r="D3177" s="12" t="s">
        <v>5</v>
      </c>
      <c r="E3177" s="12" t="s">
        <v>17014</v>
      </c>
      <c r="F3177" s="12" t="s">
        <v>17015</v>
      </c>
      <c r="G3177" s="12" t="s">
        <v>17016</v>
      </c>
      <c r="H3177" s="11" t="str">
        <f t="shared" si="49"/>
        <v xml:space="preserve"> 9 RUE GEORGES LEMESLE </v>
      </c>
      <c r="I3177" s="10"/>
      <c r="J3177" s="12" t="s">
        <v>17017</v>
      </c>
      <c r="K3177" s="12"/>
      <c r="L3177" s="12" t="s">
        <v>23</v>
      </c>
      <c r="M3177" s="12" t="s">
        <v>1352</v>
      </c>
      <c r="N3177" s="12" t="s">
        <v>172</v>
      </c>
      <c r="O3177" s="12" t="s">
        <v>33</v>
      </c>
      <c r="P3177" s="13">
        <v>34516</v>
      </c>
      <c r="Q3177" s="10">
        <v>2</v>
      </c>
      <c r="R3177" s="10" t="s">
        <v>10</v>
      </c>
      <c r="S3177" s="12" t="s">
        <v>18209</v>
      </c>
    </row>
    <row r="3178" spans="1:19" x14ac:dyDescent="0.25">
      <c r="A3178" s="10">
        <v>2018</v>
      </c>
      <c r="B3178" s="11" t="s">
        <v>4</v>
      </c>
      <c r="C3178" s="12" t="s">
        <v>66</v>
      </c>
      <c r="D3178" s="12" t="s">
        <v>5</v>
      </c>
      <c r="E3178" s="12" t="s">
        <v>14866</v>
      </c>
      <c r="F3178" s="12" t="s">
        <v>14867</v>
      </c>
      <c r="G3178" s="12" t="s">
        <v>14868</v>
      </c>
      <c r="H3178" s="11" t="str">
        <f t="shared" si="49"/>
        <v xml:space="preserve"> ZONE INDUSTRIELLE DE LA BOURIETTE </v>
      </c>
      <c r="I3178" s="10"/>
      <c r="J3178" s="12" t="s">
        <v>8007</v>
      </c>
      <c r="K3178" s="12"/>
      <c r="L3178" s="12" t="s">
        <v>2172</v>
      </c>
      <c r="M3178" s="12" t="s">
        <v>2173</v>
      </c>
      <c r="N3178" s="12" t="s">
        <v>54</v>
      </c>
      <c r="O3178" s="12" t="s">
        <v>33</v>
      </c>
      <c r="P3178" s="13">
        <v>87891</v>
      </c>
      <c r="Q3178" s="10">
        <v>8</v>
      </c>
      <c r="R3178" s="10" t="s">
        <v>10</v>
      </c>
      <c r="S3178" s="12" t="s">
        <v>18209</v>
      </c>
    </row>
    <row r="3179" spans="1:19" x14ac:dyDescent="0.25">
      <c r="A3179" s="10">
        <v>2018</v>
      </c>
      <c r="B3179" s="11" t="s">
        <v>4</v>
      </c>
      <c r="C3179" s="12" t="s">
        <v>66</v>
      </c>
      <c r="D3179" s="12" t="s">
        <v>5</v>
      </c>
      <c r="E3179" s="12" t="s">
        <v>14869</v>
      </c>
      <c r="F3179" s="12" t="s">
        <v>14870</v>
      </c>
      <c r="G3179" s="12" t="s">
        <v>14871</v>
      </c>
      <c r="H3179" s="11" t="str">
        <f t="shared" si="49"/>
        <v xml:space="preserve"> QUARTIER DE LA GARE BP 144</v>
      </c>
      <c r="I3179" s="10"/>
      <c r="J3179" s="12" t="s">
        <v>14872</v>
      </c>
      <c r="K3179" s="12" t="s">
        <v>3907</v>
      </c>
      <c r="L3179" s="12" t="s">
        <v>3908</v>
      </c>
      <c r="M3179" s="12" t="s">
        <v>14873</v>
      </c>
      <c r="N3179" s="12" t="s">
        <v>54</v>
      </c>
      <c r="O3179" s="12" t="s">
        <v>33</v>
      </c>
      <c r="P3179" s="13">
        <v>101385</v>
      </c>
      <c r="Q3179" s="10">
        <v>4</v>
      </c>
      <c r="R3179" s="10" t="s">
        <v>10</v>
      </c>
      <c r="S3179" s="12" t="s">
        <v>18209</v>
      </c>
    </row>
    <row r="3180" spans="1:19" x14ac:dyDescent="0.25">
      <c r="A3180" s="10">
        <v>2018</v>
      </c>
      <c r="B3180" s="11" t="s">
        <v>4</v>
      </c>
      <c r="C3180" s="12" t="s">
        <v>66</v>
      </c>
      <c r="D3180" s="12" t="s">
        <v>5</v>
      </c>
      <c r="E3180" s="12" t="s">
        <v>14874</v>
      </c>
      <c r="F3180" s="12" t="s">
        <v>14875</v>
      </c>
      <c r="G3180" s="12" t="s">
        <v>14876</v>
      </c>
      <c r="H3180" s="11" t="str">
        <f t="shared" si="49"/>
        <v xml:space="preserve"> LIEU DIT ESTELLE </v>
      </c>
      <c r="I3180" s="10"/>
      <c r="J3180" s="12" t="s">
        <v>14877</v>
      </c>
      <c r="K3180" s="10"/>
      <c r="L3180" s="12" t="s">
        <v>14878</v>
      </c>
      <c r="M3180" s="12" t="s">
        <v>14879</v>
      </c>
      <c r="N3180" s="12" t="s">
        <v>54</v>
      </c>
      <c r="O3180" s="12" t="s">
        <v>9</v>
      </c>
      <c r="P3180" s="13">
        <v>10127</v>
      </c>
      <c r="Q3180" s="10">
        <v>1</v>
      </c>
      <c r="R3180" s="10" t="s">
        <v>10</v>
      </c>
      <c r="S3180" s="12" t="s">
        <v>18211</v>
      </c>
    </row>
    <row r="3181" spans="1:19" x14ac:dyDescent="0.25">
      <c r="A3181" s="10">
        <v>2018</v>
      </c>
      <c r="B3181" s="11" t="s">
        <v>4</v>
      </c>
      <c r="C3181" s="12" t="s">
        <v>66</v>
      </c>
      <c r="D3181" s="12" t="s">
        <v>5</v>
      </c>
      <c r="E3181" s="12" t="s">
        <v>14880</v>
      </c>
      <c r="F3181" s="12" t="s">
        <v>14881</v>
      </c>
      <c r="G3181" s="12" t="s">
        <v>14882</v>
      </c>
      <c r="H3181" s="11" t="str">
        <f t="shared" si="49"/>
        <v xml:space="preserve"> 14 RUE PAUL ALARY </v>
      </c>
      <c r="I3181" s="10"/>
      <c r="J3181" s="12" t="s">
        <v>14883</v>
      </c>
      <c r="K3181" s="12"/>
      <c r="L3181" s="12" t="s">
        <v>329</v>
      </c>
      <c r="M3181" s="12" t="s">
        <v>330</v>
      </c>
      <c r="N3181" s="12" t="s">
        <v>54</v>
      </c>
      <c r="O3181" s="12" t="s">
        <v>33</v>
      </c>
      <c r="P3181" s="13">
        <v>64203</v>
      </c>
      <c r="Q3181" s="10">
        <v>2</v>
      </c>
      <c r="R3181" s="10" t="s">
        <v>10</v>
      </c>
      <c r="S3181" s="12" t="s">
        <v>18209</v>
      </c>
    </row>
    <row r="3182" spans="1:19" x14ac:dyDescent="0.25">
      <c r="A3182" s="10">
        <v>2018</v>
      </c>
      <c r="B3182" s="11" t="s">
        <v>18213</v>
      </c>
      <c r="C3182" s="12" t="s">
        <v>66</v>
      </c>
      <c r="D3182" s="12" t="s">
        <v>5</v>
      </c>
      <c r="E3182" s="12" t="s">
        <v>19071</v>
      </c>
      <c r="F3182" s="12" t="s">
        <v>19070</v>
      </c>
      <c r="G3182" s="12" t="s">
        <v>19072</v>
      </c>
      <c r="H3182" s="11" t="str">
        <f t="shared" si="49"/>
        <v xml:space="preserve"> 56 GRAND RUE </v>
      </c>
      <c r="I3182" s="10"/>
      <c r="J3182" s="12" t="s">
        <v>19073</v>
      </c>
      <c r="K3182" s="10"/>
      <c r="L3182" s="12" t="s">
        <v>3360</v>
      </c>
      <c r="M3182" s="12" t="s">
        <v>3361</v>
      </c>
      <c r="N3182" s="12" t="s">
        <v>54</v>
      </c>
      <c r="O3182" s="12" t="s">
        <v>9</v>
      </c>
      <c r="P3182" s="13">
        <v>11870</v>
      </c>
      <c r="Q3182" s="10">
        <v>1</v>
      </c>
      <c r="R3182" s="10" t="s">
        <v>10</v>
      </c>
      <c r="S3182" s="12" t="s">
        <v>18211</v>
      </c>
    </row>
    <row r="3183" spans="1:19" x14ac:dyDescent="0.25">
      <c r="A3183" s="10">
        <v>2018</v>
      </c>
      <c r="B3183" s="11" t="s">
        <v>18213</v>
      </c>
      <c r="C3183" s="12" t="s">
        <v>66</v>
      </c>
      <c r="D3183" s="12" t="s">
        <v>5</v>
      </c>
      <c r="E3183" s="12" t="s">
        <v>19075</v>
      </c>
      <c r="F3183" s="12" t="s">
        <v>19074</v>
      </c>
      <c r="G3183" s="12" t="s">
        <v>19076</v>
      </c>
      <c r="H3183" s="11" t="str">
        <f t="shared" si="49"/>
        <v xml:space="preserve"> LD LES GLIERES </v>
      </c>
      <c r="I3183" s="10"/>
      <c r="J3183" s="12" t="s">
        <v>19077</v>
      </c>
      <c r="K3183" s="12"/>
      <c r="L3183" s="12" t="s">
        <v>12793</v>
      </c>
      <c r="M3183" s="12" t="s">
        <v>19078</v>
      </c>
      <c r="N3183" s="12" t="s">
        <v>1605</v>
      </c>
      <c r="O3183" s="12" t="s">
        <v>33</v>
      </c>
      <c r="P3183" s="13">
        <v>18720</v>
      </c>
      <c r="Q3183" s="10">
        <v>1</v>
      </c>
      <c r="R3183" s="10" t="s">
        <v>10</v>
      </c>
      <c r="S3183" s="12" t="s">
        <v>18209</v>
      </c>
    </row>
    <row r="3184" spans="1:19" x14ac:dyDescent="0.25">
      <c r="A3184" s="10">
        <v>2018</v>
      </c>
      <c r="B3184" s="11" t="s">
        <v>4</v>
      </c>
      <c r="C3184" s="12" t="s">
        <v>66</v>
      </c>
      <c r="D3184" s="12" t="s">
        <v>5</v>
      </c>
      <c r="E3184" s="12" t="s">
        <v>14884</v>
      </c>
      <c r="F3184" s="12" t="s">
        <v>14885</v>
      </c>
      <c r="G3184" s="12" t="s">
        <v>14886</v>
      </c>
      <c r="H3184" s="11" t="str">
        <f t="shared" si="49"/>
        <v xml:space="preserve">LE CHAMP PACAUD ZI LA TUILERIE </v>
      </c>
      <c r="I3184" s="10" t="s">
        <v>14887</v>
      </c>
      <c r="J3184" s="12" t="s">
        <v>14888</v>
      </c>
      <c r="K3184" s="12"/>
      <c r="L3184" s="12" t="s">
        <v>1176</v>
      </c>
      <c r="M3184" s="12" t="s">
        <v>2952</v>
      </c>
      <c r="N3184" s="12" t="s">
        <v>54</v>
      </c>
      <c r="O3184" s="12" t="s">
        <v>33</v>
      </c>
      <c r="P3184" s="13">
        <v>106396</v>
      </c>
      <c r="Q3184" s="10">
        <v>4</v>
      </c>
      <c r="R3184" s="10" t="s">
        <v>10</v>
      </c>
      <c r="S3184" s="12" t="s">
        <v>18209</v>
      </c>
    </row>
    <row r="3185" spans="1:19" x14ac:dyDescent="0.25">
      <c r="A3185" s="10">
        <v>2018</v>
      </c>
      <c r="B3185" s="11" t="s">
        <v>4</v>
      </c>
      <c r="C3185" s="12" t="s">
        <v>66</v>
      </c>
      <c r="D3185" s="12" t="s">
        <v>5</v>
      </c>
      <c r="E3185" s="12" t="s">
        <v>11916</v>
      </c>
      <c r="F3185" s="12" t="s">
        <v>11917</v>
      </c>
      <c r="G3185" s="12" t="s">
        <v>11918</v>
      </c>
      <c r="H3185" s="11" t="str">
        <f t="shared" si="49"/>
        <v xml:space="preserve">ZA LE BOSQUET RUE DE LA LISIERE </v>
      </c>
      <c r="I3185" s="10" t="s">
        <v>6082</v>
      </c>
      <c r="J3185" s="12" t="s">
        <v>11498</v>
      </c>
      <c r="K3185" s="12"/>
      <c r="L3185" s="12" t="s">
        <v>11499</v>
      </c>
      <c r="M3185" s="12" t="s">
        <v>11500</v>
      </c>
      <c r="N3185" s="12" t="s">
        <v>172</v>
      </c>
      <c r="O3185" s="12" t="s">
        <v>33</v>
      </c>
      <c r="P3185" s="13">
        <v>388157</v>
      </c>
      <c r="Q3185" s="10">
        <v>10</v>
      </c>
      <c r="R3185" s="10" t="s">
        <v>10</v>
      </c>
      <c r="S3185" s="12" t="s">
        <v>18209</v>
      </c>
    </row>
    <row r="3186" spans="1:19" x14ac:dyDescent="0.25">
      <c r="A3186" s="10">
        <v>2018</v>
      </c>
      <c r="B3186" s="11" t="s">
        <v>4</v>
      </c>
      <c r="C3186" s="12" t="s">
        <v>66</v>
      </c>
      <c r="D3186" s="12" t="s">
        <v>5</v>
      </c>
      <c r="E3186" s="12" t="s">
        <v>2035</v>
      </c>
      <c r="F3186" s="12" t="s">
        <v>14889</v>
      </c>
      <c r="G3186" s="12" t="s">
        <v>2036</v>
      </c>
      <c r="H3186" s="11" t="str">
        <f t="shared" si="49"/>
        <v xml:space="preserve">BATIMENT ARTIPOLIS ALLEE DES MURIERS </v>
      </c>
      <c r="I3186" s="10" t="s">
        <v>14890</v>
      </c>
      <c r="J3186" s="12" t="s">
        <v>14891</v>
      </c>
      <c r="K3186" s="12"/>
      <c r="L3186" s="12" t="s">
        <v>4823</v>
      </c>
      <c r="M3186" s="12" t="s">
        <v>4824</v>
      </c>
      <c r="N3186" s="12" t="s">
        <v>54</v>
      </c>
      <c r="O3186" s="12" t="s">
        <v>33</v>
      </c>
      <c r="P3186" s="13">
        <v>493686</v>
      </c>
      <c r="Q3186" s="10">
        <v>17</v>
      </c>
      <c r="R3186" s="10" t="s">
        <v>18208</v>
      </c>
      <c r="S3186" s="12" t="s">
        <v>18209</v>
      </c>
    </row>
    <row r="3187" spans="1:19" x14ac:dyDescent="0.25">
      <c r="A3187" s="10">
        <v>2018</v>
      </c>
      <c r="B3187" s="11" t="s">
        <v>18213</v>
      </c>
      <c r="C3187" s="12" t="s">
        <v>66</v>
      </c>
      <c r="D3187" s="12" t="s">
        <v>5</v>
      </c>
      <c r="E3187" s="12" t="s">
        <v>19080</v>
      </c>
      <c r="F3187" s="12" t="s">
        <v>19079</v>
      </c>
      <c r="G3187" s="12" t="s">
        <v>19081</v>
      </c>
      <c r="H3187" s="11" t="str">
        <f t="shared" si="49"/>
        <v xml:space="preserve"> 42 ROUTE DE PERPIGNAN </v>
      </c>
      <c r="I3187" s="10"/>
      <c r="J3187" s="12" t="s">
        <v>19082</v>
      </c>
      <c r="K3187" s="12"/>
      <c r="L3187" s="12" t="s">
        <v>86</v>
      </c>
      <c r="M3187" s="12" t="s">
        <v>87</v>
      </c>
      <c r="N3187" s="12" t="s">
        <v>54</v>
      </c>
      <c r="O3187" s="12" t="s">
        <v>33</v>
      </c>
      <c r="P3187" s="13">
        <v>156123</v>
      </c>
      <c r="Q3187" s="10">
        <v>5</v>
      </c>
      <c r="R3187" s="10" t="s">
        <v>10</v>
      </c>
      <c r="S3187" s="12" t="s">
        <v>18209</v>
      </c>
    </row>
    <row r="3188" spans="1:19" x14ac:dyDescent="0.25">
      <c r="A3188" s="10">
        <v>2018</v>
      </c>
      <c r="B3188" s="11" t="s">
        <v>4</v>
      </c>
      <c r="C3188" s="12" t="s">
        <v>66</v>
      </c>
      <c r="D3188" s="12" t="s">
        <v>5</v>
      </c>
      <c r="E3188" s="12" t="s">
        <v>14892</v>
      </c>
      <c r="F3188" s="12" t="s">
        <v>14893</v>
      </c>
      <c r="G3188" s="12" t="s">
        <v>14894</v>
      </c>
      <c r="H3188" s="11" t="str">
        <f t="shared" si="49"/>
        <v xml:space="preserve"> ZI DU BAS DES COMBETS </v>
      </c>
      <c r="I3188" s="10"/>
      <c r="J3188" s="12" t="s">
        <v>14895</v>
      </c>
      <c r="K3188" s="12"/>
      <c r="L3188" s="12" t="s">
        <v>14896</v>
      </c>
      <c r="M3188" s="12" t="s">
        <v>14897</v>
      </c>
      <c r="N3188" s="12" t="s">
        <v>54</v>
      </c>
      <c r="O3188" s="12" t="s">
        <v>33</v>
      </c>
      <c r="P3188" s="13">
        <v>98386</v>
      </c>
      <c r="Q3188" s="10">
        <v>3</v>
      </c>
      <c r="R3188" s="10" t="s">
        <v>10</v>
      </c>
      <c r="S3188" s="12" t="s">
        <v>18209</v>
      </c>
    </row>
    <row r="3189" spans="1:19" x14ac:dyDescent="0.25">
      <c r="A3189" s="10">
        <v>2017</v>
      </c>
      <c r="B3189" s="12" t="s">
        <v>18219</v>
      </c>
      <c r="C3189" s="10" t="s">
        <v>66</v>
      </c>
      <c r="D3189" s="12" t="s">
        <v>5</v>
      </c>
      <c r="E3189" s="12" t="s">
        <v>14898</v>
      </c>
      <c r="F3189" s="12" t="s">
        <v>14899</v>
      </c>
      <c r="G3189" s="12" t="s">
        <v>14900</v>
      </c>
      <c r="H3189" s="11" t="str">
        <f t="shared" si="49"/>
        <v xml:space="preserve">1 CHEMIN DE LA GRANDE COUTURE  </v>
      </c>
      <c r="I3189" s="12" t="s">
        <v>14901</v>
      </c>
      <c r="J3189" s="14"/>
      <c r="K3189" s="14"/>
      <c r="L3189" s="12" t="s">
        <v>3736</v>
      </c>
      <c r="M3189" s="12" t="s">
        <v>3737</v>
      </c>
      <c r="N3189" s="12" t="s">
        <v>54</v>
      </c>
      <c r="O3189" s="12" t="s">
        <v>33</v>
      </c>
      <c r="P3189" s="14"/>
      <c r="Q3189" s="10">
        <v>1</v>
      </c>
      <c r="R3189" s="10" t="s">
        <v>10</v>
      </c>
      <c r="S3189" s="12" t="s">
        <v>18220</v>
      </c>
    </row>
    <row r="3190" spans="1:19" x14ac:dyDescent="0.25">
      <c r="A3190" s="10">
        <v>2018</v>
      </c>
      <c r="B3190" s="11" t="s">
        <v>4</v>
      </c>
      <c r="C3190" s="12" t="s">
        <v>66</v>
      </c>
      <c r="D3190" s="12" t="s">
        <v>5</v>
      </c>
      <c r="E3190" s="12" t="s">
        <v>4973</v>
      </c>
      <c r="F3190" s="12" t="s">
        <v>4974</v>
      </c>
      <c r="G3190" s="12" t="s">
        <v>4975</v>
      </c>
      <c r="H3190" s="11" t="str">
        <f t="shared" si="49"/>
        <v xml:space="preserve"> 34 PETITE ROUTE DE SORGUES </v>
      </c>
      <c r="I3190" s="10"/>
      <c r="J3190" s="12" t="s">
        <v>4976</v>
      </c>
      <c r="K3190" s="10"/>
      <c r="L3190" s="12" t="s">
        <v>2027</v>
      </c>
      <c r="M3190" s="12" t="s">
        <v>2028</v>
      </c>
      <c r="N3190" s="12" t="s">
        <v>200</v>
      </c>
      <c r="O3190" s="12" t="s">
        <v>9</v>
      </c>
      <c r="P3190" s="13">
        <v>1670</v>
      </c>
      <c r="Q3190" s="10">
        <v>1</v>
      </c>
      <c r="R3190" s="10" t="s">
        <v>10</v>
      </c>
      <c r="S3190" s="12" t="s">
        <v>18211</v>
      </c>
    </row>
    <row r="3191" spans="1:19" x14ac:dyDescent="0.25">
      <c r="A3191" s="10">
        <v>2018</v>
      </c>
      <c r="B3191" s="11" t="s">
        <v>4</v>
      </c>
      <c r="C3191" s="12" t="s">
        <v>66</v>
      </c>
      <c r="D3191" s="12" t="s">
        <v>5</v>
      </c>
      <c r="E3191" s="12" t="s">
        <v>16492</v>
      </c>
      <c r="F3191" s="12" t="s">
        <v>16493</v>
      </c>
      <c r="G3191" s="12" t="s">
        <v>16494</v>
      </c>
      <c r="H3191" s="11" t="str">
        <f t="shared" si="49"/>
        <v xml:space="preserve"> 43 RUE LEONARD DE VINCI </v>
      </c>
      <c r="I3191" s="10"/>
      <c r="J3191" s="12" t="s">
        <v>16495</v>
      </c>
      <c r="K3191" s="12"/>
      <c r="L3191" s="12" t="s">
        <v>16496</v>
      </c>
      <c r="M3191" s="12" t="s">
        <v>16497</v>
      </c>
      <c r="N3191" s="12" t="s">
        <v>1605</v>
      </c>
      <c r="O3191" s="12" t="s">
        <v>33</v>
      </c>
      <c r="P3191" s="13">
        <v>117549</v>
      </c>
      <c r="Q3191" s="10">
        <v>3</v>
      </c>
      <c r="R3191" s="10" t="s">
        <v>10</v>
      </c>
      <c r="S3191" s="12" t="s">
        <v>18209</v>
      </c>
    </row>
    <row r="3192" spans="1:19" x14ac:dyDescent="0.25">
      <c r="A3192" s="10">
        <v>2018</v>
      </c>
      <c r="B3192" s="11" t="s">
        <v>4</v>
      </c>
      <c r="C3192" s="12" t="s">
        <v>66</v>
      </c>
      <c r="D3192" s="12" t="s">
        <v>5</v>
      </c>
      <c r="E3192" s="12" t="s">
        <v>2038</v>
      </c>
      <c r="F3192" s="12" t="s">
        <v>14902</v>
      </c>
      <c r="G3192" s="12" t="s">
        <v>2039</v>
      </c>
      <c r="H3192" s="11" t="str">
        <f t="shared" si="49"/>
        <v xml:space="preserve"> 18 RUE DES STERNES </v>
      </c>
      <c r="I3192" s="10"/>
      <c r="J3192" s="12" t="s">
        <v>14903</v>
      </c>
      <c r="K3192" s="10"/>
      <c r="L3192" s="12" t="s">
        <v>14904</v>
      </c>
      <c r="M3192" s="12" t="s">
        <v>14905</v>
      </c>
      <c r="N3192" s="12" t="s">
        <v>54</v>
      </c>
      <c r="O3192" s="12" t="s">
        <v>9</v>
      </c>
      <c r="P3192" s="13">
        <v>43260</v>
      </c>
      <c r="Q3192" s="10">
        <v>1</v>
      </c>
      <c r="R3192" s="10" t="s">
        <v>10</v>
      </c>
      <c r="S3192" s="12" t="s">
        <v>18211</v>
      </c>
    </row>
    <row r="3193" spans="1:19" x14ac:dyDescent="0.25">
      <c r="A3193" s="10">
        <v>2018</v>
      </c>
      <c r="B3193" s="11" t="s">
        <v>4</v>
      </c>
      <c r="C3193" s="12" t="s">
        <v>66</v>
      </c>
      <c r="D3193" s="12" t="s">
        <v>5</v>
      </c>
      <c r="E3193" s="12" t="s">
        <v>14906</v>
      </c>
      <c r="F3193" s="12" t="s">
        <v>14907</v>
      </c>
      <c r="G3193" s="12" t="s">
        <v>14633</v>
      </c>
      <c r="H3193" s="11" t="str">
        <f t="shared" si="49"/>
        <v>MATERIAUX DU VAL 44 AVENUE GASTON RENAUD CLERVAL</v>
      </c>
      <c r="I3193" s="10" t="s">
        <v>14908</v>
      </c>
      <c r="J3193" s="12" t="s">
        <v>14909</v>
      </c>
      <c r="K3193" s="12" t="s">
        <v>14910</v>
      </c>
      <c r="L3193" s="12" t="s">
        <v>14911</v>
      </c>
      <c r="M3193" s="12" t="s">
        <v>14912</v>
      </c>
      <c r="N3193" s="12" t="s">
        <v>54</v>
      </c>
      <c r="O3193" s="12" t="s">
        <v>33</v>
      </c>
      <c r="P3193" s="13">
        <v>233703</v>
      </c>
      <c r="Q3193" s="10">
        <v>8</v>
      </c>
      <c r="R3193" s="10" t="s">
        <v>10</v>
      </c>
      <c r="S3193" s="12" t="s">
        <v>18209</v>
      </c>
    </row>
    <row r="3194" spans="1:19" x14ac:dyDescent="0.25">
      <c r="A3194" s="10">
        <v>2018</v>
      </c>
      <c r="B3194" s="11" t="s">
        <v>4</v>
      </c>
      <c r="C3194" s="12" t="s">
        <v>66</v>
      </c>
      <c r="D3194" s="12" t="s">
        <v>102</v>
      </c>
      <c r="E3194" s="12" t="s">
        <v>14913</v>
      </c>
      <c r="F3194" s="12" t="s">
        <v>14914</v>
      </c>
      <c r="G3194" s="12" t="s">
        <v>14915</v>
      </c>
      <c r="H3194" s="11" t="str">
        <f t="shared" si="49"/>
        <v xml:space="preserve"> 13 RUE GERMAINE TAILLEFERRE </v>
      </c>
      <c r="I3194" s="10"/>
      <c r="J3194" s="12" t="s">
        <v>2999</v>
      </c>
      <c r="K3194" s="12"/>
      <c r="L3194" s="12" t="s">
        <v>1581</v>
      </c>
      <c r="M3194" s="12" t="s">
        <v>183</v>
      </c>
      <c r="N3194" s="12" t="s">
        <v>54</v>
      </c>
      <c r="O3194" s="12" t="s">
        <v>33</v>
      </c>
      <c r="P3194" s="13">
        <v>3915217</v>
      </c>
      <c r="Q3194" s="10">
        <v>84</v>
      </c>
      <c r="R3194" s="10" t="s">
        <v>18208</v>
      </c>
      <c r="S3194" s="12" t="s">
        <v>18209</v>
      </c>
    </row>
    <row r="3195" spans="1:19" x14ac:dyDescent="0.25">
      <c r="A3195" s="10">
        <v>2017</v>
      </c>
      <c r="B3195" s="12" t="s">
        <v>18219</v>
      </c>
      <c r="C3195" s="10" t="s">
        <v>66</v>
      </c>
      <c r="D3195" s="12" t="s">
        <v>5</v>
      </c>
      <c r="E3195" s="12" t="s">
        <v>4977</v>
      </c>
      <c r="F3195" s="12" t="s">
        <v>4978</v>
      </c>
      <c r="G3195" s="12" t="s">
        <v>4979</v>
      </c>
      <c r="H3195" s="11" t="str">
        <f t="shared" si="49"/>
        <v xml:space="preserve">4 RUE DES CITES  </v>
      </c>
      <c r="I3195" s="12" t="s">
        <v>2168</v>
      </c>
      <c r="J3195" s="12"/>
      <c r="K3195" s="14"/>
      <c r="L3195" s="12" t="s">
        <v>285</v>
      </c>
      <c r="M3195" s="12" t="s">
        <v>286</v>
      </c>
      <c r="N3195" s="12" t="s">
        <v>200</v>
      </c>
      <c r="O3195" s="12" t="s">
        <v>33</v>
      </c>
      <c r="P3195" s="14"/>
      <c r="Q3195" s="10">
        <v>3</v>
      </c>
      <c r="R3195" s="10" t="s">
        <v>10</v>
      </c>
      <c r="S3195" s="12" t="s">
        <v>18220</v>
      </c>
    </row>
    <row r="3196" spans="1:19" x14ac:dyDescent="0.25">
      <c r="A3196" s="10">
        <v>2018</v>
      </c>
      <c r="B3196" s="11" t="s">
        <v>4</v>
      </c>
      <c r="C3196" s="12" t="s">
        <v>66</v>
      </c>
      <c r="D3196" s="12" t="s">
        <v>5</v>
      </c>
      <c r="E3196" s="12" t="s">
        <v>4980</v>
      </c>
      <c r="F3196" s="12" t="s">
        <v>4981</v>
      </c>
      <c r="G3196" s="12" t="s">
        <v>4982</v>
      </c>
      <c r="H3196" s="11" t="str">
        <f t="shared" si="49"/>
        <v xml:space="preserve"> 33 PLACE DE MONTLUCON </v>
      </c>
      <c r="I3196" s="10"/>
      <c r="J3196" s="12" t="s">
        <v>4983</v>
      </c>
      <c r="K3196" s="12"/>
      <c r="L3196" s="12" t="s">
        <v>4984</v>
      </c>
      <c r="M3196" s="12" t="s">
        <v>4985</v>
      </c>
      <c r="N3196" s="12" t="s">
        <v>200</v>
      </c>
      <c r="O3196" s="12" t="s">
        <v>33</v>
      </c>
      <c r="P3196" s="13">
        <v>62592</v>
      </c>
      <c r="Q3196" s="10">
        <v>1</v>
      </c>
      <c r="R3196" s="10" t="s">
        <v>10</v>
      </c>
      <c r="S3196" s="12" t="s">
        <v>18209</v>
      </c>
    </row>
    <row r="3197" spans="1:19" x14ac:dyDescent="0.25">
      <c r="A3197" s="10">
        <v>2018</v>
      </c>
      <c r="B3197" s="11" t="s">
        <v>18213</v>
      </c>
      <c r="C3197" s="12" t="s">
        <v>66</v>
      </c>
      <c r="D3197" s="12" t="s">
        <v>5</v>
      </c>
      <c r="E3197" s="12" t="s">
        <v>19084</v>
      </c>
      <c r="F3197" s="12" t="s">
        <v>19083</v>
      </c>
      <c r="G3197" s="12" t="s">
        <v>19085</v>
      </c>
      <c r="H3197" s="11" t="str">
        <f t="shared" si="49"/>
        <v xml:space="preserve"> 620 CHEMIN DE ROBERT </v>
      </c>
      <c r="I3197" s="10"/>
      <c r="J3197" s="12" t="s">
        <v>19086</v>
      </c>
      <c r="K3197" s="12"/>
      <c r="L3197" s="12" t="s">
        <v>5621</v>
      </c>
      <c r="M3197" s="12" t="s">
        <v>5622</v>
      </c>
      <c r="N3197" s="12" t="s">
        <v>54</v>
      </c>
      <c r="O3197" s="12" t="s">
        <v>33</v>
      </c>
      <c r="P3197" s="13">
        <v>30470</v>
      </c>
      <c r="Q3197" s="10">
        <v>2</v>
      </c>
      <c r="R3197" s="10" t="s">
        <v>10</v>
      </c>
      <c r="S3197" s="12" t="s">
        <v>18209</v>
      </c>
    </row>
    <row r="3198" spans="1:19" x14ac:dyDescent="0.25">
      <c r="A3198" s="10">
        <v>2018</v>
      </c>
      <c r="B3198" s="11" t="s">
        <v>4</v>
      </c>
      <c r="C3198" s="12" t="s">
        <v>66</v>
      </c>
      <c r="D3198" s="12" t="s">
        <v>5</v>
      </c>
      <c r="E3198" s="12" t="s">
        <v>16498</v>
      </c>
      <c r="F3198" s="12" t="s">
        <v>16499</v>
      </c>
      <c r="G3198" s="12" t="s">
        <v>16500</v>
      </c>
      <c r="H3198" s="11" t="str">
        <f t="shared" si="49"/>
        <v xml:space="preserve"> ZONE ARTISANALE DE LA LANDETTE </v>
      </c>
      <c r="I3198" s="10"/>
      <c r="J3198" s="12" t="s">
        <v>16501</v>
      </c>
      <c r="K3198" s="12"/>
      <c r="L3198" s="12" t="s">
        <v>2046</v>
      </c>
      <c r="M3198" s="12" t="s">
        <v>2047</v>
      </c>
      <c r="N3198" s="12" t="s">
        <v>1605</v>
      </c>
      <c r="O3198" s="12" t="s">
        <v>33</v>
      </c>
      <c r="P3198" s="13">
        <v>60832</v>
      </c>
      <c r="Q3198" s="10">
        <v>1</v>
      </c>
      <c r="R3198" s="10" t="s">
        <v>10</v>
      </c>
      <c r="S3198" s="12" t="s">
        <v>18209</v>
      </c>
    </row>
    <row r="3199" spans="1:19" x14ac:dyDescent="0.25">
      <c r="A3199" s="10">
        <v>2018</v>
      </c>
      <c r="B3199" s="11" t="s">
        <v>4</v>
      </c>
      <c r="C3199" s="12" t="s">
        <v>66</v>
      </c>
      <c r="D3199" s="12" t="s">
        <v>5</v>
      </c>
      <c r="E3199" s="12" t="s">
        <v>2552</v>
      </c>
      <c r="F3199" s="12" t="s">
        <v>14916</v>
      </c>
      <c r="G3199" s="12" t="s">
        <v>2553</v>
      </c>
      <c r="H3199" s="11" t="str">
        <f t="shared" si="49"/>
        <v xml:space="preserve"> 126 AVENUE PAVLOV </v>
      </c>
      <c r="I3199" s="10"/>
      <c r="J3199" s="12" t="s">
        <v>1740</v>
      </c>
      <c r="K3199" s="12"/>
      <c r="L3199" s="12" t="s">
        <v>60</v>
      </c>
      <c r="M3199" s="12" t="s">
        <v>61</v>
      </c>
      <c r="N3199" s="12" t="s">
        <v>54</v>
      </c>
      <c r="O3199" s="12" t="s">
        <v>33</v>
      </c>
      <c r="P3199" s="13">
        <v>46061</v>
      </c>
      <c r="Q3199" s="10">
        <v>2</v>
      </c>
      <c r="R3199" s="10" t="s">
        <v>10</v>
      </c>
      <c r="S3199" s="12" t="s">
        <v>18209</v>
      </c>
    </row>
    <row r="3200" spans="1:19" x14ac:dyDescent="0.25">
      <c r="A3200" s="10">
        <v>2018</v>
      </c>
      <c r="B3200" s="11" t="s">
        <v>18213</v>
      </c>
      <c r="C3200" s="12" t="s">
        <v>66</v>
      </c>
      <c r="D3200" s="12" t="s">
        <v>5</v>
      </c>
      <c r="E3200" s="12" t="s">
        <v>19088</v>
      </c>
      <c r="F3200" s="12" t="s">
        <v>19087</v>
      </c>
      <c r="G3200" s="12" t="s">
        <v>19089</v>
      </c>
      <c r="H3200" s="11" t="str">
        <f t="shared" si="49"/>
        <v xml:space="preserve">ZONE ARTISANALE ET COMMERCIALE 4 AV MARCHANDE </v>
      </c>
      <c r="I3200" s="12" t="s">
        <v>19090</v>
      </c>
      <c r="J3200" s="12" t="s">
        <v>19091</v>
      </c>
      <c r="K3200" s="10"/>
      <c r="L3200" s="12" t="s">
        <v>9972</v>
      </c>
      <c r="M3200" s="12" t="s">
        <v>9973</v>
      </c>
      <c r="N3200" s="12" t="s">
        <v>54</v>
      </c>
      <c r="O3200" s="12" t="s">
        <v>9</v>
      </c>
      <c r="P3200" s="13">
        <v>1101316</v>
      </c>
      <c r="Q3200" s="10">
        <v>33</v>
      </c>
      <c r="R3200" s="10" t="s">
        <v>18208</v>
      </c>
      <c r="S3200" s="12" t="s">
        <v>18211</v>
      </c>
    </row>
    <row r="3201" spans="1:19" x14ac:dyDescent="0.25">
      <c r="A3201" s="10">
        <v>2018</v>
      </c>
      <c r="B3201" s="11" t="s">
        <v>4</v>
      </c>
      <c r="C3201" s="12" t="s">
        <v>66</v>
      </c>
      <c r="D3201" s="12" t="s">
        <v>5</v>
      </c>
      <c r="E3201" s="12" t="s">
        <v>4986</v>
      </c>
      <c r="F3201" s="12" t="s">
        <v>4987</v>
      </c>
      <c r="G3201" s="12" t="s">
        <v>4988</v>
      </c>
      <c r="H3201" s="11" t="str">
        <f t="shared" si="49"/>
        <v xml:space="preserve"> 10 RUE BARUCH SPINOZA </v>
      </c>
      <c r="I3201" s="10"/>
      <c r="J3201" s="12" t="s">
        <v>4989</v>
      </c>
      <c r="K3201" s="12"/>
      <c r="L3201" s="12" t="s">
        <v>2240</v>
      </c>
      <c r="M3201" s="12" t="s">
        <v>4990</v>
      </c>
      <c r="N3201" s="12" t="s">
        <v>200</v>
      </c>
      <c r="O3201" s="12" t="s">
        <v>33</v>
      </c>
      <c r="P3201" s="13">
        <v>23558</v>
      </c>
      <c r="Q3201" s="10">
        <v>1</v>
      </c>
      <c r="R3201" s="10" t="s">
        <v>10</v>
      </c>
      <c r="S3201" s="12" t="s">
        <v>18209</v>
      </c>
    </row>
    <row r="3202" spans="1:19" x14ac:dyDescent="0.25">
      <c r="A3202" s="10">
        <v>2018</v>
      </c>
      <c r="B3202" s="11" t="s">
        <v>4</v>
      </c>
      <c r="C3202" s="12" t="s">
        <v>66</v>
      </c>
      <c r="D3202" s="12" t="s">
        <v>5</v>
      </c>
      <c r="E3202" s="12" t="s">
        <v>14917</v>
      </c>
      <c r="F3202" s="12" t="s">
        <v>14918</v>
      </c>
      <c r="G3202" s="12" t="s">
        <v>14919</v>
      </c>
      <c r="H3202" s="11" t="str">
        <f t="shared" si="49"/>
        <v xml:space="preserve">ZA MONZIERE RUE DE LA CROIX DES BARRES </v>
      </c>
      <c r="I3202" s="10" t="s">
        <v>14920</v>
      </c>
      <c r="J3202" s="12" t="s">
        <v>14921</v>
      </c>
      <c r="K3202" s="12"/>
      <c r="L3202" s="12" t="s">
        <v>14922</v>
      </c>
      <c r="M3202" s="12" t="s">
        <v>14923</v>
      </c>
      <c r="N3202" s="12" t="s">
        <v>54</v>
      </c>
      <c r="O3202" s="12" t="s">
        <v>33</v>
      </c>
      <c r="P3202" s="13">
        <v>105670</v>
      </c>
      <c r="Q3202" s="10">
        <v>6</v>
      </c>
      <c r="R3202" s="10" t="s">
        <v>10</v>
      </c>
      <c r="S3202" s="12" t="s">
        <v>18209</v>
      </c>
    </row>
    <row r="3203" spans="1:19" x14ac:dyDescent="0.25">
      <c r="A3203" s="10">
        <v>2018</v>
      </c>
      <c r="B3203" s="11" t="s">
        <v>4</v>
      </c>
      <c r="C3203" s="12" t="s">
        <v>66</v>
      </c>
      <c r="D3203" s="12" t="s">
        <v>5</v>
      </c>
      <c r="E3203" s="12" t="s">
        <v>14924</v>
      </c>
      <c r="F3203" s="12" t="s">
        <v>14925</v>
      </c>
      <c r="G3203" s="12" t="s">
        <v>14926</v>
      </c>
      <c r="H3203" s="11" t="str">
        <f t="shared" ref="H3203:H3266" si="50">CONCATENATE(I3203," ",J3203," ",K3203)</f>
        <v xml:space="preserve"> 8 RUE DU DOCTEUR NOEL COURVOISIER </v>
      </c>
      <c r="I3203" s="10"/>
      <c r="J3203" s="12" t="s">
        <v>14927</v>
      </c>
      <c r="K3203" s="12"/>
      <c r="L3203" s="12" t="s">
        <v>1925</v>
      </c>
      <c r="M3203" s="12" t="s">
        <v>1926</v>
      </c>
      <c r="N3203" s="12" t="s">
        <v>54</v>
      </c>
      <c r="O3203" s="12" t="s">
        <v>33</v>
      </c>
      <c r="P3203" s="13">
        <v>40582</v>
      </c>
      <c r="Q3203" s="10">
        <v>2</v>
      </c>
      <c r="R3203" s="10" t="s">
        <v>10</v>
      </c>
      <c r="S3203" s="12" t="s">
        <v>18209</v>
      </c>
    </row>
    <row r="3204" spans="1:19" x14ac:dyDescent="0.25">
      <c r="A3204" s="10">
        <v>2018</v>
      </c>
      <c r="B3204" s="11" t="s">
        <v>239</v>
      </c>
      <c r="C3204" s="12" t="s">
        <v>66</v>
      </c>
      <c r="D3204" s="12" t="s">
        <v>5</v>
      </c>
      <c r="E3204" s="12" t="s">
        <v>14928</v>
      </c>
      <c r="F3204" s="12" t="s">
        <v>14929</v>
      </c>
      <c r="G3204" s="12" t="s">
        <v>14930</v>
      </c>
      <c r="H3204" s="11" t="str">
        <f t="shared" si="50"/>
        <v xml:space="preserve"> 4 AVENUE DU MARECHAL LECLERC </v>
      </c>
      <c r="I3204" s="10"/>
      <c r="J3204" s="12" t="s">
        <v>14931</v>
      </c>
      <c r="K3204" s="10"/>
      <c r="L3204" s="12" t="s">
        <v>12603</v>
      </c>
      <c r="M3204" s="12" t="s">
        <v>12604</v>
      </c>
      <c r="N3204" s="12" t="s">
        <v>54</v>
      </c>
      <c r="O3204" s="12" t="s">
        <v>9</v>
      </c>
      <c r="P3204" s="13">
        <v>36013</v>
      </c>
      <c r="Q3204" s="10">
        <v>1</v>
      </c>
      <c r="R3204" s="10" t="s">
        <v>10</v>
      </c>
      <c r="S3204" s="12" t="s">
        <v>18211</v>
      </c>
    </row>
    <row r="3205" spans="1:19" x14ac:dyDescent="0.25">
      <c r="A3205" s="10">
        <v>2018</v>
      </c>
      <c r="B3205" s="11" t="s">
        <v>4</v>
      </c>
      <c r="C3205" s="12" t="s">
        <v>66</v>
      </c>
      <c r="D3205" s="12" t="s">
        <v>5</v>
      </c>
      <c r="E3205" s="12" t="s">
        <v>14932</v>
      </c>
      <c r="F3205" s="12" t="s">
        <v>14933</v>
      </c>
      <c r="G3205" s="12" t="s">
        <v>14934</v>
      </c>
      <c r="H3205" s="11" t="str">
        <f t="shared" si="50"/>
        <v xml:space="preserve"> 524 ANCIEN CHEMIN DEPARTEMENTAL 15 </v>
      </c>
      <c r="I3205" s="10"/>
      <c r="J3205" s="12" t="s">
        <v>14935</v>
      </c>
      <c r="K3205" s="12"/>
      <c r="L3205" s="12" t="s">
        <v>4151</v>
      </c>
      <c r="M3205" s="12" t="s">
        <v>4152</v>
      </c>
      <c r="N3205" s="12" t="s">
        <v>54</v>
      </c>
      <c r="O3205" s="12" t="s">
        <v>33</v>
      </c>
      <c r="P3205" s="13">
        <v>69849</v>
      </c>
      <c r="Q3205" s="10">
        <v>4</v>
      </c>
      <c r="R3205" s="10" t="s">
        <v>10</v>
      </c>
      <c r="S3205" s="12" t="s">
        <v>18209</v>
      </c>
    </row>
    <row r="3206" spans="1:19" x14ac:dyDescent="0.25">
      <c r="A3206" s="10">
        <v>2018</v>
      </c>
      <c r="B3206" s="11" t="s">
        <v>4</v>
      </c>
      <c r="C3206" s="12" t="s">
        <v>66</v>
      </c>
      <c r="D3206" s="12" t="s">
        <v>5</v>
      </c>
      <c r="E3206" s="12" t="s">
        <v>14936</v>
      </c>
      <c r="F3206" s="12" t="s">
        <v>14937</v>
      </c>
      <c r="G3206" s="12" t="s">
        <v>14938</v>
      </c>
      <c r="H3206" s="11" t="str">
        <f t="shared" si="50"/>
        <v xml:space="preserve"> ZONE ARTISANALE DE MESSOMPRE </v>
      </c>
      <c r="I3206" s="10"/>
      <c r="J3206" s="12" t="s">
        <v>3555</v>
      </c>
      <c r="K3206" s="12"/>
      <c r="L3206" s="12" t="s">
        <v>1931</v>
      </c>
      <c r="M3206" s="12" t="s">
        <v>3556</v>
      </c>
      <c r="N3206" s="12" t="s">
        <v>54</v>
      </c>
      <c r="O3206" s="12" t="s">
        <v>33</v>
      </c>
      <c r="P3206" s="13">
        <v>192970</v>
      </c>
      <c r="Q3206" s="10">
        <v>4</v>
      </c>
      <c r="R3206" s="10" t="s">
        <v>10</v>
      </c>
      <c r="S3206" s="12" t="s">
        <v>18209</v>
      </c>
    </row>
    <row r="3207" spans="1:19" x14ac:dyDescent="0.25">
      <c r="A3207" s="10">
        <v>2018</v>
      </c>
      <c r="B3207" s="11" t="s">
        <v>4</v>
      </c>
      <c r="C3207" s="12" t="s">
        <v>66</v>
      </c>
      <c r="D3207" s="12" t="s">
        <v>5</v>
      </c>
      <c r="E3207" s="12" t="s">
        <v>14939</v>
      </c>
      <c r="F3207" s="12" t="s">
        <v>14940</v>
      </c>
      <c r="G3207" s="12" t="s">
        <v>14941</v>
      </c>
      <c r="H3207" s="11" t="str">
        <f t="shared" si="50"/>
        <v xml:space="preserve"> 13 RUE DU BATAILLON DE MARCHE 11 </v>
      </c>
      <c r="I3207" s="10"/>
      <c r="J3207" s="12" t="s">
        <v>14942</v>
      </c>
      <c r="K3207" s="10"/>
      <c r="L3207" s="12" t="s">
        <v>14943</v>
      </c>
      <c r="M3207" s="12" t="s">
        <v>14944</v>
      </c>
      <c r="N3207" s="12" t="s">
        <v>54</v>
      </c>
      <c r="O3207" s="12" t="s">
        <v>9</v>
      </c>
      <c r="P3207" s="13">
        <v>5137</v>
      </c>
      <c r="Q3207" s="10">
        <v>1</v>
      </c>
      <c r="R3207" s="10" t="s">
        <v>10</v>
      </c>
      <c r="S3207" s="12" t="s">
        <v>18211</v>
      </c>
    </row>
    <row r="3208" spans="1:19" x14ac:dyDescent="0.25">
      <c r="A3208" s="10">
        <v>2018</v>
      </c>
      <c r="B3208" s="11" t="s">
        <v>4</v>
      </c>
      <c r="C3208" s="12" t="s">
        <v>66</v>
      </c>
      <c r="D3208" s="12" t="s">
        <v>5</v>
      </c>
      <c r="E3208" s="12" t="s">
        <v>14945</v>
      </c>
      <c r="F3208" s="12" t="s">
        <v>14946</v>
      </c>
      <c r="G3208" s="12" t="s">
        <v>14947</v>
      </c>
      <c r="H3208" s="11" t="str">
        <f t="shared" si="50"/>
        <v xml:space="preserve"> 76 RUE DES CLEFS </v>
      </c>
      <c r="I3208" s="10"/>
      <c r="J3208" s="12" t="s">
        <v>14948</v>
      </c>
      <c r="K3208" s="10"/>
      <c r="L3208" s="12" t="s">
        <v>6386</v>
      </c>
      <c r="M3208" s="12" t="s">
        <v>6387</v>
      </c>
      <c r="N3208" s="12" t="s">
        <v>54</v>
      </c>
      <c r="O3208" s="12" t="s">
        <v>9</v>
      </c>
      <c r="P3208" s="13">
        <v>24702</v>
      </c>
      <c r="Q3208" s="10">
        <v>1</v>
      </c>
      <c r="R3208" s="10" t="s">
        <v>10</v>
      </c>
      <c r="S3208" s="12" t="s">
        <v>18211</v>
      </c>
    </row>
    <row r="3209" spans="1:19" x14ac:dyDescent="0.25">
      <c r="A3209" s="10">
        <v>2018</v>
      </c>
      <c r="B3209" s="11" t="s">
        <v>18213</v>
      </c>
      <c r="C3209" s="12" t="s">
        <v>66</v>
      </c>
      <c r="D3209" s="12" t="s">
        <v>5</v>
      </c>
      <c r="E3209" s="12" t="s">
        <v>19093</v>
      </c>
      <c r="F3209" s="12" t="s">
        <v>19092</v>
      </c>
      <c r="G3209" s="12" t="s">
        <v>19094</v>
      </c>
      <c r="H3209" s="11" t="str">
        <f t="shared" si="50"/>
        <v xml:space="preserve"> 8 BOULEVARD DE JOFFRERY </v>
      </c>
      <c r="I3209" s="10"/>
      <c r="J3209" s="12" t="s">
        <v>19095</v>
      </c>
      <c r="K3209" s="12"/>
      <c r="L3209" s="12" t="s">
        <v>3000</v>
      </c>
      <c r="M3209" s="12" t="s">
        <v>906</v>
      </c>
      <c r="N3209" s="12" t="s">
        <v>54</v>
      </c>
      <c r="O3209" s="12" t="s">
        <v>33</v>
      </c>
      <c r="P3209" s="13">
        <v>26800</v>
      </c>
      <c r="Q3209" s="10">
        <v>1</v>
      </c>
      <c r="R3209" s="10" t="s">
        <v>10</v>
      </c>
      <c r="S3209" s="12" t="s">
        <v>18209</v>
      </c>
    </row>
    <row r="3210" spans="1:19" x14ac:dyDescent="0.25">
      <c r="A3210" s="10">
        <v>2018</v>
      </c>
      <c r="B3210" s="11" t="s">
        <v>4</v>
      </c>
      <c r="C3210" s="12" t="s">
        <v>66</v>
      </c>
      <c r="D3210" s="12" t="s">
        <v>5</v>
      </c>
      <c r="E3210" s="12" t="s">
        <v>14949</v>
      </c>
      <c r="F3210" s="12" t="s">
        <v>14950</v>
      </c>
      <c r="G3210" s="12" t="s">
        <v>14951</v>
      </c>
      <c r="H3210" s="11" t="str">
        <f t="shared" si="50"/>
        <v xml:space="preserve"> 10 ROUTE DE RIXHEIM </v>
      </c>
      <c r="I3210" s="10"/>
      <c r="J3210" s="12" t="s">
        <v>14952</v>
      </c>
      <c r="K3210" s="10"/>
      <c r="L3210" s="12" t="s">
        <v>14953</v>
      </c>
      <c r="M3210" s="12" t="s">
        <v>14954</v>
      </c>
      <c r="N3210" s="12" t="s">
        <v>54</v>
      </c>
      <c r="O3210" s="12" t="s">
        <v>9</v>
      </c>
      <c r="P3210" s="13">
        <v>176997</v>
      </c>
      <c r="Q3210" s="10">
        <v>6</v>
      </c>
      <c r="R3210" s="10" t="s">
        <v>10</v>
      </c>
      <c r="S3210" s="12" t="s">
        <v>18211</v>
      </c>
    </row>
    <row r="3211" spans="1:19" x14ac:dyDescent="0.25">
      <c r="A3211" s="10">
        <v>2018</v>
      </c>
      <c r="B3211" s="11" t="s">
        <v>4</v>
      </c>
      <c r="C3211" s="12" t="s">
        <v>66</v>
      </c>
      <c r="D3211" s="12" t="s">
        <v>5</v>
      </c>
      <c r="E3211" s="12" t="s">
        <v>4991</v>
      </c>
      <c r="F3211" s="12" t="s">
        <v>4992</v>
      </c>
      <c r="G3211" s="12" t="s">
        <v>4993</v>
      </c>
      <c r="H3211" s="11" t="str">
        <f t="shared" si="50"/>
        <v xml:space="preserve"> 1 RUE DU DOCTEUR DARIN </v>
      </c>
      <c r="I3211" s="10"/>
      <c r="J3211" s="12" t="s">
        <v>4994</v>
      </c>
      <c r="K3211" s="12"/>
      <c r="L3211" s="12" t="s">
        <v>4995</v>
      </c>
      <c r="M3211" s="12" t="s">
        <v>4996</v>
      </c>
      <c r="N3211" s="12" t="s">
        <v>200</v>
      </c>
      <c r="O3211" s="12" t="s">
        <v>33</v>
      </c>
      <c r="P3211" s="13">
        <v>83631</v>
      </c>
      <c r="Q3211" s="10">
        <v>1</v>
      </c>
      <c r="R3211" s="10" t="s">
        <v>10</v>
      </c>
      <c r="S3211" s="12" t="s">
        <v>18209</v>
      </c>
    </row>
    <row r="3212" spans="1:19" x14ac:dyDescent="0.25">
      <c r="A3212" s="10">
        <v>2018</v>
      </c>
      <c r="B3212" s="11" t="s">
        <v>239</v>
      </c>
      <c r="C3212" s="12" t="s">
        <v>66</v>
      </c>
      <c r="D3212" s="12" t="s">
        <v>5</v>
      </c>
      <c r="E3212" s="12" t="s">
        <v>14955</v>
      </c>
      <c r="F3212" s="12" t="s">
        <v>14956</v>
      </c>
      <c r="G3212" s="12" t="s">
        <v>14957</v>
      </c>
      <c r="H3212" s="11" t="str">
        <f t="shared" si="50"/>
        <v xml:space="preserve">ZONE INDUSTRIELLE DE L APIER QUARTIER PLAN OCCIDENTAL </v>
      </c>
      <c r="I3212" s="10" t="s">
        <v>14958</v>
      </c>
      <c r="J3212" s="12" t="s">
        <v>14959</v>
      </c>
      <c r="K3212" s="12"/>
      <c r="L3212" s="12" t="s">
        <v>1348</v>
      </c>
      <c r="M3212" s="12" t="s">
        <v>1349</v>
      </c>
      <c r="N3212" s="12" t="s">
        <v>54</v>
      </c>
      <c r="O3212" s="12" t="s">
        <v>33</v>
      </c>
      <c r="P3212" s="13">
        <v>68061</v>
      </c>
      <c r="Q3212" s="10">
        <v>2</v>
      </c>
      <c r="R3212" s="10" t="s">
        <v>10</v>
      </c>
      <c r="S3212" s="12" t="s">
        <v>18209</v>
      </c>
    </row>
    <row r="3213" spans="1:19" x14ac:dyDescent="0.25">
      <c r="A3213" s="10">
        <v>2018</v>
      </c>
      <c r="B3213" s="11" t="s">
        <v>4</v>
      </c>
      <c r="C3213" s="12" t="s">
        <v>66</v>
      </c>
      <c r="D3213" s="12" t="s">
        <v>5</v>
      </c>
      <c r="E3213" s="12" t="s">
        <v>4997</v>
      </c>
      <c r="F3213" s="12" t="s">
        <v>4998</v>
      </c>
      <c r="G3213" s="12" t="s">
        <v>4999</v>
      </c>
      <c r="H3213" s="11" t="str">
        <f t="shared" si="50"/>
        <v xml:space="preserve"> 22 RUE PAUL VAILLANT COUTURIER </v>
      </c>
      <c r="I3213" s="10"/>
      <c r="J3213" s="12" t="s">
        <v>5000</v>
      </c>
      <c r="K3213" s="12"/>
      <c r="L3213" s="12" t="s">
        <v>78</v>
      </c>
      <c r="M3213" s="12" t="s">
        <v>79</v>
      </c>
      <c r="N3213" s="12" t="s">
        <v>200</v>
      </c>
      <c r="O3213" s="12" t="s">
        <v>33</v>
      </c>
      <c r="P3213" s="13">
        <v>609147</v>
      </c>
      <c r="Q3213" s="10">
        <v>16</v>
      </c>
      <c r="R3213" s="10" t="s">
        <v>18208</v>
      </c>
      <c r="S3213" s="12" t="s">
        <v>18209</v>
      </c>
    </row>
    <row r="3214" spans="1:19" x14ac:dyDescent="0.25">
      <c r="A3214" s="10">
        <v>2018</v>
      </c>
      <c r="B3214" s="11" t="s">
        <v>4</v>
      </c>
      <c r="C3214" s="12" t="s">
        <v>66</v>
      </c>
      <c r="D3214" s="12" t="s">
        <v>5</v>
      </c>
      <c r="E3214" s="12" t="s">
        <v>14960</v>
      </c>
      <c r="F3214" s="12" t="s">
        <v>14961</v>
      </c>
      <c r="G3214" s="12" t="s">
        <v>14962</v>
      </c>
      <c r="H3214" s="11" t="str">
        <f t="shared" si="50"/>
        <v xml:space="preserve"> 990 ROUTE DE MONTPELLIER </v>
      </c>
      <c r="I3214" s="10"/>
      <c r="J3214" s="12" t="s">
        <v>14963</v>
      </c>
      <c r="K3214" s="12"/>
      <c r="L3214" s="12" t="s">
        <v>2554</v>
      </c>
      <c r="M3214" s="12" t="s">
        <v>2555</v>
      </c>
      <c r="N3214" s="12" t="s">
        <v>54</v>
      </c>
      <c r="O3214" s="12" t="s">
        <v>33</v>
      </c>
      <c r="P3214" s="13">
        <v>43874</v>
      </c>
      <c r="Q3214" s="10">
        <v>2</v>
      </c>
      <c r="R3214" s="10" t="s">
        <v>10</v>
      </c>
      <c r="S3214" s="12" t="s">
        <v>18209</v>
      </c>
    </row>
    <row r="3215" spans="1:19" x14ac:dyDescent="0.25">
      <c r="A3215" s="10">
        <v>2018</v>
      </c>
      <c r="B3215" s="11" t="s">
        <v>4</v>
      </c>
      <c r="C3215" s="12" t="s">
        <v>66</v>
      </c>
      <c r="D3215" s="12" t="s">
        <v>5</v>
      </c>
      <c r="E3215" s="12" t="s">
        <v>14964</v>
      </c>
      <c r="F3215" s="12" t="s">
        <v>14965</v>
      </c>
      <c r="G3215" s="12" t="s">
        <v>14966</v>
      </c>
      <c r="H3215" s="11" t="str">
        <f t="shared" si="50"/>
        <v xml:space="preserve"> 265 CHEMIN LOU PLAN </v>
      </c>
      <c r="I3215" s="10"/>
      <c r="J3215" s="12" t="s">
        <v>14967</v>
      </c>
      <c r="K3215" s="12"/>
      <c r="L3215" s="12" t="s">
        <v>1599</v>
      </c>
      <c r="M3215" s="12" t="s">
        <v>1600</v>
      </c>
      <c r="N3215" s="12" t="s">
        <v>54</v>
      </c>
      <c r="O3215" s="12" t="s">
        <v>33</v>
      </c>
      <c r="P3215" s="13">
        <v>7230</v>
      </c>
      <c r="Q3215" s="10">
        <v>1</v>
      </c>
      <c r="R3215" s="10" t="s">
        <v>10</v>
      </c>
      <c r="S3215" s="12" t="s">
        <v>18209</v>
      </c>
    </row>
    <row r="3216" spans="1:19" x14ac:dyDescent="0.25">
      <c r="A3216" s="10">
        <v>2017</v>
      </c>
      <c r="B3216" s="12" t="s">
        <v>18219</v>
      </c>
      <c r="C3216" s="10" t="s">
        <v>66</v>
      </c>
      <c r="D3216" s="12" t="s">
        <v>5</v>
      </c>
      <c r="E3216" s="12" t="s">
        <v>291</v>
      </c>
      <c r="F3216" s="12" t="s">
        <v>5001</v>
      </c>
      <c r="G3216" s="12" t="s">
        <v>292</v>
      </c>
      <c r="H3216" s="11" t="str">
        <f t="shared" si="50"/>
        <v xml:space="preserve">5 MONTEE SAINT ROCH  </v>
      </c>
      <c r="I3216" s="12" t="s">
        <v>5002</v>
      </c>
      <c r="J3216" s="12"/>
      <c r="K3216" s="14"/>
      <c r="L3216" s="12" t="s">
        <v>293</v>
      </c>
      <c r="M3216" s="12" t="s">
        <v>294</v>
      </c>
      <c r="N3216" s="12" t="s">
        <v>200</v>
      </c>
      <c r="O3216" s="12" t="s">
        <v>33</v>
      </c>
      <c r="P3216" s="14"/>
      <c r="Q3216" s="10">
        <v>1</v>
      </c>
      <c r="R3216" s="10" t="s">
        <v>10</v>
      </c>
      <c r="S3216" s="12" t="s">
        <v>18220</v>
      </c>
    </row>
    <row r="3217" spans="1:19" x14ac:dyDescent="0.25">
      <c r="A3217" s="10">
        <v>2018</v>
      </c>
      <c r="B3217" s="11" t="s">
        <v>18213</v>
      </c>
      <c r="C3217" s="12" t="s">
        <v>66</v>
      </c>
      <c r="D3217" s="12" t="s">
        <v>5</v>
      </c>
      <c r="E3217" s="12" t="s">
        <v>19097</v>
      </c>
      <c r="F3217" s="12" t="s">
        <v>19096</v>
      </c>
      <c r="G3217" s="12" t="s">
        <v>19098</v>
      </c>
      <c r="H3217" s="11" t="str">
        <f t="shared" si="50"/>
        <v xml:space="preserve"> 3 RUE LUCIE AUBRAC </v>
      </c>
      <c r="I3217" s="10"/>
      <c r="J3217" s="12" t="s">
        <v>19099</v>
      </c>
      <c r="K3217" s="12"/>
      <c r="L3217" s="12" t="s">
        <v>1360</v>
      </c>
      <c r="M3217" s="12" t="s">
        <v>1361</v>
      </c>
      <c r="N3217" s="12" t="s">
        <v>200</v>
      </c>
      <c r="O3217" s="12" t="s">
        <v>33</v>
      </c>
      <c r="P3217" s="13">
        <v>160280</v>
      </c>
      <c r="Q3217" s="10">
        <v>2</v>
      </c>
      <c r="R3217" s="10" t="s">
        <v>10</v>
      </c>
      <c r="S3217" s="12" t="s">
        <v>18209</v>
      </c>
    </row>
    <row r="3218" spans="1:19" x14ac:dyDescent="0.25">
      <c r="A3218" s="10">
        <v>2018</v>
      </c>
      <c r="B3218" s="11" t="s">
        <v>4</v>
      </c>
      <c r="C3218" s="12" t="s">
        <v>66</v>
      </c>
      <c r="D3218" s="12" t="s">
        <v>5</v>
      </c>
      <c r="E3218" s="12" t="s">
        <v>16502</v>
      </c>
      <c r="F3218" s="12" t="s">
        <v>16503</v>
      </c>
      <c r="G3218" s="12" t="s">
        <v>16504</v>
      </c>
      <c r="H3218" s="11" t="str">
        <f t="shared" si="50"/>
        <v xml:space="preserve"> AVENUE D EN BARTHE </v>
      </c>
      <c r="I3218" s="10"/>
      <c r="J3218" s="12" t="s">
        <v>16505</v>
      </c>
      <c r="K3218" s="12"/>
      <c r="L3218" s="12" t="s">
        <v>13591</v>
      </c>
      <c r="M3218" s="12" t="s">
        <v>13592</v>
      </c>
      <c r="N3218" s="12" t="s">
        <v>1605</v>
      </c>
      <c r="O3218" s="12" t="s">
        <v>33</v>
      </c>
      <c r="P3218" s="13">
        <v>23704</v>
      </c>
      <c r="Q3218" s="10">
        <v>1</v>
      </c>
      <c r="R3218" s="10" t="s">
        <v>10</v>
      </c>
      <c r="S3218" s="12" t="s">
        <v>18209</v>
      </c>
    </row>
    <row r="3219" spans="1:19" x14ac:dyDescent="0.25">
      <c r="A3219" s="10">
        <v>2018</v>
      </c>
      <c r="B3219" s="11" t="s">
        <v>4</v>
      </c>
      <c r="C3219" s="12" t="s">
        <v>66</v>
      </c>
      <c r="D3219" s="12" t="s">
        <v>5</v>
      </c>
      <c r="E3219" s="12" t="s">
        <v>14968</v>
      </c>
      <c r="F3219" s="12" t="s">
        <v>14969</v>
      </c>
      <c r="G3219" s="12" t="s">
        <v>14970</v>
      </c>
      <c r="H3219" s="11" t="str">
        <f t="shared" si="50"/>
        <v xml:space="preserve"> 1 RUE DES ARTISANS </v>
      </c>
      <c r="I3219" s="10"/>
      <c r="J3219" s="12" t="s">
        <v>14971</v>
      </c>
      <c r="K3219" s="12"/>
      <c r="L3219" s="12" t="s">
        <v>7276</v>
      </c>
      <c r="M3219" s="12" t="s">
        <v>7277</v>
      </c>
      <c r="N3219" s="12" t="s">
        <v>54</v>
      </c>
      <c r="O3219" s="12" t="s">
        <v>33</v>
      </c>
      <c r="P3219" s="13">
        <v>58012</v>
      </c>
      <c r="Q3219" s="10">
        <v>4</v>
      </c>
      <c r="R3219" s="10" t="s">
        <v>10</v>
      </c>
      <c r="S3219" s="12" t="s">
        <v>18209</v>
      </c>
    </row>
    <row r="3220" spans="1:19" x14ac:dyDescent="0.25">
      <c r="A3220" s="10">
        <v>2017</v>
      </c>
      <c r="B3220" s="12" t="s">
        <v>18219</v>
      </c>
      <c r="C3220" s="10" t="s">
        <v>66</v>
      </c>
      <c r="D3220" s="12" t="s">
        <v>5</v>
      </c>
      <c r="E3220" s="12" t="s">
        <v>17022</v>
      </c>
      <c r="F3220" s="12" t="s">
        <v>17023</v>
      </c>
      <c r="G3220" s="12" t="s">
        <v>17024</v>
      </c>
      <c r="H3220" s="11" t="str">
        <f t="shared" si="50"/>
        <v xml:space="preserve">4 RUE ANTARES  </v>
      </c>
      <c r="I3220" s="12" t="s">
        <v>17025</v>
      </c>
      <c r="J3220" s="12"/>
      <c r="K3220" s="14"/>
      <c r="L3220" s="12" t="s">
        <v>150</v>
      </c>
      <c r="M3220" s="12" t="s">
        <v>151</v>
      </c>
      <c r="N3220" s="12" t="s">
        <v>172</v>
      </c>
      <c r="O3220" s="12" t="s">
        <v>33</v>
      </c>
      <c r="P3220" s="14"/>
      <c r="Q3220" s="10">
        <v>8</v>
      </c>
      <c r="R3220" s="10" t="s">
        <v>10</v>
      </c>
      <c r="S3220" s="12" t="s">
        <v>18220</v>
      </c>
    </row>
    <row r="3221" spans="1:19" x14ac:dyDescent="0.25">
      <c r="A3221" s="10">
        <v>2018</v>
      </c>
      <c r="B3221" s="11" t="s">
        <v>239</v>
      </c>
      <c r="C3221" s="12" t="s">
        <v>66</v>
      </c>
      <c r="D3221" s="12" t="s">
        <v>14972</v>
      </c>
      <c r="E3221" s="12" t="s">
        <v>14973</v>
      </c>
      <c r="F3221" s="12" t="s">
        <v>14974</v>
      </c>
      <c r="G3221" s="12" t="s">
        <v>14975</v>
      </c>
      <c r="H3221" s="11" t="str">
        <f t="shared" si="50"/>
        <v xml:space="preserve"> 114 RUE DE NANTES </v>
      </c>
      <c r="I3221" s="10"/>
      <c r="J3221" s="12" t="s">
        <v>14976</v>
      </c>
      <c r="K3221" s="12"/>
      <c r="L3221" s="12" t="s">
        <v>3050</v>
      </c>
      <c r="M3221" s="12" t="s">
        <v>3051</v>
      </c>
      <c r="N3221" s="12" t="s">
        <v>54</v>
      </c>
      <c r="O3221" s="12" t="s">
        <v>33</v>
      </c>
      <c r="P3221" s="13">
        <v>112803</v>
      </c>
      <c r="Q3221" s="10">
        <v>3</v>
      </c>
      <c r="R3221" s="10" t="s">
        <v>10</v>
      </c>
      <c r="S3221" s="12" t="s">
        <v>18209</v>
      </c>
    </row>
    <row r="3222" spans="1:19" x14ac:dyDescent="0.25">
      <c r="A3222" s="10">
        <v>2018</v>
      </c>
      <c r="B3222" s="11" t="s">
        <v>4</v>
      </c>
      <c r="C3222" s="12" t="s">
        <v>66</v>
      </c>
      <c r="D3222" s="12" t="s">
        <v>5</v>
      </c>
      <c r="E3222" s="12" t="s">
        <v>14977</v>
      </c>
      <c r="F3222" s="12" t="s">
        <v>14978</v>
      </c>
      <c r="G3222" s="12" t="s">
        <v>14979</v>
      </c>
      <c r="H3222" s="11" t="str">
        <f t="shared" si="50"/>
        <v xml:space="preserve">ZA DES PALANQUES CHEMIN DES PALANQUES </v>
      </c>
      <c r="I3222" s="10" t="s">
        <v>14980</v>
      </c>
      <c r="J3222" s="12" t="s">
        <v>14981</v>
      </c>
      <c r="K3222" s="12"/>
      <c r="L3222" s="12" t="s">
        <v>2931</v>
      </c>
      <c r="M3222" s="12" t="s">
        <v>14982</v>
      </c>
      <c r="N3222" s="12" t="s">
        <v>54</v>
      </c>
      <c r="O3222" s="12" t="s">
        <v>33</v>
      </c>
      <c r="P3222" s="13">
        <v>71644</v>
      </c>
      <c r="Q3222" s="10">
        <v>4</v>
      </c>
      <c r="R3222" s="10" t="s">
        <v>10</v>
      </c>
      <c r="S3222" s="12" t="s">
        <v>18209</v>
      </c>
    </row>
    <row r="3223" spans="1:19" x14ac:dyDescent="0.25">
      <c r="A3223" s="10">
        <v>2018</v>
      </c>
      <c r="B3223" s="11" t="s">
        <v>4</v>
      </c>
      <c r="C3223" s="12" t="s">
        <v>66</v>
      </c>
      <c r="D3223" s="12" t="s">
        <v>5</v>
      </c>
      <c r="E3223" s="12" t="s">
        <v>2041</v>
      </c>
      <c r="F3223" s="12" t="s">
        <v>14983</v>
      </c>
      <c r="G3223" s="12" t="s">
        <v>2042</v>
      </c>
      <c r="H3223" s="11" t="str">
        <f t="shared" si="50"/>
        <v xml:space="preserve"> 24 RTE DE DRAGUIGNAN </v>
      </c>
      <c r="I3223" s="10"/>
      <c r="J3223" s="12" t="s">
        <v>14984</v>
      </c>
      <c r="K3223" s="12"/>
      <c r="L3223" s="12" t="s">
        <v>3815</v>
      </c>
      <c r="M3223" s="12" t="s">
        <v>3816</v>
      </c>
      <c r="N3223" s="12" t="s">
        <v>54</v>
      </c>
      <c r="O3223" s="12" t="s">
        <v>33</v>
      </c>
      <c r="P3223" s="13">
        <v>24423</v>
      </c>
      <c r="Q3223" s="10">
        <v>2</v>
      </c>
      <c r="R3223" s="10" t="s">
        <v>10</v>
      </c>
      <c r="S3223" s="12" t="s">
        <v>18209</v>
      </c>
    </row>
    <row r="3224" spans="1:19" x14ac:dyDescent="0.25">
      <c r="A3224" s="10">
        <v>2018</v>
      </c>
      <c r="B3224" s="11" t="s">
        <v>4</v>
      </c>
      <c r="C3224" s="12" t="s">
        <v>66</v>
      </c>
      <c r="D3224" s="12" t="s">
        <v>5</v>
      </c>
      <c r="E3224" s="12" t="s">
        <v>14985</v>
      </c>
      <c r="F3224" s="12" t="s">
        <v>14986</v>
      </c>
      <c r="G3224" s="12" t="s">
        <v>14987</v>
      </c>
      <c r="H3224" s="11" t="str">
        <f t="shared" si="50"/>
        <v xml:space="preserve"> ROUTE DEPARTEMENTALE 87 </v>
      </c>
      <c r="I3224" s="10"/>
      <c r="J3224" s="12" t="s">
        <v>14988</v>
      </c>
      <c r="K3224" s="12"/>
      <c r="L3224" s="12" t="s">
        <v>516</v>
      </c>
      <c r="M3224" s="12" t="s">
        <v>6595</v>
      </c>
      <c r="N3224" s="12" t="s">
        <v>54</v>
      </c>
      <c r="O3224" s="12" t="s">
        <v>33</v>
      </c>
      <c r="P3224" s="13">
        <v>80023</v>
      </c>
      <c r="Q3224" s="10">
        <v>3</v>
      </c>
      <c r="R3224" s="10" t="s">
        <v>10</v>
      </c>
      <c r="S3224" s="12" t="s">
        <v>18209</v>
      </c>
    </row>
    <row r="3225" spans="1:19" x14ac:dyDescent="0.25">
      <c r="A3225" s="10">
        <v>2018</v>
      </c>
      <c r="B3225" s="11" t="s">
        <v>4</v>
      </c>
      <c r="C3225" s="12" t="s">
        <v>66</v>
      </c>
      <c r="D3225" s="12" t="s">
        <v>5</v>
      </c>
      <c r="E3225" s="12" t="s">
        <v>14989</v>
      </c>
      <c r="F3225" s="12" t="s">
        <v>14990</v>
      </c>
      <c r="G3225" s="12" t="s">
        <v>14991</v>
      </c>
      <c r="H3225" s="11" t="str">
        <f t="shared" si="50"/>
        <v xml:space="preserve">ZONE INDUSTRIELLE MOTTE LONGUE III 617 AVENUE DE SAVOIE </v>
      </c>
      <c r="I3225" s="10" t="s">
        <v>14992</v>
      </c>
      <c r="J3225" s="12" t="s">
        <v>14993</v>
      </c>
      <c r="K3225" s="12"/>
      <c r="L3225" s="12" t="s">
        <v>14994</v>
      </c>
      <c r="M3225" s="12" t="s">
        <v>14995</v>
      </c>
      <c r="N3225" s="12" t="s">
        <v>54</v>
      </c>
      <c r="O3225" s="12" t="s">
        <v>33</v>
      </c>
      <c r="P3225" s="13">
        <v>342957</v>
      </c>
      <c r="Q3225" s="10">
        <v>11</v>
      </c>
      <c r="R3225" s="10" t="s">
        <v>18208</v>
      </c>
      <c r="S3225" s="12" t="s">
        <v>18209</v>
      </c>
    </row>
    <row r="3226" spans="1:19" x14ac:dyDescent="0.25">
      <c r="A3226" s="10">
        <v>2018</v>
      </c>
      <c r="B3226" s="11" t="s">
        <v>18213</v>
      </c>
      <c r="C3226" s="12" t="s">
        <v>66</v>
      </c>
      <c r="D3226" s="12" t="s">
        <v>5</v>
      </c>
      <c r="E3226" s="12" t="s">
        <v>19101</v>
      </c>
      <c r="F3226" s="12" t="s">
        <v>19100</v>
      </c>
      <c r="G3226" s="12" t="s">
        <v>19102</v>
      </c>
      <c r="H3226" s="11" t="str">
        <f t="shared" si="50"/>
        <v xml:space="preserve"> 12 ALLEE DE L EUROPE </v>
      </c>
      <c r="I3226" s="10"/>
      <c r="J3226" s="12" t="s">
        <v>19103</v>
      </c>
      <c r="K3226" s="12"/>
      <c r="L3226" s="12" t="s">
        <v>19104</v>
      </c>
      <c r="M3226" s="12" t="s">
        <v>19105</v>
      </c>
      <c r="N3226" s="12" t="s">
        <v>1429</v>
      </c>
      <c r="O3226" s="12" t="s">
        <v>33</v>
      </c>
      <c r="P3226" s="13">
        <v>48515</v>
      </c>
      <c r="Q3226" s="10">
        <v>2</v>
      </c>
      <c r="R3226" s="10" t="s">
        <v>10</v>
      </c>
      <c r="S3226" s="12" t="s">
        <v>18209</v>
      </c>
    </row>
    <row r="3227" spans="1:19" x14ac:dyDescent="0.25">
      <c r="A3227" s="10">
        <v>2018</v>
      </c>
      <c r="B3227" s="11" t="s">
        <v>4</v>
      </c>
      <c r="C3227" s="12" t="s">
        <v>66</v>
      </c>
      <c r="D3227" s="12" t="s">
        <v>5</v>
      </c>
      <c r="E3227" s="12" t="s">
        <v>14996</v>
      </c>
      <c r="F3227" s="12" t="s">
        <v>14997</v>
      </c>
      <c r="G3227" s="12" t="s">
        <v>14998</v>
      </c>
      <c r="H3227" s="11" t="str">
        <f t="shared" si="50"/>
        <v xml:space="preserve"> 67 ROUTE D ANGOULEME </v>
      </c>
      <c r="I3227" s="10"/>
      <c r="J3227" s="12" t="s">
        <v>14999</v>
      </c>
      <c r="K3227" s="12"/>
      <c r="L3227" s="12" t="s">
        <v>3180</v>
      </c>
      <c r="M3227" s="12" t="s">
        <v>3181</v>
      </c>
      <c r="N3227" s="12" t="s">
        <v>54</v>
      </c>
      <c r="O3227" s="12" t="s">
        <v>33</v>
      </c>
      <c r="P3227" s="13">
        <v>143569</v>
      </c>
      <c r="Q3227" s="10">
        <v>5</v>
      </c>
      <c r="R3227" s="10" t="s">
        <v>10</v>
      </c>
      <c r="S3227" s="12" t="s">
        <v>18209</v>
      </c>
    </row>
    <row r="3228" spans="1:19" x14ac:dyDescent="0.25">
      <c r="A3228" s="10">
        <v>2018</v>
      </c>
      <c r="B3228" s="11" t="s">
        <v>4</v>
      </c>
      <c r="C3228" s="12" t="s">
        <v>66</v>
      </c>
      <c r="D3228" s="12" t="s">
        <v>5</v>
      </c>
      <c r="E3228" s="12" t="s">
        <v>15000</v>
      </c>
      <c r="F3228" s="12" t="s">
        <v>15001</v>
      </c>
      <c r="G3228" s="12" t="s">
        <v>15002</v>
      </c>
      <c r="H3228" s="11" t="str">
        <f t="shared" si="50"/>
        <v xml:space="preserve"> 49 RUE DES ARTS </v>
      </c>
      <c r="I3228" s="10"/>
      <c r="J3228" s="12" t="s">
        <v>15003</v>
      </c>
      <c r="K3228" s="12"/>
      <c r="L3228" s="12" t="s">
        <v>13392</v>
      </c>
      <c r="M3228" s="12" t="s">
        <v>13393</v>
      </c>
      <c r="N3228" s="12" t="s">
        <v>54</v>
      </c>
      <c r="O3228" s="12" t="s">
        <v>33</v>
      </c>
      <c r="P3228" s="13">
        <v>28101</v>
      </c>
      <c r="Q3228" s="10">
        <v>1</v>
      </c>
      <c r="R3228" s="10" t="s">
        <v>10</v>
      </c>
      <c r="S3228" s="12" t="s">
        <v>18209</v>
      </c>
    </row>
    <row r="3229" spans="1:19" x14ac:dyDescent="0.25">
      <c r="A3229" s="10">
        <v>2018</v>
      </c>
      <c r="B3229" s="11" t="s">
        <v>18213</v>
      </c>
      <c r="C3229" s="12" t="s">
        <v>66</v>
      </c>
      <c r="D3229" s="12" t="s">
        <v>5</v>
      </c>
      <c r="E3229" s="12" t="s">
        <v>15004</v>
      </c>
      <c r="F3229" s="12" t="s">
        <v>19106</v>
      </c>
      <c r="G3229" s="12" t="s">
        <v>15005</v>
      </c>
      <c r="H3229" s="11" t="str">
        <f t="shared" si="50"/>
        <v xml:space="preserve"> 5 RUE DE LA VIEILLE FONTAINE </v>
      </c>
      <c r="I3229" s="10"/>
      <c r="J3229" s="12" t="s">
        <v>19107</v>
      </c>
      <c r="K3229" s="12"/>
      <c r="L3229" s="12" t="s">
        <v>19108</v>
      </c>
      <c r="M3229" s="12" t="s">
        <v>19109</v>
      </c>
      <c r="N3229" s="12" t="s">
        <v>54</v>
      </c>
      <c r="O3229" s="12" t="s">
        <v>33</v>
      </c>
      <c r="P3229" s="13">
        <v>19792</v>
      </c>
      <c r="Q3229" s="10">
        <v>1</v>
      </c>
      <c r="R3229" s="10" t="s">
        <v>10</v>
      </c>
      <c r="S3229" s="12" t="s">
        <v>18209</v>
      </c>
    </row>
    <row r="3230" spans="1:19" x14ac:dyDescent="0.25">
      <c r="A3230" s="10">
        <v>2018</v>
      </c>
      <c r="B3230" s="11" t="s">
        <v>4</v>
      </c>
      <c r="C3230" s="12" t="s">
        <v>66</v>
      </c>
      <c r="D3230" s="12" t="s">
        <v>5</v>
      </c>
      <c r="E3230" s="12" t="s">
        <v>15006</v>
      </c>
      <c r="F3230" s="12" t="s">
        <v>15007</v>
      </c>
      <c r="G3230" s="12" t="s">
        <v>15008</v>
      </c>
      <c r="H3230" s="11" t="str">
        <f t="shared" si="50"/>
        <v xml:space="preserve"> 54 B AVENUE DE VICHY </v>
      </c>
      <c r="I3230" s="10"/>
      <c r="J3230" s="12" t="s">
        <v>15009</v>
      </c>
      <c r="K3230" s="12"/>
      <c r="L3230" s="12" t="s">
        <v>4894</v>
      </c>
      <c r="M3230" s="12" t="s">
        <v>15010</v>
      </c>
      <c r="N3230" s="12" t="s">
        <v>54</v>
      </c>
      <c r="O3230" s="12" t="s">
        <v>33</v>
      </c>
      <c r="P3230" s="13">
        <v>10085</v>
      </c>
      <c r="Q3230" s="10">
        <v>1</v>
      </c>
      <c r="R3230" s="10" t="s">
        <v>10</v>
      </c>
      <c r="S3230" s="12" t="s">
        <v>18209</v>
      </c>
    </row>
    <row r="3231" spans="1:19" x14ac:dyDescent="0.25">
      <c r="A3231" s="10">
        <v>2018</v>
      </c>
      <c r="B3231" s="11" t="s">
        <v>4</v>
      </c>
      <c r="C3231" s="12" t="s">
        <v>66</v>
      </c>
      <c r="D3231" s="12" t="s">
        <v>5</v>
      </c>
      <c r="E3231" s="12" t="s">
        <v>2043</v>
      </c>
      <c r="F3231" s="12" t="s">
        <v>15011</v>
      </c>
      <c r="G3231" s="12" t="s">
        <v>2044</v>
      </c>
      <c r="H3231" s="11" t="str">
        <f t="shared" si="50"/>
        <v xml:space="preserve"> 12 RUE DE LA GROLLE </v>
      </c>
      <c r="I3231" s="10"/>
      <c r="J3231" s="12" t="s">
        <v>15012</v>
      </c>
      <c r="K3231" s="12"/>
      <c r="L3231" s="12" t="s">
        <v>2045</v>
      </c>
      <c r="M3231" s="12" t="s">
        <v>15013</v>
      </c>
      <c r="N3231" s="12" t="s">
        <v>54</v>
      </c>
      <c r="O3231" s="12" t="s">
        <v>33</v>
      </c>
      <c r="P3231" s="13">
        <v>148128</v>
      </c>
      <c r="Q3231" s="10">
        <v>6</v>
      </c>
      <c r="R3231" s="10" t="s">
        <v>10</v>
      </c>
      <c r="S3231" s="12" t="s">
        <v>18209</v>
      </c>
    </row>
    <row r="3232" spans="1:19" x14ac:dyDescent="0.25">
      <c r="A3232" s="10">
        <v>2018</v>
      </c>
      <c r="B3232" s="11" t="s">
        <v>4</v>
      </c>
      <c r="C3232" s="12" t="s">
        <v>66</v>
      </c>
      <c r="D3232" s="12" t="s">
        <v>5</v>
      </c>
      <c r="E3232" s="12" t="s">
        <v>15014</v>
      </c>
      <c r="F3232" s="12" t="s">
        <v>15015</v>
      </c>
      <c r="G3232" s="12" t="s">
        <v>15016</v>
      </c>
      <c r="H3232" s="11" t="str">
        <f t="shared" si="50"/>
        <v xml:space="preserve">ENTREE 3 85 BOULEVARD PIERRE MENDES FRANCE </v>
      </c>
      <c r="I3232" s="10" t="s">
        <v>15017</v>
      </c>
      <c r="J3232" s="12" t="s">
        <v>15018</v>
      </c>
      <c r="K3232" s="12"/>
      <c r="L3232" s="12" t="s">
        <v>1956</v>
      </c>
      <c r="M3232" s="12" t="s">
        <v>1957</v>
      </c>
      <c r="N3232" s="12" t="s">
        <v>54</v>
      </c>
      <c r="O3232" s="12" t="s">
        <v>33</v>
      </c>
      <c r="P3232" s="13">
        <v>35569</v>
      </c>
      <c r="Q3232" s="10">
        <v>2</v>
      </c>
      <c r="R3232" s="10" t="s">
        <v>10</v>
      </c>
      <c r="S3232" s="12" t="s">
        <v>18209</v>
      </c>
    </row>
    <row r="3233" spans="1:19" x14ac:dyDescent="0.25">
      <c r="A3233" s="10">
        <v>2018</v>
      </c>
      <c r="B3233" s="11" t="s">
        <v>4</v>
      </c>
      <c r="C3233" s="12" t="s">
        <v>66</v>
      </c>
      <c r="D3233" s="12" t="s">
        <v>5</v>
      </c>
      <c r="E3233" s="12" t="s">
        <v>15019</v>
      </c>
      <c r="F3233" s="12" t="s">
        <v>15020</v>
      </c>
      <c r="G3233" s="12" t="s">
        <v>15021</v>
      </c>
      <c r="H3233" s="11" t="str">
        <f t="shared" si="50"/>
        <v xml:space="preserve">BOULEVARD DES ALLIES 22 RUE DE LA RIGOURDIERE </v>
      </c>
      <c r="I3233" s="10" t="s">
        <v>15022</v>
      </c>
      <c r="J3233" s="12" t="s">
        <v>15023</v>
      </c>
      <c r="K3233" s="12"/>
      <c r="L3233" s="12" t="s">
        <v>2967</v>
      </c>
      <c r="M3233" s="12" t="s">
        <v>2968</v>
      </c>
      <c r="N3233" s="12" t="s">
        <v>54</v>
      </c>
      <c r="O3233" s="12" t="s">
        <v>33</v>
      </c>
      <c r="P3233" s="13">
        <v>40444</v>
      </c>
      <c r="Q3233" s="10">
        <v>1</v>
      </c>
      <c r="R3233" s="10" t="s">
        <v>10</v>
      </c>
      <c r="S3233" s="12" t="s">
        <v>18209</v>
      </c>
    </row>
    <row r="3234" spans="1:19" x14ac:dyDescent="0.25">
      <c r="A3234" s="10">
        <v>2018</v>
      </c>
      <c r="B3234" s="11" t="s">
        <v>4</v>
      </c>
      <c r="C3234" s="12" t="s">
        <v>66</v>
      </c>
      <c r="D3234" s="12" t="s">
        <v>5</v>
      </c>
      <c r="E3234" s="12" t="s">
        <v>15024</v>
      </c>
      <c r="F3234" s="12" t="s">
        <v>15025</v>
      </c>
      <c r="G3234" s="12" t="s">
        <v>15026</v>
      </c>
      <c r="H3234" s="11" t="str">
        <f t="shared" si="50"/>
        <v xml:space="preserve">ZA LA MENUDE 2 B RUE SADI CARNOT </v>
      </c>
      <c r="I3234" s="10" t="s">
        <v>15027</v>
      </c>
      <c r="J3234" s="12" t="s">
        <v>15028</v>
      </c>
      <c r="K3234" s="12"/>
      <c r="L3234" s="12" t="s">
        <v>411</v>
      </c>
      <c r="M3234" s="12" t="s">
        <v>3385</v>
      </c>
      <c r="N3234" s="12" t="s">
        <v>54</v>
      </c>
      <c r="O3234" s="12" t="s">
        <v>33</v>
      </c>
      <c r="P3234" s="13">
        <v>190474</v>
      </c>
      <c r="Q3234" s="10">
        <v>6</v>
      </c>
      <c r="R3234" s="10" t="s">
        <v>10</v>
      </c>
      <c r="S3234" s="12" t="s">
        <v>18209</v>
      </c>
    </row>
    <row r="3235" spans="1:19" x14ac:dyDescent="0.25">
      <c r="A3235" s="10">
        <v>2018</v>
      </c>
      <c r="B3235" s="11" t="s">
        <v>4</v>
      </c>
      <c r="C3235" s="12" t="s">
        <v>66</v>
      </c>
      <c r="D3235" s="12" t="s">
        <v>5</v>
      </c>
      <c r="E3235" s="12" t="s">
        <v>15029</v>
      </c>
      <c r="F3235" s="12" t="s">
        <v>15030</v>
      </c>
      <c r="G3235" s="12" t="s">
        <v>19110</v>
      </c>
      <c r="H3235" s="11" t="str">
        <f t="shared" si="50"/>
        <v xml:space="preserve">2 PLT DU PAYS DE LANGON 2 RUE DES ACACIAS </v>
      </c>
      <c r="I3235" s="10" t="s">
        <v>15031</v>
      </c>
      <c r="J3235" s="12" t="s">
        <v>15032</v>
      </c>
      <c r="K3235" s="12"/>
      <c r="L3235" s="12" t="s">
        <v>36</v>
      </c>
      <c r="M3235" s="12" t="s">
        <v>15033</v>
      </c>
      <c r="N3235" s="12" t="s">
        <v>54</v>
      </c>
      <c r="O3235" s="12" t="s">
        <v>33</v>
      </c>
      <c r="P3235" s="13">
        <v>89039</v>
      </c>
      <c r="Q3235" s="10">
        <v>3</v>
      </c>
      <c r="R3235" s="10" t="s">
        <v>10</v>
      </c>
      <c r="S3235" s="12" t="s">
        <v>18209</v>
      </c>
    </row>
    <row r="3236" spans="1:19" x14ac:dyDescent="0.25">
      <c r="A3236" s="10">
        <v>2018</v>
      </c>
      <c r="B3236" s="11" t="s">
        <v>18213</v>
      </c>
      <c r="C3236" s="12" t="s">
        <v>66</v>
      </c>
      <c r="D3236" s="12" t="s">
        <v>5</v>
      </c>
      <c r="E3236" s="12" t="s">
        <v>19112</v>
      </c>
      <c r="F3236" s="12" t="s">
        <v>19111</v>
      </c>
      <c r="G3236" s="12" t="s">
        <v>19113</v>
      </c>
      <c r="H3236" s="11" t="str">
        <f t="shared" si="50"/>
        <v xml:space="preserve"> 2 RUE MARC SEGUIN </v>
      </c>
      <c r="I3236" s="10"/>
      <c r="J3236" s="12" t="s">
        <v>2776</v>
      </c>
      <c r="K3236" s="12"/>
      <c r="L3236" s="12" t="s">
        <v>3973</v>
      </c>
      <c r="M3236" s="12" t="s">
        <v>3974</v>
      </c>
      <c r="N3236" s="12" t="s">
        <v>54</v>
      </c>
      <c r="O3236" s="12" t="s">
        <v>33</v>
      </c>
      <c r="P3236" s="13">
        <v>103269</v>
      </c>
      <c r="Q3236" s="10">
        <v>6</v>
      </c>
      <c r="R3236" s="10" t="s">
        <v>10</v>
      </c>
      <c r="S3236" s="12" t="s">
        <v>18209</v>
      </c>
    </row>
    <row r="3237" spans="1:19" x14ac:dyDescent="0.25">
      <c r="A3237" s="10">
        <v>2017</v>
      </c>
      <c r="B3237" s="12" t="s">
        <v>18219</v>
      </c>
      <c r="C3237" s="10" t="s">
        <v>66</v>
      </c>
      <c r="D3237" s="12" t="s">
        <v>5</v>
      </c>
      <c r="E3237" s="12" t="s">
        <v>15034</v>
      </c>
      <c r="F3237" s="12" t="s">
        <v>15035</v>
      </c>
      <c r="G3237" s="12" t="s">
        <v>15036</v>
      </c>
      <c r="H3237" s="11" t="str">
        <f t="shared" si="50"/>
        <v xml:space="preserve">LIEU DIT MAZEROLLES  </v>
      </c>
      <c r="I3237" s="12" t="s">
        <v>15037</v>
      </c>
      <c r="J3237" s="14"/>
      <c r="K3237" s="14"/>
      <c r="L3237" s="12" t="s">
        <v>15038</v>
      </c>
      <c r="M3237" s="12" t="s">
        <v>15039</v>
      </c>
      <c r="N3237" s="12" t="s">
        <v>54</v>
      </c>
      <c r="O3237" s="12" t="s">
        <v>33</v>
      </c>
      <c r="P3237" s="14"/>
      <c r="Q3237" s="10">
        <v>1</v>
      </c>
      <c r="R3237" s="10" t="s">
        <v>10</v>
      </c>
      <c r="S3237" s="12" t="s">
        <v>18220</v>
      </c>
    </row>
    <row r="3238" spans="1:19" x14ac:dyDescent="0.25">
      <c r="A3238" s="10">
        <v>2018</v>
      </c>
      <c r="B3238" s="11" t="s">
        <v>4</v>
      </c>
      <c r="C3238" s="12" t="s">
        <v>66</v>
      </c>
      <c r="D3238" s="12" t="s">
        <v>5</v>
      </c>
      <c r="E3238" s="12" t="s">
        <v>15040</v>
      </c>
      <c r="F3238" s="12" t="s">
        <v>15041</v>
      </c>
      <c r="G3238" s="12" t="s">
        <v>15042</v>
      </c>
      <c r="H3238" s="11" t="str">
        <f t="shared" si="50"/>
        <v xml:space="preserve"> 289 RUE DU FAUBOURG DES POSTES </v>
      </c>
      <c r="I3238" s="10"/>
      <c r="J3238" s="12" t="s">
        <v>15043</v>
      </c>
      <c r="K3238" s="12"/>
      <c r="L3238" s="12" t="s">
        <v>979</v>
      </c>
      <c r="M3238" s="12" t="s">
        <v>980</v>
      </c>
      <c r="N3238" s="12" t="s">
        <v>54</v>
      </c>
      <c r="O3238" s="12" t="s">
        <v>33</v>
      </c>
      <c r="P3238" s="13">
        <v>111510</v>
      </c>
      <c r="Q3238" s="10">
        <v>5</v>
      </c>
      <c r="R3238" s="10" t="s">
        <v>10</v>
      </c>
      <c r="S3238" s="12" t="s">
        <v>18209</v>
      </c>
    </row>
    <row r="3239" spans="1:19" x14ac:dyDescent="0.25">
      <c r="A3239" s="10">
        <v>2017</v>
      </c>
      <c r="B3239" s="12" t="s">
        <v>18219</v>
      </c>
      <c r="C3239" s="10" t="s">
        <v>66</v>
      </c>
      <c r="D3239" s="12" t="s">
        <v>5</v>
      </c>
      <c r="E3239" s="12" t="s">
        <v>12022</v>
      </c>
      <c r="F3239" s="12" t="s">
        <v>12023</v>
      </c>
      <c r="G3239" s="12" t="s">
        <v>12024</v>
      </c>
      <c r="H3239" s="11" t="str">
        <f t="shared" si="50"/>
        <v xml:space="preserve">ZONE INDUSTRIELLE ALTMATT  </v>
      </c>
      <c r="I3239" s="12" t="s">
        <v>12025</v>
      </c>
      <c r="J3239" s="12"/>
      <c r="K3239" s="14"/>
      <c r="L3239" s="12" t="s">
        <v>12026</v>
      </c>
      <c r="M3239" s="12" t="s">
        <v>12027</v>
      </c>
      <c r="N3239" s="12" t="s">
        <v>4201</v>
      </c>
      <c r="O3239" s="12" t="s">
        <v>33</v>
      </c>
      <c r="P3239" s="14"/>
      <c r="Q3239" s="10">
        <v>1</v>
      </c>
      <c r="R3239" s="10" t="s">
        <v>10</v>
      </c>
      <c r="S3239" s="12" t="s">
        <v>18220</v>
      </c>
    </row>
    <row r="3240" spans="1:19" x14ac:dyDescent="0.25">
      <c r="A3240" s="10">
        <v>2017</v>
      </c>
      <c r="B3240" s="12" t="s">
        <v>18219</v>
      </c>
      <c r="C3240" s="10" t="s">
        <v>66</v>
      </c>
      <c r="D3240" s="12" t="s">
        <v>5</v>
      </c>
      <c r="E3240" s="12" t="s">
        <v>15044</v>
      </c>
      <c r="F3240" s="12" t="s">
        <v>15045</v>
      </c>
      <c r="G3240" s="12" t="s">
        <v>15046</v>
      </c>
      <c r="H3240" s="11" t="str">
        <f t="shared" si="50"/>
        <v xml:space="preserve">85 ALLEE MARC SEGUIN ZA SIRIUS </v>
      </c>
      <c r="I3240" s="12" t="s">
        <v>15048</v>
      </c>
      <c r="J3240" s="10" t="s">
        <v>15047</v>
      </c>
      <c r="K3240" s="14"/>
      <c r="L3240" s="12" t="s">
        <v>15049</v>
      </c>
      <c r="M3240" s="12" t="s">
        <v>15050</v>
      </c>
      <c r="N3240" s="12" t="s">
        <v>54</v>
      </c>
      <c r="O3240" s="12" t="s">
        <v>33</v>
      </c>
      <c r="P3240" s="14"/>
      <c r="Q3240" s="10">
        <v>1</v>
      </c>
      <c r="R3240" s="10" t="s">
        <v>10</v>
      </c>
      <c r="S3240" s="12" t="s">
        <v>18220</v>
      </c>
    </row>
    <row r="3241" spans="1:19" x14ac:dyDescent="0.25">
      <c r="A3241" s="10">
        <v>2018</v>
      </c>
      <c r="B3241" s="11" t="s">
        <v>4</v>
      </c>
      <c r="C3241" s="12" t="s">
        <v>66</v>
      </c>
      <c r="D3241" s="12" t="s">
        <v>5</v>
      </c>
      <c r="E3241" s="12" t="s">
        <v>15051</v>
      </c>
      <c r="F3241" s="12" t="s">
        <v>15052</v>
      </c>
      <c r="G3241" s="12" t="s">
        <v>15053</v>
      </c>
      <c r="H3241" s="11" t="str">
        <f t="shared" si="50"/>
        <v xml:space="preserve"> 57 RUE LEON ET GEORGES BAZINET </v>
      </c>
      <c r="I3241" s="10"/>
      <c r="J3241" s="12" t="s">
        <v>15054</v>
      </c>
      <c r="K3241" s="10"/>
      <c r="L3241" s="12" t="s">
        <v>1238</v>
      </c>
      <c r="M3241" s="12" t="s">
        <v>1239</v>
      </c>
      <c r="N3241" s="12" t="s">
        <v>54</v>
      </c>
      <c r="O3241" s="12" t="s">
        <v>9</v>
      </c>
      <c r="P3241" s="13">
        <v>135817</v>
      </c>
      <c r="Q3241" s="10">
        <v>4</v>
      </c>
      <c r="R3241" s="10" t="s">
        <v>10</v>
      </c>
      <c r="S3241" s="12" t="s">
        <v>18211</v>
      </c>
    </row>
    <row r="3242" spans="1:19" x14ac:dyDescent="0.25">
      <c r="A3242" s="10">
        <v>2018</v>
      </c>
      <c r="B3242" s="11" t="s">
        <v>18213</v>
      </c>
      <c r="C3242" s="12" t="s">
        <v>66</v>
      </c>
      <c r="D3242" s="12" t="s">
        <v>5</v>
      </c>
      <c r="E3242" s="12" t="s">
        <v>19115</v>
      </c>
      <c r="F3242" s="12" t="s">
        <v>19114</v>
      </c>
      <c r="G3242" s="12" t="s">
        <v>19116</v>
      </c>
      <c r="H3242" s="11" t="str">
        <f t="shared" si="50"/>
        <v xml:space="preserve"> 19 ALL JEAN JACQUES ROUSSEAU </v>
      </c>
      <c r="I3242" s="10"/>
      <c r="J3242" s="12" t="s">
        <v>19117</v>
      </c>
      <c r="K3242" s="12"/>
      <c r="L3242" s="12" t="s">
        <v>1731</v>
      </c>
      <c r="M3242" s="12" t="s">
        <v>1732</v>
      </c>
      <c r="N3242" s="12" t="s">
        <v>200</v>
      </c>
      <c r="O3242" s="12" t="s">
        <v>33</v>
      </c>
      <c r="P3242" s="13">
        <v>12895</v>
      </c>
      <c r="Q3242" s="10">
        <v>1</v>
      </c>
      <c r="R3242" s="10" t="s">
        <v>10</v>
      </c>
      <c r="S3242" s="12" t="s">
        <v>18209</v>
      </c>
    </row>
    <row r="3243" spans="1:19" x14ac:dyDescent="0.25">
      <c r="A3243" s="10">
        <v>2017</v>
      </c>
      <c r="B3243" s="11" t="s">
        <v>18236</v>
      </c>
      <c r="C3243" s="10" t="s">
        <v>66</v>
      </c>
      <c r="D3243" s="12" t="s">
        <v>5</v>
      </c>
      <c r="E3243" s="12" t="s">
        <v>18008</v>
      </c>
      <c r="F3243" s="11" t="s">
        <v>18009</v>
      </c>
      <c r="G3243" s="12" t="s">
        <v>18010</v>
      </c>
      <c r="H3243" s="11" t="str">
        <f t="shared" si="50"/>
        <v xml:space="preserve"> 16 RUE ALFRED NOBEL </v>
      </c>
      <c r="I3243" s="10"/>
      <c r="J3243" s="12" t="s">
        <v>4415</v>
      </c>
      <c r="K3243" s="14"/>
      <c r="L3243" s="12" t="s">
        <v>443</v>
      </c>
      <c r="M3243" s="12" t="s">
        <v>15402</v>
      </c>
      <c r="N3243" s="12" t="s">
        <v>18007</v>
      </c>
      <c r="O3243" s="12" t="s">
        <v>33</v>
      </c>
      <c r="P3243" s="14"/>
      <c r="Q3243" s="10">
        <v>4</v>
      </c>
      <c r="R3243" s="10" t="s">
        <v>10</v>
      </c>
      <c r="S3243" s="12" t="s">
        <v>18237</v>
      </c>
    </row>
    <row r="3244" spans="1:19" x14ac:dyDescent="0.25">
      <c r="A3244" s="10">
        <v>2018</v>
      </c>
      <c r="B3244" s="11" t="s">
        <v>4</v>
      </c>
      <c r="C3244" s="12" t="s">
        <v>66</v>
      </c>
      <c r="D3244" s="12" t="s">
        <v>5</v>
      </c>
      <c r="E3244" s="12" t="s">
        <v>2048</v>
      </c>
      <c r="F3244" s="12" t="s">
        <v>15055</v>
      </c>
      <c r="G3244" s="12" t="s">
        <v>2049</v>
      </c>
      <c r="H3244" s="11" t="str">
        <f t="shared" si="50"/>
        <v xml:space="preserve"> 40 RUE DE METZ </v>
      </c>
      <c r="I3244" s="10"/>
      <c r="J3244" s="12" t="s">
        <v>15056</v>
      </c>
      <c r="K3244" s="12"/>
      <c r="L3244" s="12" t="s">
        <v>15057</v>
      </c>
      <c r="M3244" s="12" t="s">
        <v>15058</v>
      </c>
      <c r="N3244" s="12" t="s">
        <v>54</v>
      </c>
      <c r="O3244" s="12" t="s">
        <v>33</v>
      </c>
      <c r="P3244" s="13">
        <v>140740</v>
      </c>
      <c r="Q3244" s="10">
        <v>4</v>
      </c>
      <c r="R3244" s="10" t="s">
        <v>10</v>
      </c>
      <c r="S3244" s="12" t="s">
        <v>18209</v>
      </c>
    </row>
    <row r="3245" spans="1:19" x14ac:dyDescent="0.25">
      <c r="A3245" s="10">
        <v>2018</v>
      </c>
      <c r="B3245" s="11" t="s">
        <v>4</v>
      </c>
      <c r="C3245" s="12" t="s">
        <v>66</v>
      </c>
      <c r="D3245" s="12" t="s">
        <v>5</v>
      </c>
      <c r="E3245" s="12" t="s">
        <v>15059</v>
      </c>
      <c r="F3245" s="12" t="s">
        <v>15060</v>
      </c>
      <c r="G3245" s="12" t="s">
        <v>15061</v>
      </c>
      <c r="H3245" s="11" t="str">
        <f t="shared" si="50"/>
        <v xml:space="preserve">JV ALU CONCEPT 16 CARRER DELS LAMPAROS </v>
      </c>
      <c r="I3245" s="10" t="s">
        <v>15062</v>
      </c>
      <c r="J3245" s="12" t="s">
        <v>15063</v>
      </c>
      <c r="K3245" s="12"/>
      <c r="L3245" s="12" t="s">
        <v>1331</v>
      </c>
      <c r="M3245" s="12" t="s">
        <v>15064</v>
      </c>
      <c r="N3245" s="12" t="s">
        <v>54</v>
      </c>
      <c r="O3245" s="12" t="s">
        <v>33</v>
      </c>
      <c r="P3245" s="13">
        <v>44193</v>
      </c>
      <c r="Q3245" s="10">
        <v>1</v>
      </c>
      <c r="R3245" s="10" t="s">
        <v>10</v>
      </c>
      <c r="S3245" s="12" t="s">
        <v>18209</v>
      </c>
    </row>
    <row r="3246" spans="1:19" x14ac:dyDescent="0.25">
      <c r="A3246" s="10">
        <v>2018</v>
      </c>
      <c r="B3246" s="11" t="s">
        <v>4</v>
      </c>
      <c r="C3246" s="12" t="s">
        <v>66</v>
      </c>
      <c r="D3246" s="12" t="s">
        <v>5</v>
      </c>
      <c r="E3246" s="12" t="s">
        <v>15065</v>
      </c>
      <c r="F3246" s="12" t="s">
        <v>15066</v>
      </c>
      <c r="G3246" s="12" t="s">
        <v>15067</v>
      </c>
      <c r="H3246" s="11" t="str">
        <f t="shared" si="50"/>
        <v xml:space="preserve">APPARTEMENT 3 43 RUE D ANTRAIN </v>
      </c>
      <c r="I3246" s="10" t="s">
        <v>2651</v>
      </c>
      <c r="J3246" s="12" t="s">
        <v>15068</v>
      </c>
      <c r="K3246" s="12"/>
      <c r="L3246" s="12" t="s">
        <v>15069</v>
      </c>
      <c r="M3246" s="12" t="s">
        <v>129</v>
      </c>
      <c r="N3246" s="12" t="s">
        <v>54</v>
      </c>
      <c r="O3246" s="12" t="s">
        <v>33</v>
      </c>
      <c r="P3246" s="13">
        <v>24400</v>
      </c>
      <c r="Q3246" s="10">
        <v>1</v>
      </c>
      <c r="R3246" s="10" t="s">
        <v>10</v>
      </c>
      <c r="S3246" s="12" t="s">
        <v>18209</v>
      </c>
    </row>
    <row r="3247" spans="1:19" x14ac:dyDescent="0.25">
      <c r="A3247" s="10">
        <v>2018</v>
      </c>
      <c r="B3247" s="11" t="s">
        <v>18213</v>
      </c>
      <c r="C3247" s="12" t="s">
        <v>66</v>
      </c>
      <c r="D3247" s="12" t="s">
        <v>5</v>
      </c>
      <c r="E3247" s="12" t="s">
        <v>19119</v>
      </c>
      <c r="F3247" s="12" t="s">
        <v>19118</v>
      </c>
      <c r="G3247" s="12" t="s">
        <v>19120</v>
      </c>
      <c r="H3247" s="11" t="str">
        <f t="shared" si="50"/>
        <v xml:space="preserve"> 127 RTE DE CASTELSARRASIN </v>
      </c>
      <c r="I3247" s="10"/>
      <c r="J3247" s="12" t="s">
        <v>19121</v>
      </c>
      <c r="K3247" s="12"/>
      <c r="L3247" s="12" t="s">
        <v>19122</v>
      </c>
      <c r="M3247" s="12" t="s">
        <v>19123</v>
      </c>
      <c r="N3247" s="12" t="s">
        <v>54</v>
      </c>
      <c r="O3247" s="12" t="s">
        <v>33</v>
      </c>
      <c r="P3247" s="13">
        <v>26273</v>
      </c>
      <c r="Q3247" s="10">
        <v>1</v>
      </c>
      <c r="R3247" s="10" t="s">
        <v>10</v>
      </c>
      <c r="S3247" s="12" t="s">
        <v>18209</v>
      </c>
    </row>
    <row r="3248" spans="1:19" x14ac:dyDescent="0.25">
      <c r="A3248" s="10">
        <v>2017</v>
      </c>
      <c r="B3248" s="12" t="s">
        <v>18219</v>
      </c>
      <c r="C3248" s="10" t="s">
        <v>66</v>
      </c>
      <c r="D3248" s="12" t="s">
        <v>5</v>
      </c>
      <c r="E3248" s="12" t="s">
        <v>17856</v>
      </c>
      <c r="F3248" s="12" t="s">
        <v>17857</v>
      </c>
      <c r="G3248" s="12" t="s">
        <v>17858</v>
      </c>
      <c r="H3248" s="11" t="str">
        <f t="shared" si="50"/>
        <v xml:space="preserve">3 RUE DE LA CHAUSSEE  </v>
      </c>
      <c r="I3248" s="12" t="s">
        <v>17859</v>
      </c>
      <c r="J3248" s="12"/>
      <c r="K3248" s="14"/>
      <c r="L3248" s="12" t="s">
        <v>17860</v>
      </c>
      <c r="M3248" s="12" t="s">
        <v>17861</v>
      </c>
      <c r="N3248" s="12" t="s">
        <v>17851</v>
      </c>
      <c r="O3248" s="12" t="s">
        <v>9</v>
      </c>
      <c r="P3248" s="14"/>
      <c r="Q3248" s="10">
        <v>1</v>
      </c>
      <c r="R3248" s="10" t="s">
        <v>10</v>
      </c>
      <c r="S3248" s="12" t="s">
        <v>18220</v>
      </c>
    </row>
    <row r="3249" spans="1:19" x14ac:dyDescent="0.25">
      <c r="A3249" s="10">
        <v>2018</v>
      </c>
      <c r="B3249" s="11" t="s">
        <v>4</v>
      </c>
      <c r="C3249" s="12" t="s">
        <v>66</v>
      </c>
      <c r="D3249" s="12" t="s">
        <v>5</v>
      </c>
      <c r="E3249" s="12" t="s">
        <v>15070</v>
      </c>
      <c r="F3249" s="12" t="s">
        <v>15071</v>
      </c>
      <c r="G3249" s="12" t="s">
        <v>15072</v>
      </c>
      <c r="H3249" s="11" t="str">
        <f t="shared" si="50"/>
        <v xml:space="preserve"> 10 RUE DU PAVILLON </v>
      </c>
      <c r="I3249" s="10"/>
      <c r="J3249" s="12" t="s">
        <v>15073</v>
      </c>
      <c r="K3249" s="12"/>
      <c r="L3249" s="12" t="s">
        <v>648</v>
      </c>
      <c r="M3249" s="12" t="s">
        <v>649</v>
      </c>
      <c r="N3249" s="12" t="s">
        <v>54</v>
      </c>
      <c r="O3249" s="12" t="s">
        <v>33</v>
      </c>
      <c r="P3249" s="13">
        <v>29254</v>
      </c>
      <c r="Q3249" s="10">
        <v>1</v>
      </c>
      <c r="R3249" s="10" t="s">
        <v>10</v>
      </c>
      <c r="S3249" s="12" t="s">
        <v>18209</v>
      </c>
    </row>
    <row r="3250" spans="1:19" x14ac:dyDescent="0.25">
      <c r="A3250" s="10">
        <v>2018</v>
      </c>
      <c r="B3250" s="11" t="s">
        <v>18213</v>
      </c>
      <c r="C3250" s="12" t="s">
        <v>66</v>
      </c>
      <c r="D3250" s="12" t="s">
        <v>5</v>
      </c>
      <c r="E3250" s="12" t="s">
        <v>19125</v>
      </c>
      <c r="F3250" s="12" t="s">
        <v>19124</v>
      </c>
      <c r="G3250" s="12" t="s">
        <v>19126</v>
      </c>
      <c r="H3250" s="11" t="str">
        <f t="shared" si="50"/>
        <v xml:space="preserve">CENTRE FLEMING 218 RUE FLEMING </v>
      </c>
      <c r="I3250" s="10" t="s">
        <v>19127</v>
      </c>
      <c r="J3250" s="12" t="s">
        <v>19128</v>
      </c>
      <c r="K3250" s="12"/>
      <c r="L3250" s="12" t="s">
        <v>2505</v>
      </c>
      <c r="M3250" s="12" t="s">
        <v>2506</v>
      </c>
      <c r="N3250" s="12" t="s">
        <v>54</v>
      </c>
      <c r="O3250" s="12" t="s">
        <v>33</v>
      </c>
      <c r="P3250" s="13">
        <v>7930</v>
      </c>
      <c r="Q3250" s="10">
        <v>1</v>
      </c>
      <c r="R3250" s="10" t="s">
        <v>10</v>
      </c>
      <c r="S3250" s="12" t="s">
        <v>18209</v>
      </c>
    </row>
    <row r="3251" spans="1:19" x14ac:dyDescent="0.25">
      <c r="A3251" s="10">
        <v>2017</v>
      </c>
      <c r="B3251" s="12" t="s">
        <v>18219</v>
      </c>
      <c r="C3251" s="10" t="s">
        <v>66</v>
      </c>
      <c r="D3251" s="12" t="s">
        <v>5</v>
      </c>
      <c r="E3251" s="12" t="s">
        <v>5224</v>
      </c>
      <c r="F3251" s="12" t="s">
        <v>5225</v>
      </c>
      <c r="G3251" s="12" t="s">
        <v>5226</v>
      </c>
      <c r="H3251" s="11" t="str">
        <f t="shared" si="50"/>
        <v xml:space="preserve">5 RUE HONORE ARNOULD  </v>
      </c>
      <c r="I3251" s="12" t="s">
        <v>5227</v>
      </c>
      <c r="J3251" s="12"/>
      <c r="K3251" s="14"/>
      <c r="L3251" s="12" t="s">
        <v>5228</v>
      </c>
      <c r="M3251" s="12" t="s">
        <v>5229</v>
      </c>
      <c r="N3251" s="12" t="s">
        <v>269</v>
      </c>
      <c r="O3251" s="12" t="s">
        <v>33</v>
      </c>
      <c r="P3251" s="14"/>
      <c r="Q3251" s="10">
        <v>1</v>
      </c>
      <c r="R3251" s="10" t="s">
        <v>10</v>
      </c>
      <c r="S3251" s="12" t="s">
        <v>18220</v>
      </c>
    </row>
    <row r="3252" spans="1:19" x14ac:dyDescent="0.25">
      <c r="A3252" s="10">
        <v>2018</v>
      </c>
      <c r="B3252" s="11" t="s">
        <v>4</v>
      </c>
      <c r="C3252" s="12" t="s">
        <v>66</v>
      </c>
      <c r="D3252" s="12" t="s">
        <v>5</v>
      </c>
      <c r="E3252" s="12" t="s">
        <v>17213</v>
      </c>
      <c r="F3252" s="12" t="s">
        <v>17214</v>
      </c>
      <c r="G3252" s="12" t="s">
        <v>17215</v>
      </c>
      <c r="H3252" s="11" t="str">
        <f t="shared" si="50"/>
        <v xml:space="preserve">ZA LA CROIX DE PIERRE 6 RUE DES PLANCHES </v>
      </c>
      <c r="I3252" s="10" t="s">
        <v>17216</v>
      </c>
      <c r="J3252" s="12" t="s">
        <v>17217</v>
      </c>
      <c r="K3252" s="12"/>
      <c r="L3252" s="12" t="s">
        <v>10081</v>
      </c>
      <c r="M3252" s="12" t="s">
        <v>10082</v>
      </c>
      <c r="N3252" s="12" t="s">
        <v>17212</v>
      </c>
      <c r="O3252" s="12" t="s">
        <v>33</v>
      </c>
      <c r="P3252" s="13">
        <v>28713</v>
      </c>
      <c r="Q3252" s="10">
        <v>2</v>
      </c>
      <c r="R3252" s="10" t="s">
        <v>10</v>
      </c>
      <c r="S3252" s="12" t="s">
        <v>18209</v>
      </c>
    </row>
    <row r="3253" spans="1:19" x14ac:dyDescent="0.25">
      <c r="A3253" s="10">
        <v>2018</v>
      </c>
      <c r="B3253" s="11" t="s">
        <v>18213</v>
      </c>
      <c r="C3253" s="12" t="s">
        <v>66</v>
      </c>
      <c r="D3253" s="12" t="s">
        <v>5</v>
      </c>
      <c r="E3253" s="12" t="s">
        <v>19130</v>
      </c>
      <c r="F3253" s="12" t="s">
        <v>19129</v>
      </c>
      <c r="G3253" s="12" t="s">
        <v>19131</v>
      </c>
      <c r="H3253" s="11" t="str">
        <f t="shared" si="50"/>
        <v xml:space="preserve"> 51 RUE DU MORTIER </v>
      </c>
      <c r="I3253" s="10"/>
      <c r="J3253" s="12" t="s">
        <v>19132</v>
      </c>
      <c r="K3253" s="12"/>
      <c r="L3253" s="12" t="s">
        <v>19133</v>
      </c>
      <c r="M3253" s="12" t="s">
        <v>19134</v>
      </c>
      <c r="N3253" s="12" t="s">
        <v>19135</v>
      </c>
      <c r="O3253" s="12" t="s">
        <v>33</v>
      </c>
      <c r="P3253" s="13">
        <v>11899</v>
      </c>
      <c r="Q3253" s="10">
        <v>1</v>
      </c>
      <c r="R3253" s="10" t="s">
        <v>10</v>
      </c>
      <c r="S3253" s="12" t="s">
        <v>18209</v>
      </c>
    </row>
    <row r="3254" spans="1:19" x14ac:dyDescent="0.25">
      <c r="A3254" s="10">
        <v>2018</v>
      </c>
      <c r="B3254" s="11" t="s">
        <v>4</v>
      </c>
      <c r="C3254" s="12" t="s">
        <v>66</v>
      </c>
      <c r="D3254" s="12" t="s">
        <v>5</v>
      </c>
      <c r="E3254" s="12" t="s">
        <v>15074</v>
      </c>
      <c r="F3254" s="12" t="s">
        <v>15075</v>
      </c>
      <c r="G3254" s="12" t="s">
        <v>15076</v>
      </c>
      <c r="H3254" s="11" t="str">
        <f t="shared" si="50"/>
        <v xml:space="preserve">ZAC DU CORMIER 1 RUE WILBUR WRIGHT </v>
      </c>
      <c r="I3254" s="10" t="s">
        <v>19136</v>
      </c>
      <c r="J3254" s="12" t="s">
        <v>19137</v>
      </c>
      <c r="K3254" s="12"/>
      <c r="L3254" s="12" t="s">
        <v>2903</v>
      </c>
      <c r="M3254" s="12" t="s">
        <v>3819</v>
      </c>
      <c r="N3254" s="12" t="s">
        <v>54</v>
      </c>
      <c r="O3254" s="12" t="s">
        <v>33</v>
      </c>
      <c r="P3254" s="13">
        <v>40621</v>
      </c>
      <c r="Q3254" s="10">
        <v>5</v>
      </c>
      <c r="R3254" s="10" t="s">
        <v>10</v>
      </c>
      <c r="S3254" s="12" t="s">
        <v>18209</v>
      </c>
    </row>
    <row r="3255" spans="1:19" x14ac:dyDescent="0.25">
      <c r="A3255" s="10">
        <v>2018</v>
      </c>
      <c r="B3255" s="11" t="s">
        <v>4</v>
      </c>
      <c r="C3255" s="12" t="s">
        <v>66</v>
      </c>
      <c r="D3255" s="12" t="s">
        <v>5</v>
      </c>
      <c r="E3255" s="12" t="s">
        <v>2050</v>
      </c>
      <c r="F3255" s="12" t="s">
        <v>15077</v>
      </c>
      <c r="G3255" s="12" t="s">
        <v>2051</v>
      </c>
      <c r="H3255" s="11" t="str">
        <f t="shared" si="50"/>
        <v xml:space="preserve"> 4 RUE NICOLAS APPERT </v>
      </c>
      <c r="I3255" s="10"/>
      <c r="J3255" s="12" t="s">
        <v>2052</v>
      </c>
      <c r="K3255" s="12"/>
      <c r="L3255" s="12" t="s">
        <v>2053</v>
      </c>
      <c r="M3255" s="12" t="s">
        <v>2054</v>
      </c>
      <c r="N3255" s="12" t="s">
        <v>54</v>
      </c>
      <c r="O3255" s="12" t="s">
        <v>33</v>
      </c>
      <c r="P3255" s="13">
        <v>95410</v>
      </c>
      <c r="Q3255" s="10">
        <v>1</v>
      </c>
      <c r="R3255" s="10" t="s">
        <v>10</v>
      </c>
      <c r="S3255" s="12" t="s">
        <v>18209</v>
      </c>
    </row>
    <row r="3256" spans="1:19" x14ac:dyDescent="0.25">
      <c r="A3256" s="10">
        <v>2018</v>
      </c>
      <c r="B3256" s="11" t="s">
        <v>4</v>
      </c>
      <c r="C3256" s="12" t="s">
        <v>66</v>
      </c>
      <c r="D3256" s="12" t="s">
        <v>5</v>
      </c>
      <c r="E3256" s="12" t="s">
        <v>15078</v>
      </c>
      <c r="F3256" s="12" t="s">
        <v>15079</v>
      </c>
      <c r="G3256" s="12" t="s">
        <v>15080</v>
      </c>
      <c r="H3256" s="11" t="str">
        <f t="shared" si="50"/>
        <v xml:space="preserve"> 9 D ZA LEGERE CARREFOUR DE L ARTOIS </v>
      </c>
      <c r="I3256" s="10"/>
      <c r="J3256" s="12" t="s">
        <v>15081</v>
      </c>
      <c r="K3256" s="12"/>
      <c r="L3256" s="12" t="s">
        <v>4830</v>
      </c>
      <c r="M3256" s="12" t="s">
        <v>15082</v>
      </c>
      <c r="N3256" s="12" t="s">
        <v>54</v>
      </c>
      <c r="O3256" s="12" t="s">
        <v>33</v>
      </c>
      <c r="P3256" s="13">
        <v>141394</v>
      </c>
      <c r="Q3256" s="10">
        <v>7</v>
      </c>
      <c r="R3256" s="10" t="s">
        <v>10</v>
      </c>
      <c r="S3256" s="12" t="s">
        <v>18209</v>
      </c>
    </row>
    <row r="3257" spans="1:19" x14ac:dyDescent="0.25">
      <c r="A3257" s="10">
        <v>2018</v>
      </c>
      <c r="B3257" s="11" t="s">
        <v>4</v>
      </c>
      <c r="C3257" s="12" t="s">
        <v>66</v>
      </c>
      <c r="D3257" s="12" t="s">
        <v>5</v>
      </c>
      <c r="E3257" s="12" t="s">
        <v>15083</v>
      </c>
      <c r="F3257" s="12" t="s">
        <v>15084</v>
      </c>
      <c r="G3257" s="12" t="s">
        <v>15085</v>
      </c>
      <c r="H3257" s="11" t="str">
        <f t="shared" si="50"/>
        <v xml:space="preserve"> ROND POINT DE VALDONNE </v>
      </c>
      <c r="I3257" s="10"/>
      <c r="J3257" s="12" t="s">
        <v>15086</v>
      </c>
      <c r="K3257" s="12"/>
      <c r="L3257" s="12" t="s">
        <v>7681</v>
      </c>
      <c r="M3257" s="12" t="s">
        <v>7682</v>
      </c>
      <c r="N3257" s="12" t="s">
        <v>54</v>
      </c>
      <c r="O3257" s="12" t="s">
        <v>33</v>
      </c>
      <c r="P3257" s="13">
        <v>8047</v>
      </c>
      <c r="Q3257" s="10">
        <v>1</v>
      </c>
      <c r="R3257" s="10" t="s">
        <v>10</v>
      </c>
      <c r="S3257" s="12" t="s">
        <v>18209</v>
      </c>
    </row>
    <row r="3258" spans="1:19" x14ac:dyDescent="0.25">
      <c r="A3258" s="10">
        <v>2018</v>
      </c>
      <c r="B3258" s="11" t="s">
        <v>4</v>
      </c>
      <c r="C3258" s="12" t="s">
        <v>66</v>
      </c>
      <c r="D3258" s="12" t="s">
        <v>5</v>
      </c>
      <c r="E3258" s="12" t="s">
        <v>16506</v>
      </c>
      <c r="F3258" s="12" t="s">
        <v>16507</v>
      </c>
      <c r="G3258" s="12" t="s">
        <v>16508</v>
      </c>
      <c r="H3258" s="11" t="str">
        <f t="shared" si="50"/>
        <v xml:space="preserve"> 49 AVENUE DE LA BELLE ETOILE </v>
      </c>
      <c r="I3258" s="10"/>
      <c r="J3258" s="12" t="s">
        <v>16509</v>
      </c>
      <c r="K3258" s="12"/>
      <c r="L3258" s="12" t="s">
        <v>1034</v>
      </c>
      <c r="M3258" s="12" t="s">
        <v>9658</v>
      </c>
      <c r="N3258" s="12" t="s">
        <v>1605</v>
      </c>
      <c r="O3258" s="12" t="s">
        <v>33</v>
      </c>
      <c r="P3258" s="13">
        <v>377616</v>
      </c>
      <c r="Q3258" s="10">
        <v>7</v>
      </c>
      <c r="R3258" s="10" t="s">
        <v>10</v>
      </c>
      <c r="S3258" s="12" t="s">
        <v>18209</v>
      </c>
    </row>
    <row r="3259" spans="1:19" x14ac:dyDescent="0.25">
      <c r="A3259" s="10">
        <v>2018</v>
      </c>
      <c r="B3259" s="11" t="s">
        <v>4</v>
      </c>
      <c r="C3259" s="12" t="s">
        <v>66</v>
      </c>
      <c r="D3259" s="12" t="s">
        <v>5</v>
      </c>
      <c r="E3259" s="12" t="s">
        <v>4398</v>
      </c>
      <c r="F3259" s="12" t="s">
        <v>4399</v>
      </c>
      <c r="G3259" s="12" t="s">
        <v>4400</v>
      </c>
      <c r="H3259" s="11" t="str">
        <f t="shared" si="50"/>
        <v xml:space="preserve"> 41 RUE PAUL VAILLANT COUTURIER </v>
      </c>
      <c r="I3259" s="10"/>
      <c r="J3259" s="12" t="s">
        <v>4401</v>
      </c>
      <c r="K3259" s="12"/>
      <c r="L3259" s="12" t="s">
        <v>4402</v>
      </c>
      <c r="M3259" s="12" t="s">
        <v>4403</v>
      </c>
      <c r="N3259" s="12" t="s">
        <v>4394</v>
      </c>
      <c r="O3259" s="12" t="s">
        <v>33</v>
      </c>
      <c r="P3259" s="13">
        <v>481675</v>
      </c>
      <c r="Q3259" s="10">
        <v>13</v>
      </c>
      <c r="R3259" s="10" t="s">
        <v>18208</v>
      </c>
      <c r="S3259" s="12" t="s">
        <v>18209</v>
      </c>
    </row>
    <row r="3260" spans="1:19" x14ac:dyDescent="0.25">
      <c r="A3260" s="10">
        <v>2018</v>
      </c>
      <c r="B3260" s="11" t="s">
        <v>4</v>
      </c>
      <c r="C3260" s="12" t="s">
        <v>66</v>
      </c>
      <c r="D3260" s="12" t="s">
        <v>5</v>
      </c>
      <c r="E3260" s="12" t="s">
        <v>15087</v>
      </c>
      <c r="F3260" s="12" t="s">
        <v>15088</v>
      </c>
      <c r="G3260" s="12" t="s">
        <v>15089</v>
      </c>
      <c r="H3260" s="11" t="str">
        <f t="shared" si="50"/>
        <v xml:space="preserve"> 6 GRANDE RUE </v>
      </c>
      <c r="I3260" s="10"/>
      <c r="J3260" s="12" t="s">
        <v>6839</v>
      </c>
      <c r="K3260" s="12"/>
      <c r="L3260" s="12" t="s">
        <v>15090</v>
      </c>
      <c r="M3260" s="12" t="s">
        <v>15091</v>
      </c>
      <c r="N3260" s="12" t="s">
        <v>54</v>
      </c>
      <c r="O3260" s="12" t="s">
        <v>33</v>
      </c>
      <c r="P3260" s="13">
        <v>40246</v>
      </c>
      <c r="Q3260" s="10">
        <v>2</v>
      </c>
      <c r="R3260" s="10" t="s">
        <v>10</v>
      </c>
      <c r="S3260" s="12" t="s">
        <v>18209</v>
      </c>
    </row>
    <row r="3261" spans="1:19" x14ac:dyDescent="0.25">
      <c r="A3261" s="10">
        <v>2018</v>
      </c>
      <c r="B3261" s="11" t="s">
        <v>4</v>
      </c>
      <c r="C3261" s="12" t="s">
        <v>66</v>
      </c>
      <c r="D3261" s="12" t="s">
        <v>5</v>
      </c>
      <c r="E3261" s="12" t="s">
        <v>16510</v>
      </c>
      <c r="F3261" s="12" t="s">
        <v>16511</v>
      </c>
      <c r="G3261" s="12" t="s">
        <v>16512</v>
      </c>
      <c r="H3261" s="11" t="str">
        <f t="shared" si="50"/>
        <v xml:space="preserve"> 51 AVENUE DU GENERAL LECLERC </v>
      </c>
      <c r="I3261" s="10"/>
      <c r="J3261" s="12" t="s">
        <v>16513</v>
      </c>
      <c r="K3261" s="12"/>
      <c r="L3261" s="12" t="s">
        <v>1803</v>
      </c>
      <c r="M3261" s="12" t="s">
        <v>1804</v>
      </c>
      <c r="N3261" s="12" t="s">
        <v>1605</v>
      </c>
      <c r="O3261" s="12" t="s">
        <v>33</v>
      </c>
      <c r="P3261" s="13">
        <v>23580</v>
      </c>
      <c r="Q3261" s="10">
        <v>1</v>
      </c>
      <c r="R3261" s="10" t="s">
        <v>10</v>
      </c>
      <c r="S3261" s="12" t="s">
        <v>18209</v>
      </c>
    </row>
    <row r="3262" spans="1:19" x14ac:dyDescent="0.25">
      <c r="A3262" s="10">
        <v>2018</v>
      </c>
      <c r="B3262" s="11" t="s">
        <v>18213</v>
      </c>
      <c r="C3262" s="12" t="s">
        <v>66</v>
      </c>
      <c r="D3262" s="12" t="s">
        <v>5</v>
      </c>
      <c r="E3262" s="12" t="s">
        <v>19139</v>
      </c>
      <c r="F3262" s="12" t="s">
        <v>19138</v>
      </c>
      <c r="G3262" s="12" t="s">
        <v>19140</v>
      </c>
      <c r="H3262" s="11" t="str">
        <f t="shared" si="50"/>
        <v xml:space="preserve"> 2634 CHEMIN ROMIEU </v>
      </c>
      <c r="I3262" s="10"/>
      <c r="J3262" s="12" t="s">
        <v>19141</v>
      </c>
      <c r="K3262" s="12"/>
      <c r="L3262" s="12" t="s">
        <v>1816</v>
      </c>
      <c r="M3262" s="12" t="s">
        <v>1817</v>
      </c>
      <c r="N3262" s="12" t="s">
        <v>54</v>
      </c>
      <c r="O3262" s="12" t="s">
        <v>33</v>
      </c>
      <c r="P3262" s="13">
        <v>12587</v>
      </c>
      <c r="Q3262" s="10">
        <v>1</v>
      </c>
      <c r="R3262" s="10" t="s">
        <v>10</v>
      </c>
      <c r="S3262" s="12" t="s">
        <v>18209</v>
      </c>
    </row>
    <row r="3263" spans="1:19" x14ac:dyDescent="0.25">
      <c r="A3263" s="10">
        <v>2018</v>
      </c>
      <c r="B3263" s="11" t="s">
        <v>4</v>
      </c>
      <c r="C3263" s="12" t="s">
        <v>66</v>
      </c>
      <c r="D3263" s="12" t="s">
        <v>5</v>
      </c>
      <c r="E3263" s="12" t="s">
        <v>67</v>
      </c>
      <c r="F3263" s="12" t="s">
        <v>68</v>
      </c>
      <c r="G3263" s="12" t="s">
        <v>69</v>
      </c>
      <c r="H3263" s="11" t="str">
        <f t="shared" si="50"/>
        <v xml:space="preserve"> 20 BOULEVARD DE L EUROPE </v>
      </c>
      <c r="I3263" s="10"/>
      <c r="J3263" s="12" t="s">
        <v>70</v>
      </c>
      <c r="K3263" s="12"/>
      <c r="L3263" s="12" t="s">
        <v>71</v>
      </c>
      <c r="M3263" s="12" t="s">
        <v>72</v>
      </c>
      <c r="N3263" s="12" t="s">
        <v>54</v>
      </c>
      <c r="O3263" s="12" t="s">
        <v>33</v>
      </c>
      <c r="P3263" s="13">
        <v>22390</v>
      </c>
      <c r="Q3263" s="10">
        <v>1</v>
      </c>
      <c r="R3263" s="10" t="s">
        <v>10</v>
      </c>
      <c r="S3263" s="12" t="s">
        <v>18209</v>
      </c>
    </row>
    <row r="3264" spans="1:19" x14ac:dyDescent="0.25">
      <c r="A3264" s="10">
        <v>2018</v>
      </c>
      <c r="B3264" s="11" t="s">
        <v>18213</v>
      </c>
      <c r="C3264" s="12" t="s">
        <v>66</v>
      </c>
      <c r="D3264" s="12" t="s">
        <v>5</v>
      </c>
      <c r="E3264" s="12" t="s">
        <v>19143</v>
      </c>
      <c r="F3264" s="12" t="s">
        <v>19142</v>
      </c>
      <c r="G3264" s="12" t="s">
        <v>19144</v>
      </c>
      <c r="H3264" s="11" t="str">
        <f t="shared" si="50"/>
        <v xml:space="preserve"> 6 RUE D ALEXANDRIE </v>
      </c>
      <c r="I3264" s="10"/>
      <c r="J3264" s="12" t="s">
        <v>19145</v>
      </c>
      <c r="K3264" s="12"/>
      <c r="L3264" s="12" t="s">
        <v>11937</v>
      </c>
      <c r="M3264" s="12" t="s">
        <v>183</v>
      </c>
      <c r="N3264" s="12" t="s">
        <v>2568</v>
      </c>
      <c r="O3264" s="12" t="s">
        <v>33</v>
      </c>
      <c r="P3264" s="13">
        <v>268729</v>
      </c>
      <c r="Q3264" s="10">
        <v>5</v>
      </c>
      <c r="R3264" s="10" t="s">
        <v>10</v>
      </c>
      <c r="S3264" s="12" t="s">
        <v>18209</v>
      </c>
    </row>
    <row r="3265" spans="1:19" x14ac:dyDescent="0.25">
      <c r="A3265" s="10">
        <v>2017</v>
      </c>
      <c r="B3265" s="12" t="s">
        <v>18219</v>
      </c>
      <c r="C3265" s="10" t="s">
        <v>66</v>
      </c>
      <c r="D3265" s="12" t="s">
        <v>5</v>
      </c>
      <c r="E3265" s="12" t="s">
        <v>15096</v>
      </c>
      <c r="F3265" s="12" t="s">
        <v>15097</v>
      </c>
      <c r="G3265" s="12" t="s">
        <v>15098</v>
      </c>
      <c r="H3265" s="11" t="str">
        <f t="shared" si="50"/>
        <v xml:space="preserve">39 RUE DE PARIS  </v>
      </c>
      <c r="I3265" s="12" t="s">
        <v>15099</v>
      </c>
      <c r="J3265" s="12"/>
      <c r="K3265" s="14"/>
      <c r="L3265" s="12" t="s">
        <v>9033</v>
      </c>
      <c r="M3265" s="12" t="s">
        <v>9034</v>
      </c>
      <c r="N3265" s="12" t="s">
        <v>54</v>
      </c>
      <c r="O3265" s="12" t="s">
        <v>33</v>
      </c>
      <c r="P3265" s="14"/>
      <c r="Q3265" s="10">
        <v>1</v>
      </c>
      <c r="R3265" s="10" t="s">
        <v>10</v>
      </c>
      <c r="S3265" s="12" t="s">
        <v>18220</v>
      </c>
    </row>
    <row r="3266" spans="1:19" x14ac:dyDescent="0.25">
      <c r="A3266" s="10">
        <v>2018</v>
      </c>
      <c r="B3266" s="11" t="s">
        <v>4</v>
      </c>
      <c r="C3266" s="12" t="s">
        <v>66</v>
      </c>
      <c r="D3266" s="12" t="s">
        <v>5</v>
      </c>
      <c r="E3266" s="12" t="s">
        <v>15100</v>
      </c>
      <c r="F3266" s="12" t="s">
        <v>15101</v>
      </c>
      <c r="G3266" s="12" t="s">
        <v>15102</v>
      </c>
      <c r="H3266" s="11" t="str">
        <f t="shared" si="50"/>
        <v xml:space="preserve"> 15 RUE SAINT EXUPERY </v>
      </c>
      <c r="I3266" s="10"/>
      <c r="J3266" s="12" t="s">
        <v>15103</v>
      </c>
      <c r="K3266" s="12"/>
      <c r="L3266" s="12" t="s">
        <v>15104</v>
      </c>
      <c r="M3266" s="12" t="s">
        <v>15105</v>
      </c>
      <c r="N3266" s="12" t="s">
        <v>54</v>
      </c>
      <c r="O3266" s="12" t="s">
        <v>33</v>
      </c>
      <c r="P3266" s="13">
        <v>41508</v>
      </c>
      <c r="Q3266" s="10">
        <v>1</v>
      </c>
      <c r="R3266" s="10" t="s">
        <v>10</v>
      </c>
      <c r="S3266" s="12" t="s">
        <v>18209</v>
      </c>
    </row>
    <row r="3267" spans="1:19" x14ac:dyDescent="0.25">
      <c r="A3267" s="10">
        <v>2018</v>
      </c>
      <c r="B3267" s="11" t="s">
        <v>4</v>
      </c>
      <c r="C3267" s="12" t="s">
        <v>66</v>
      </c>
      <c r="D3267" s="12" t="s">
        <v>5</v>
      </c>
      <c r="E3267" s="12" t="s">
        <v>15106</v>
      </c>
      <c r="F3267" s="12" t="s">
        <v>15107</v>
      </c>
      <c r="G3267" s="12" t="s">
        <v>15108</v>
      </c>
      <c r="H3267" s="11" t="str">
        <f t="shared" ref="H3267:H3330" si="51">CONCATENATE(I3267," ",J3267," ",K3267)</f>
        <v xml:space="preserve"> 12 AVENUE JEAN ROSTAND </v>
      </c>
      <c r="I3267" s="10"/>
      <c r="J3267" s="12" t="s">
        <v>15109</v>
      </c>
      <c r="K3267" s="12"/>
      <c r="L3267" s="12" t="s">
        <v>15110</v>
      </c>
      <c r="M3267" s="12" t="s">
        <v>15111</v>
      </c>
      <c r="N3267" s="12" t="s">
        <v>54</v>
      </c>
      <c r="O3267" s="12" t="s">
        <v>33</v>
      </c>
      <c r="P3267" s="13">
        <v>447810</v>
      </c>
      <c r="Q3267" s="10">
        <v>14</v>
      </c>
      <c r="R3267" s="10" t="s">
        <v>18208</v>
      </c>
      <c r="S3267" s="12" t="s">
        <v>18209</v>
      </c>
    </row>
    <row r="3268" spans="1:19" x14ac:dyDescent="0.25">
      <c r="A3268" s="10">
        <v>2018</v>
      </c>
      <c r="B3268" s="11" t="s">
        <v>18213</v>
      </c>
      <c r="C3268" s="12" t="s">
        <v>66</v>
      </c>
      <c r="D3268" s="12" t="s">
        <v>5</v>
      </c>
      <c r="E3268" s="12" t="s">
        <v>19147</v>
      </c>
      <c r="F3268" s="12" t="s">
        <v>19146</v>
      </c>
      <c r="G3268" s="12" t="s">
        <v>19148</v>
      </c>
      <c r="H3268" s="11" t="str">
        <f t="shared" si="51"/>
        <v xml:space="preserve"> 40 RUE BOB WOLLEK </v>
      </c>
      <c r="I3268" s="10"/>
      <c r="J3268" s="12" t="s">
        <v>19149</v>
      </c>
      <c r="K3268" s="12"/>
      <c r="L3268" s="12" t="s">
        <v>1038</v>
      </c>
      <c r="M3268" s="12" t="s">
        <v>1039</v>
      </c>
      <c r="N3268" s="12" t="s">
        <v>54</v>
      </c>
      <c r="O3268" s="12" t="s">
        <v>33</v>
      </c>
      <c r="P3268" s="13">
        <v>18753</v>
      </c>
      <c r="Q3268" s="10">
        <v>1</v>
      </c>
      <c r="R3268" s="10" t="s">
        <v>10</v>
      </c>
      <c r="S3268" s="12" t="s">
        <v>18209</v>
      </c>
    </row>
    <row r="3269" spans="1:19" x14ac:dyDescent="0.25">
      <c r="A3269" s="10">
        <v>2018</v>
      </c>
      <c r="B3269" s="11" t="s">
        <v>18213</v>
      </c>
      <c r="C3269" s="12" t="s">
        <v>66</v>
      </c>
      <c r="D3269" s="12" t="s">
        <v>5</v>
      </c>
      <c r="E3269" s="12" t="s">
        <v>19151</v>
      </c>
      <c r="F3269" s="12" t="s">
        <v>19150</v>
      </c>
      <c r="G3269" s="12" t="s">
        <v>19152</v>
      </c>
      <c r="H3269" s="11" t="str">
        <f t="shared" si="51"/>
        <v xml:space="preserve">LE DIGUET RUE DU CLOS SAINT JOSEPH </v>
      </c>
      <c r="I3269" s="12" t="s">
        <v>19153</v>
      </c>
      <c r="J3269" s="12" t="s">
        <v>19154</v>
      </c>
      <c r="K3269" s="10"/>
      <c r="L3269" s="12" t="s">
        <v>12099</v>
      </c>
      <c r="M3269" s="12" t="s">
        <v>19155</v>
      </c>
      <c r="N3269" s="12" t="s">
        <v>54</v>
      </c>
      <c r="O3269" s="12" t="s">
        <v>9</v>
      </c>
      <c r="P3269" s="13">
        <v>5945</v>
      </c>
      <c r="Q3269" s="10">
        <v>1</v>
      </c>
      <c r="R3269" s="10" t="s">
        <v>10</v>
      </c>
      <c r="S3269" s="12" t="s">
        <v>18211</v>
      </c>
    </row>
    <row r="3270" spans="1:19" x14ac:dyDescent="0.25">
      <c r="A3270" s="10">
        <v>2018</v>
      </c>
      <c r="B3270" s="11" t="s">
        <v>4</v>
      </c>
      <c r="C3270" s="12" t="s">
        <v>66</v>
      </c>
      <c r="D3270" s="12" t="s">
        <v>5</v>
      </c>
      <c r="E3270" s="12" t="s">
        <v>15112</v>
      </c>
      <c r="F3270" s="12" t="s">
        <v>15113</v>
      </c>
      <c r="G3270" s="12" t="s">
        <v>15114</v>
      </c>
      <c r="H3270" s="11" t="str">
        <f t="shared" si="51"/>
        <v xml:space="preserve"> 68 RUE DE LA PREVOTE </v>
      </c>
      <c r="I3270" s="10"/>
      <c r="J3270" s="12" t="s">
        <v>2394</v>
      </c>
      <c r="K3270" s="12"/>
      <c r="L3270" s="12" t="s">
        <v>2395</v>
      </c>
      <c r="M3270" s="12" t="s">
        <v>2396</v>
      </c>
      <c r="N3270" s="12" t="s">
        <v>54</v>
      </c>
      <c r="O3270" s="12" t="s">
        <v>33</v>
      </c>
      <c r="P3270" s="13">
        <v>74910</v>
      </c>
      <c r="Q3270" s="10">
        <v>2</v>
      </c>
      <c r="R3270" s="10" t="s">
        <v>10</v>
      </c>
      <c r="S3270" s="12" t="s">
        <v>18209</v>
      </c>
    </row>
    <row r="3271" spans="1:19" x14ac:dyDescent="0.25">
      <c r="A3271" s="10">
        <v>2018</v>
      </c>
      <c r="B3271" s="11" t="s">
        <v>4</v>
      </c>
      <c r="C3271" s="12" t="s">
        <v>66</v>
      </c>
      <c r="D3271" s="12" t="s">
        <v>5</v>
      </c>
      <c r="E3271" s="12" t="s">
        <v>15115</v>
      </c>
      <c r="F3271" s="12" t="s">
        <v>15116</v>
      </c>
      <c r="G3271" s="12" t="s">
        <v>15117</v>
      </c>
      <c r="H3271" s="11" t="str">
        <f t="shared" si="51"/>
        <v xml:space="preserve">ZA DE SOUSPESSE 75 RUE DE L HERMITAGE </v>
      </c>
      <c r="I3271" s="10" t="s">
        <v>15118</v>
      </c>
      <c r="J3271" s="12" t="s">
        <v>15119</v>
      </c>
      <c r="K3271" s="12"/>
      <c r="L3271" s="12" t="s">
        <v>1977</v>
      </c>
      <c r="M3271" s="12" t="s">
        <v>15120</v>
      </c>
      <c r="N3271" s="12" t="s">
        <v>54</v>
      </c>
      <c r="O3271" s="12" t="s">
        <v>33</v>
      </c>
      <c r="P3271" s="13">
        <v>323305</v>
      </c>
      <c r="Q3271" s="10">
        <v>11</v>
      </c>
      <c r="R3271" s="10" t="s">
        <v>18208</v>
      </c>
      <c r="S3271" s="12" t="s">
        <v>18209</v>
      </c>
    </row>
    <row r="3272" spans="1:19" x14ac:dyDescent="0.25">
      <c r="A3272" s="10">
        <v>2018</v>
      </c>
      <c r="B3272" s="11" t="s">
        <v>4</v>
      </c>
      <c r="C3272" s="12" t="s">
        <v>66</v>
      </c>
      <c r="D3272" s="12" t="s">
        <v>5</v>
      </c>
      <c r="E3272" s="12" t="s">
        <v>15121</v>
      </c>
      <c r="F3272" s="12" t="s">
        <v>15122</v>
      </c>
      <c r="G3272" s="12" t="s">
        <v>15123</v>
      </c>
      <c r="H3272" s="11" t="str">
        <f t="shared" si="51"/>
        <v xml:space="preserve">FAUBOURG SAINT ANTOINE RUE DE LA GUILLOTIERE </v>
      </c>
      <c r="I3272" s="10" t="s">
        <v>15124</v>
      </c>
      <c r="J3272" s="12" t="s">
        <v>15125</v>
      </c>
      <c r="K3272" s="12"/>
      <c r="L3272" s="12" t="s">
        <v>1284</v>
      </c>
      <c r="M3272" s="12" t="s">
        <v>1285</v>
      </c>
      <c r="N3272" s="12" t="s">
        <v>54</v>
      </c>
      <c r="O3272" s="12" t="s">
        <v>33</v>
      </c>
      <c r="P3272" s="13">
        <v>79112</v>
      </c>
      <c r="Q3272" s="10">
        <v>4</v>
      </c>
      <c r="R3272" s="10" t="s">
        <v>10</v>
      </c>
      <c r="S3272" s="12" t="s">
        <v>18209</v>
      </c>
    </row>
    <row r="3273" spans="1:19" x14ac:dyDescent="0.25">
      <c r="A3273" s="10">
        <v>2018</v>
      </c>
      <c r="B3273" s="11" t="s">
        <v>4</v>
      </c>
      <c r="C3273" s="12" t="s">
        <v>66</v>
      </c>
      <c r="D3273" s="12" t="s">
        <v>5</v>
      </c>
      <c r="E3273" s="12" t="s">
        <v>5003</v>
      </c>
      <c r="F3273" s="12" t="s">
        <v>5004</v>
      </c>
      <c r="G3273" s="12" t="s">
        <v>5005</v>
      </c>
      <c r="H3273" s="11" t="str">
        <f t="shared" si="51"/>
        <v xml:space="preserve">CAMP MAJOR ESPACE GALAXIE 1645 ROUTE DE LA LEGION </v>
      </c>
      <c r="I3273" s="10" t="s">
        <v>5006</v>
      </c>
      <c r="J3273" s="12" t="s">
        <v>5007</v>
      </c>
      <c r="K3273" s="12"/>
      <c r="L3273" s="12" t="s">
        <v>2284</v>
      </c>
      <c r="M3273" s="12" t="s">
        <v>928</v>
      </c>
      <c r="N3273" s="12" t="s">
        <v>200</v>
      </c>
      <c r="O3273" s="12" t="s">
        <v>33</v>
      </c>
      <c r="P3273" s="13">
        <v>126312</v>
      </c>
      <c r="Q3273" s="10">
        <v>2</v>
      </c>
      <c r="R3273" s="10" t="s">
        <v>10</v>
      </c>
      <c r="S3273" s="12" t="s">
        <v>18209</v>
      </c>
    </row>
    <row r="3274" spans="1:19" x14ac:dyDescent="0.25">
      <c r="A3274" s="10">
        <v>2018</v>
      </c>
      <c r="B3274" s="11" t="s">
        <v>4</v>
      </c>
      <c r="C3274" s="12" t="s">
        <v>66</v>
      </c>
      <c r="D3274" s="12" t="s">
        <v>5</v>
      </c>
      <c r="E3274" s="12" t="s">
        <v>15126</v>
      </c>
      <c r="F3274" s="12" t="s">
        <v>15127</v>
      </c>
      <c r="G3274" s="12" t="s">
        <v>15128</v>
      </c>
      <c r="H3274" s="11" t="str">
        <f t="shared" si="51"/>
        <v xml:space="preserve"> 5 RUE ROUGET DE LISLE </v>
      </c>
      <c r="I3274" s="10"/>
      <c r="J3274" s="12" t="s">
        <v>15129</v>
      </c>
      <c r="K3274" s="12"/>
      <c r="L3274" s="12" t="s">
        <v>903</v>
      </c>
      <c r="M3274" s="12" t="s">
        <v>904</v>
      </c>
      <c r="N3274" s="12" t="s">
        <v>54</v>
      </c>
      <c r="O3274" s="12" t="s">
        <v>33</v>
      </c>
      <c r="P3274" s="13">
        <v>50193</v>
      </c>
      <c r="Q3274" s="10">
        <v>2</v>
      </c>
      <c r="R3274" s="10" t="s">
        <v>10</v>
      </c>
      <c r="S3274" s="12" t="s">
        <v>18209</v>
      </c>
    </row>
    <row r="3275" spans="1:19" x14ac:dyDescent="0.25">
      <c r="A3275" s="10">
        <v>2018</v>
      </c>
      <c r="B3275" s="11" t="s">
        <v>4</v>
      </c>
      <c r="C3275" s="12" t="s">
        <v>66</v>
      </c>
      <c r="D3275" s="12" t="s">
        <v>5</v>
      </c>
      <c r="E3275" s="12" t="s">
        <v>15130</v>
      </c>
      <c r="F3275" s="12" t="s">
        <v>15131</v>
      </c>
      <c r="G3275" s="12" t="s">
        <v>15132</v>
      </c>
      <c r="H3275" s="11" t="str">
        <f t="shared" si="51"/>
        <v xml:space="preserve"> 52 B CHEMIN DES CLOTS </v>
      </c>
      <c r="I3275" s="10"/>
      <c r="J3275" s="12" t="s">
        <v>15133</v>
      </c>
      <c r="K3275" s="12"/>
      <c r="L3275" s="12" t="s">
        <v>1348</v>
      </c>
      <c r="M3275" s="12" t="s">
        <v>15134</v>
      </c>
      <c r="N3275" s="12" t="s">
        <v>54</v>
      </c>
      <c r="O3275" s="12" t="s">
        <v>33</v>
      </c>
      <c r="P3275" s="13">
        <v>6525</v>
      </c>
      <c r="Q3275" s="10">
        <v>1</v>
      </c>
      <c r="R3275" s="10" t="s">
        <v>10</v>
      </c>
      <c r="S3275" s="12" t="s">
        <v>18209</v>
      </c>
    </row>
    <row r="3276" spans="1:19" x14ac:dyDescent="0.25">
      <c r="A3276" s="10">
        <v>2018</v>
      </c>
      <c r="B3276" s="11" t="s">
        <v>4</v>
      </c>
      <c r="C3276" s="12" t="s">
        <v>66</v>
      </c>
      <c r="D3276" s="12" t="s">
        <v>5</v>
      </c>
      <c r="E3276" s="12" t="s">
        <v>15135</v>
      </c>
      <c r="F3276" s="12" t="s">
        <v>15136</v>
      </c>
      <c r="G3276" s="12" t="s">
        <v>15137</v>
      </c>
      <c r="H3276" s="11" t="str">
        <f t="shared" si="51"/>
        <v xml:space="preserve"> 9004 RUE NICEPHORE NIEPCE </v>
      </c>
      <c r="I3276" s="10"/>
      <c r="J3276" s="12" t="s">
        <v>15138</v>
      </c>
      <c r="K3276" s="12"/>
      <c r="L3276" s="12" t="s">
        <v>1964</v>
      </c>
      <c r="M3276" s="12" t="s">
        <v>1965</v>
      </c>
      <c r="N3276" s="12" t="s">
        <v>54</v>
      </c>
      <c r="O3276" s="12" t="s">
        <v>33</v>
      </c>
      <c r="P3276" s="13">
        <v>88604</v>
      </c>
      <c r="Q3276" s="10">
        <v>3</v>
      </c>
      <c r="R3276" s="10" t="s">
        <v>10</v>
      </c>
      <c r="S3276" s="12" t="s">
        <v>18209</v>
      </c>
    </row>
    <row r="3277" spans="1:19" x14ac:dyDescent="0.25">
      <c r="A3277" s="10">
        <v>2018</v>
      </c>
      <c r="B3277" s="11" t="s">
        <v>18213</v>
      </c>
      <c r="C3277" s="12" t="s">
        <v>66</v>
      </c>
      <c r="D3277" s="12" t="s">
        <v>5</v>
      </c>
      <c r="E3277" s="12" t="s">
        <v>19157</v>
      </c>
      <c r="F3277" s="12" t="s">
        <v>19156</v>
      </c>
      <c r="G3277" s="12" t="s">
        <v>19158</v>
      </c>
      <c r="H3277" s="11" t="str">
        <f t="shared" si="51"/>
        <v xml:space="preserve"> 12 PLACE DE LA BASTILLE </v>
      </c>
      <c r="I3277" s="10"/>
      <c r="J3277" s="12" t="s">
        <v>19159</v>
      </c>
      <c r="K3277" s="12"/>
      <c r="L3277" s="12" t="s">
        <v>1647</v>
      </c>
      <c r="M3277" s="12" t="s">
        <v>183</v>
      </c>
      <c r="N3277" s="12" t="s">
        <v>54</v>
      </c>
      <c r="O3277" s="12" t="s">
        <v>33</v>
      </c>
      <c r="P3277" s="13">
        <v>37001</v>
      </c>
      <c r="Q3277" s="10">
        <v>1</v>
      </c>
      <c r="R3277" s="10" t="s">
        <v>10</v>
      </c>
      <c r="S3277" s="12" t="s">
        <v>18209</v>
      </c>
    </row>
    <row r="3278" spans="1:19" x14ac:dyDescent="0.25">
      <c r="A3278" s="10">
        <v>2018</v>
      </c>
      <c r="B3278" s="11" t="s">
        <v>4</v>
      </c>
      <c r="C3278" s="12" t="s">
        <v>66</v>
      </c>
      <c r="D3278" s="12" t="s">
        <v>5</v>
      </c>
      <c r="E3278" s="12" t="s">
        <v>15139</v>
      </c>
      <c r="F3278" s="12" t="s">
        <v>15140</v>
      </c>
      <c r="G3278" s="12" t="s">
        <v>15141</v>
      </c>
      <c r="H3278" s="11" t="str">
        <f t="shared" si="51"/>
        <v xml:space="preserve"> 27 RUE DES NOISETIERS </v>
      </c>
      <c r="I3278" s="10"/>
      <c r="J3278" s="12" t="s">
        <v>15142</v>
      </c>
      <c r="K3278" s="12"/>
      <c r="L3278" s="12" t="s">
        <v>4823</v>
      </c>
      <c r="M3278" s="12" t="s">
        <v>15143</v>
      </c>
      <c r="N3278" s="12" t="s">
        <v>54</v>
      </c>
      <c r="O3278" s="12" t="s">
        <v>33</v>
      </c>
      <c r="P3278" s="13">
        <v>38449</v>
      </c>
      <c r="Q3278" s="10">
        <v>2</v>
      </c>
      <c r="R3278" s="10" t="s">
        <v>10</v>
      </c>
      <c r="S3278" s="12" t="s">
        <v>18209</v>
      </c>
    </row>
    <row r="3279" spans="1:19" x14ac:dyDescent="0.25">
      <c r="A3279" s="10">
        <v>2017</v>
      </c>
      <c r="B3279" s="12" t="s">
        <v>18219</v>
      </c>
      <c r="C3279" s="10" t="s">
        <v>66</v>
      </c>
      <c r="D3279" s="12" t="s">
        <v>5</v>
      </c>
      <c r="E3279" s="12" t="s">
        <v>2389</v>
      </c>
      <c r="F3279" s="12" t="s">
        <v>17564</v>
      </c>
      <c r="G3279" s="12" t="s">
        <v>2390</v>
      </c>
      <c r="H3279" s="11" t="str">
        <f t="shared" si="51"/>
        <v xml:space="preserve">22 RUE DU BOULOI  </v>
      </c>
      <c r="I3279" s="12" t="s">
        <v>17565</v>
      </c>
      <c r="J3279" s="14"/>
      <c r="K3279" s="14"/>
      <c r="L3279" s="12" t="s">
        <v>2534</v>
      </c>
      <c r="M3279" s="12" t="s">
        <v>183</v>
      </c>
      <c r="N3279" s="12" t="s">
        <v>2368</v>
      </c>
      <c r="O3279" s="12" t="s">
        <v>33</v>
      </c>
      <c r="P3279" s="14"/>
      <c r="Q3279" s="10">
        <v>1</v>
      </c>
      <c r="R3279" s="10" t="s">
        <v>10</v>
      </c>
      <c r="S3279" s="12" t="s">
        <v>18220</v>
      </c>
    </row>
    <row r="3280" spans="1:19" x14ac:dyDescent="0.25">
      <c r="A3280" s="10">
        <v>2018</v>
      </c>
      <c r="B3280" s="11" t="s">
        <v>4</v>
      </c>
      <c r="C3280" s="12" t="s">
        <v>66</v>
      </c>
      <c r="D3280" s="12" t="s">
        <v>5</v>
      </c>
      <c r="E3280" s="12" t="s">
        <v>15144</v>
      </c>
      <c r="F3280" s="12" t="s">
        <v>15145</v>
      </c>
      <c r="G3280" s="12" t="s">
        <v>15146</v>
      </c>
      <c r="H3280" s="11" t="str">
        <f t="shared" si="51"/>
        <v xml:space="preserve">ABC MATERIAUX 39 AVENUE DE VERDUN </v>
      </c>
      <c r="I3280" s="10" t="s">
        <v>15147</v>
      </c>
      <c r="J3280" s="12" t="s">
        <v>15148</v>
      </c>
      <c r="K3280" s="12"/>
      <c r="L3280" s="12" t="s">
        <v>15149</v>
      </c>
      <c r="M3280" s="12" t="s">
        <v>15150</v>
      </c>
      <c r="N3280" s="12" t="s">
        <v>54</v>
      </c>
      <c r="O3280" s="12" t="s">
        <v>33</v>
      </c>
      <c r="P3280" s="13">
        <v>69593</v>
      </c>
      <c r="Q3280" s="10">
        <v>3</v>
      </c>
      <c r="R3280" s="10" t="s">
        <v>10</v>
      </c>
      <c r="S3280" s="12" t="s">
        <v>18209</v>
      </c>
    </row>
    <row r="3281" spans="1:19" x14ac:dyDescent="0.25">
      <c r="A3281" s="10">
        <v>2018</v>
      </c>
      <c r="B3281" s="11" t="s">
        <v>4</v>
      </c>
      <c r="C3281" s="12" t="s">
        <v>66</v>
      </c>
      <c r="D3281" s="12" t="s">
        <v>5</v>
      </c>
      <c r="E3281" s="12" t="s">
        <v>15151</v>
      </c>
      <c r="F3281" s="12" t="s">
        <v>15152</v>
      </c>
      <c r="G3281" s="12" t="s">
        <v>15153</v>
      </c>
      <c r="H3281" s="11" t="str">
        <f t="shared" si="51"/>
        <v xml:space="preserve"> 25 B RUE DE JOUY </v>
      </c>
      <c r="I3281" s="10"/>
      <c r="J3281" s="12" t="s">
        <v>15154</v>
      </c>
      <c r="K3281" s="12"/>
      <c r="L3281" s="12" t="s">
        <v>4995</v>
      </c>
      <c r="M3281" s="12" t="s">
        <v>4996</v>
      </c>
      <c r="N3281" s="12" t="s">
        <v>54</v>
      </c>
      <c r="O3281" s="12" t="s">
        <v>33</v>
      </c>
      <c r="P3281" s="13">
        <v>124786</v>
      </c>
      <c r="Q3281" s="10">
        <v>6</v>
      </c>
      <c r="R3281" s="10" t="s">
        <v>10</v>
      </c>
      <c r="S3281" s="12" t="s">
        <v>18209</v>
      </c>
    </row>
    <row r="3282" spans="1:19" x14ac:dyDescent="0.25">
      <c r="A3282" s="10">
        <v>2018</v>
      </c>
      <c r="B3282" s="11" t="s">
        <v>4</v>
      </c>
      <c r="C3282" s="12" t="s">
        <v>66</v>
      </c>
      <c r="D3282" s="12" t="s">
        <v>2297</v>
      </c>
      <c r="E3282" s="12" t="s">
        <v>15155</v>
      </c>
      <c r="F3282" s="12" t="s">
        <v>15156</v>
      </c>
      <c r="G3282" s="12" t="s">
        <v>15157</v>
      </c>
      <c r="H3282" s="11" t="str">
        <f t="shared" si="51"/>
        <v xml:space="preserve"> 65 RUE DE L ATLANTIQUE </v>
      </c>
      <c r="I3282" s="10"/>
      <c r="J3282" s="12" t="s">
        <v>15158</v>
      </c>
      <c r="K3282" s="12"/>
      <c r="L3282" s="12" t="s">
        <v>277</v>
      </c>
      <c r="M3282" s="12" t="s">
        <v>1173</v>
      </c>
      <c r="N3282" s="12" t="s">
        <v>54</v>
      </c>
      <c r="O3282" s="12" t="s">
        <v>33</v>
      </c>
      <c r="P3282" s="13">
        <v>405143</v>
      </c>
      <c r="Q3282" s="10">
        <v>10</v>
      </c>
      <c r="R3282" s="10" t="s">
        <v>10</v>
      </c>
      <c r="S3282" s="12" t="s">
        <v>18209</v>
      </c>
    </row>
    <row r="3283" spans="1:19" x14ac:dyDescent="0.25">
      <c r="A3283" s="10">
        <v>2018</v>
      </c>
      <c r="B3283" s="11" t="s">
        <v>4</v>
      </c>
      <c r="C3283" s="12" t="s">
        <v>66</v>
      </c>
      <c r="D3283" s="12" t="s">
        <v>5</v>
      </c>
      <c r="E3283" s="12" t="s">
        <v>5129</v>
      </c>
      <c r="F3283" s="12" t="s">
        <v>5130</v>
      </c>
      <c r="G3283" s="12" t="s">
        <v>5131</v>
      </c>
      <c r="H3283" s="11" t="str">
        <f t="shared" si="51"/>
        <v xml:space="preserve">SOC DE DISTRIBUTION D ISOLATION NORD 5001 RUE AMBROISE PARE </v>
      </c>
      <c r="I3283" s="10" t="s">
        <v>5132</v>
      </c>
      <c r="J3283" s="12" t="s">
        <v>5133</v>
      </c>
      <c r="K3283" s="12"/>
      <c r="L3283" s="12" t="s">
        <v>5134</v>
      </c>
      <c r="M3283" s="12" t="s">
        <v>5135</v>
      </c>
      <c r="N3283" s="12" t="s">
        <v>252</v>
      </c>
      <c r="O3283" s="12" t="s">
        <v>33</v>
      </c>
      <c r="P3283" s="13">
        <v>71781</v>
      </c>
      <c r="Q3283" s="10">
        <v>2</v>
      </c>
      <c r="R3283" s="10" t="s">
        <v>10</v>
      </c>
      <c r="S3283" s="12" t="s">
        <v>18209</v>
      </c>
    </row>
    <row r="3284" spans="1:19" x14ac:dyDescent="0.25">
      <c r="A3284" s="10">
        <v>2018</v>
      </c>
      <c r="B3284" s="11" t="s">
        <v>18213</v>
      </c>
      <c r="C3284" s="12" t="s">
        <v>66</v>
      </c>
      <c r="D3284" s="12" t="s">
        <v>5</v>
      </c>
      <c r="E3284" s="12" t="s">
        <v>19161</v>
      </c>
      <c r="F3284" s="12" t="s">
        <v>19160</v>
      </c>
      <c r="G3284" s="12" t="s">
        <v>19162</v>
      </c>
      <c r="H3284" s="11" t="str">
        <f t="shared" si="51"/>
        <v xml:space="preserve"> 2 COURS VICTOR HUGO </v>
      </c>
      <c r="I3284" s="10"/>
      <c r="J3284" s="12" t="s">
        <v>19163</v>
      </c>
      <c r="K3284" s="12"/>
      <c r="L3284" s="12" t="s">
        <v>2886</v>
      </c>
      <c r="M3284" s="12" t="s">
        <v>2887</v>
      </c>
      <c r="N3284" s="12" t="s">
        <v>54</v>
      </c>
      <c r="O3284" s="12" t="s">
        <v>33</v>
      </c>
      <c r="P3284" s="13">
        <v>276</v>
      </c>
      <c r="Q3284" s="10">
        <v>1</v>
      </c>
      <c r="R3284" s="10" t="s">
        <v>10</v>
      </c>
      <c r="S3284" s="12" t="s">
        <v>18209</v>
      </c>
    </row>
    <row r="3285" spans="1:19" x14ac:dyDescent="0.25">
      <c r="A3285" s="10">
        <v>2018</v>
      </c>
      <c r="B3285" s="11" t="s">
        <v>4</v>
      </c>
      <c r="C3285" s="12" t="s">
        <v>66</v>
      </c>
      <c r="D3285" s="12" t="s">
        <v>5</v>
      </c>
      <c r="E3285" s="12" t="s">
        <v>17026</v>
      </c>
      <c r="F3285" s="12" t="s">
        <v>17027</v>
      </c>
      <c r="G3285" s="12" t="s">
        <v>17028</v>
      </c>
      <c r="H3285" s="11" t="str">
        <f t="shared" si="51"/>
        <v xml:space="preserve"> ROUTE D AUXERRE </v>
      </c>
      <c r="I3285" s="10"/>
      <c r="J3285" s="12" t="s">
        <v>17029</v>
      </c>
      <c r="K3285" s="12"/>
      <c r="L3285" s="12" t="s">
        <v>17030</v>
      </c>
      <c r="M3285" s="12" t="s">
        <v>17031</v>
      </c>
      <c r="N3285" s="12" t="s">
        <v>172</v>
      </c>
      <c r="O3285" s="12" t="s">
        <v>33</v>
      </c>
      <c r="P3285" s="13">
        <v>36167</v>
      </c>
      <c r="Q3285" s="10">
        <v>2</v>
      </c>
      <c r="R3285" s="10" t="s">
        <v>10</v>
      </c>
      <c r="S3285" s="12" t="s">
        <v>18209</v>
      </c>
    </row>
    <row r="3286" spans="1:19" x14ac:dyDescent="0.25">
      <c r="A3286" s="10">
        <v>2018</v>
      </c>
      <c r="B3286" s="11" t="s">
        <v>4</v>
      </c>
      <c r="C3286" s="12" t="s">
        <v>66</v>
      </c>
      <c r="D3286" s="12" t="s">
        <v>5</v>
      </c>
      <c r="E3286" s="12" t="s">
        <v>15159</v>
      </c>
      <c r="F3286" s="12" t="s">
        <v>15160</v>
      </c>
      <c r="G3286" s="12" t="s">
        <v>15161</v>
      </c>
      <c r="H3286" s="11" t="str">
        <f t="shared" si="51"/>
        <v xml:space="preserve"> 28 RUE DE LA COUTURE </v>
      </c>
      <c r="I3286" s="10"/>
      <c r="J3286" s="12" t="s">
        <v>15162</v>
      </c>
      <c r="K3286" s="12"/>
      <c r="L3286" s="12" t="s">
        <v>15163</v>
      </c>
      <c r="M3286" s="12" t="s">
        <v>15164</v>
      </c>
      <c r="N3286" s="12" t="s">
        <v>54</v>
      </c>
      <c r="O3286" s="12" t="s">
        <v>33</v>
      </c>
      <c r="P3286" s="13">
        <v>35394</v>
      </c>
      <c r="Q3286" s="10">
        <v>1</v>
      </c>
      <c r="R3286" s="10" t="s">
        <v>10</v>
      </c>
      <c r="S3286" s="12" t="s">
        <v>18209</v>
      </c>
    </row>
    <row r="3287" spans="1:19" x14ac:dyDescent="0.25">
      <c r="A3287" s="10">
        <v>2017</v>
      </c>
      <c r="B3287" s="12" t="s">
        <v>18219</v>
      </c>
      <c r="C3287" s="10" t="s">
        <v>66</v>
      </c>
      <c r="D3287" s="12" t="s">
        <v>5</v>
      </c>
      <c r="E3287" s="12" t="s">
        <v>15165</v>
      </c>
      <c r="F3287" s="12" t="s">
        <v>15166</v>
      </c>
      <c r="G3287" s="12" t="s">
        <v>15167</v>
      </c>
      <c r="H3287" s="11" t="str">
        <f t="shared" si="51"/>
        <v xml:space="preserve">10 RUE DES CHENES  </v>
      </c>
      <c r="I3287" s="12" t="s">
        <v>15168</v>
      </c>
      <c r="J3287" s="12"/>
      <c r="K3287" s="14"/>
      <c r="L3287" s="12" t="s">
        <v>15169</v>
      </c>
      <c r="M3287" s="12" t="s">
        <v>15170</v>
      </c>
      <c r="N3287" s="12" t="s">
        <v>54</v>
      </c>
      <c r="O3287" s="12" t="s">
        <v>9</v>
      </c>
      <c r="P3287" s="14"/>
      <c r="Q3287" s="10">
        <v>4</v>
      </c>
      <c r="R3287" s="10" t="s">
        <v>10</v>
      </c>
      <c r="S3287" s="12" t="s">
        <v>18220</v>
      </c>
    </row>
    <row r="3288" spans="1:19" x14ac:dyDescent="0.25">
      <c r="A3288" s="10">
        <v>2018</v>
      </c>
      <c r="B3288" s="11" t="s">
        <v>18213</v>
      </c>
      <c r="C3288" s="12" t="s">
        <v>66</v>
      </c>
      <c r="D3288" s="12" t="s">
        <v>5</v>
      </c>
      <c r="E3288" s="12" t="s">
        <v>19165</v>
      </c>
      <c r="F3288" s="12" t="s">
        <v>19164</v>
      </c>
      <c r="G3288" s="12" t="s">
        <v>19166</v>
      </c>
      <c r="H3288" s="11" t="str">
        <f t="shared" si="51"/>
        <v xml:space="preserve">ZAC KM DELTA 182 RUE ETIENNE LENOIR </v>
      </c>
      <c r="I3288" s="10" t="s">
        <v>19167</v>
      </c>
      <c r="J3288" s="12" t="s">
        <v>19168</v>
      </c>
      <c r="K3288" s="12"/>
      <c r="L3288" s="12" t="s">
        <v>60</v>
      </c>
      <c r="M3288" s="12" t="s">
        <v>61</v>
      </c>
      <c r="N3288" s="12" t="s">
        <v>54</v>
      </c>
      <c r="O3288" s="12" t="s">
        <v>33</v>
      </c>
      <c r="P3288" s="13">
        <v>5904</v>
      </c>
      <c r="Q3288" s="10">
        <v>1</v>
      </c>
      <c r="R3288" s="10" t="s">
        <v>10</v>
      </c>
      <c r="S3288" s="12" t="s">
        <v>18209</v>
      </c>
    </row>
    <row r="3289" spans="1:19" x14ac:dyDescent="0.25">
      <c r="A3289" s="10">
        <v>2017</v>
      </c>
      <c r="B3289" s="11" t="s">
        <v>18236</v>
      </c>
      <c r="C3289" s="10" t="s">
        <v>66</v>
      </c>
      <c r="D3289" s="12" t="s">
        <v>5</v>
      </c>
      <c r="E3289" s="12" t="s">
        <v>18054</v>
      </c>
      <c r="F3289" s="11" t="s">
        <v>18055</v>
      </c>
      <c r="G3289" s="12" t="s">
        <v>18056</v>
      </c>
      <c r="H3289" s="11" t="str">
        <f t="shared" si="51"/>
        <v xml:space="preserve"> 37 RUE BARTHELEMY THIMONNIER </v>
      </c>
      <c r="I3289" s="10"/>
      <c r="J3289" s="12" t="s">
        <v>18057</v>
      </c>
      <c r="K3289" s="14"/>
      <c r="L3289" s="12" t="s">
        <v>3529</v>
      </c>
      <c r="M3289" s="12" t="s">
        <v>456</v>
      </c>
      <c r="N3289" s="12" t="s">
        <v>156</v>
      </c>
      <c r="O3289" s="12" t="s">
        <v>9</v>
      </c>
      <c r="P3289" s="14"/>
      <c r="Q3289" s="10">
        <v>1</v>
      </c>
      <c r="R3289" s="10" t="s">
        <v>10</v>
      </c>
      <c r="S3289" s="12" t="s">
        <v>18237</v>
      </c>
    </row>
    <row r="3290" spans="1:19" x14ac:dyDescent="0.25">
      <c r="A3290" s="10">
        <v>2018</v>
      </c>
      <c r="B3290" s="11" t="s">
        <v>4</v>
      </c>
      <c r="C3290" s="12" t="s">
        <v>66</v>
      </c>
      <c r="D3290" s="12" t="s">
        <v>5</v>
      </c>
      <c r="E3290" s="12" t="s">
        <v>16514</v>
      </c>
      <c r="F3290" s="12" t="s">
        <v>16515</v>
      </c>
      <c r="G3290" s="12" t="s">
        <v>16516</v>
      </c>
      <c r="H3290" s="11" t="str">
        <f t="shared" si="51"/>
        <v xml:space="preserve"> 9 ROUTE DU REPAS </v>
      </c>
      <c r="I3290" s="10"/>
      <c r="J3290" s="12" t="s">
        <v>16517</v>
      </c>
      <c r="K3290" s="12"/>
      <c r="L3290" s="12" t="s">
        <v>285</v>
      </c>
      <c r="M3290" s="12" t="s">
        <v>286</v>
      </c>
      <c r="N3290" s="12" t="s">
        <v>1605</v>
      </c>
      <c r="O3290" s="12" t="s">
        <v>33</v>
      </c>
      <c r="P3290" s="13">
        <v>20854</v>
      </c>
      <c r="Q3290" s="10">
        <v>1</v>
      </c>
      <c r="R3290" s="10" t="s">
        <v>10</v>
      </c>
      <c r="S3290" s="12" t="s">
        <v>18209</v>
      </c>
    </row>
    <row r="3291" spans="1:19" x14ac:dyDescent="0.25">
      <c r="A3291" s="10">
        <v>2018</v>
      </c>
      <c r="B3291" s="11" t="s">
        <v>4</v>
      </c>
      <c r="C3291" s="12" t="s">
        <v>66</v>
      </c>
      <c r="D3291" s="12" t="s">
        <v>5</v>
      </c>
      <c r="E3291" s="12" t="s">
        <v>15171</v>
      </c>
      <c r="F3291" s="12" t="s">
        <v>15172</v>
      </c>
      <c r="G3291" s="12" t="s">
        <v>15173</v>
      </c>
      <c r="H3291" s="11" t="str">
        <f t="shared" si="51"/>
        <v xml:space="preserve">CENTRE COMMERCIAL SANTA GIULIA </v>
      </c>
      <c r="I3291" s="10" t="s">
        <v>2383</v>
      </c>
      <c r="J3291" s="12" t="s">
        <v>15174</v>
      </c>
      <c r="K3291" s="12"/>
      <c r="L3291" s="12" t="s">
        <v>6060</v>
      </c>
      <c r="M3291" s="12" t="s">
        <v>6061</v>
      </c>
      <c r="N3291" s="12" t="s">
        <v>54</v>
      </c>
      <c r="O3291" s="12" t="s">
        <v>33</v>
      </c>
      <c r="P3291" s="13">
        <v>780552</v>
      </c>
      <c r="Q3291" s="10">
        <v>24</v>
      </c>
      <c r="R3291" s="10" t="s">
        <v>18208</v>
      </c>
      <c r="S3291" s="12" t="s">
        <v>18209</v>
      </c>
    </row>
    <row r="3292" spans="1:19" x14ac:dyDescent="0.25">
      <c r="A3292" s="10">
        <v>2018</v>
      </c>
      <c r="B3292" s="11" t="s">
        <v>18213</v>
      </c>
      <c r="C3292" s="12" t="s">
        <v>66</v>
      </c>
      <c r="D3292" s="12" t="s">
        <v>5</v>
      </c>
      <c r="E3292" s="12" t="s">
        <v>19170</v>
      </c>
      <c r="F3292" s="12" t="s">
        <v>19169</v>
      </c>
      <c r="G3292" s="12" t="s">
        <v>19171</v>
      </c>
      <c r="H3292" s="11" t="str">
        <f t="shared" si="51"/>
        <v xml:space="preserve"> 88 RUE DE VERDUN </v>
      </c>
      <c r="I3292" s="10"/>
      <c r="J3292" s="12" t="s">
        <v>19172</v>
      </c>
      <c r="K3292" s="12"/>
      <c r="L3292" s="12" t="s">
        <v>211</v>
      </c>
      <c r="M3292" s="12" t="s">
        <v>212</v>
      </c>
      <c r="N3292" s="12" t="s">
        <v>54</v>
      </c>
      <c r="O3292" s="12" t="s">
        <v>33</v>
      </c>
      <c r="P3292" s="13">
        <v>72985</v>
      </c>
      <c r="Q3292" s="10">
        <v>4</v>
      </c>
      <c r="R3292" s="10" t="s">
        <v>10</v>
      </c>
      <c r="S3292" s="12" t="s">
        <v>18209</v>
      </c>
    </row>
    <row r="3293" spans="1:19" x14ac:dyDescent="0.25">
      <c r="A3293" s="10">
        <v>2018</v>
      </c>
      <c r="B3293" s="11" t="s">
        <v>4</v>
      </c>
      <c r="C3293" s="12" t="s">
        <v>66</v>
      </c>
      <c r="D3293" s="12" t="s">
        <v>5</v>
      </c>
      <c r="E3293" s="12" t="s">
        <v>16518</v>
      </c>
      <c r="F3293" s="12" t="s">
        <v>16519</v>
      </c>
      <c r="G3293" s="12" t="s">
        <v>16520</v>
      </c>
      <c r="H3293" s="11" t="str">
        <f t="shared" si="51"/>
        <v xml:space="preserve"> 11 RUE DU PAS DU MINAGE </v>
      </c>
      <c r="I3293" s="10"/>
      <c r="J3293" s="12" t="s">
        <v>16521</v>
      </c>
      <c r="K3293" s="12"/>
      <c r="L3293" s="12" t="s">
        <v>1076</v>
      </c>
      <c r="M3293" s="12" t="s">
        <v>1077</v>
      </c>
      <c r="N3293" s="12" t="s">
        <v>1605</v>
      </c>
      <c r="O3293" s="12" t="s">
        <v>33</v>
      </c>
      <c r="P3293" s="13">
        <v>32281</v>
      </c>
      <c r="Q3293" s="10">
        <v>2</v>
      </c>
      <c r="R3293" s="10" t="s">
        <v>10</v>
      </c>
      <c r="S3293" s="12" t="s">
        <v>18209</v>
      </c>
    </row>
    <row r="3294" spans="1:19" x14ac:dyDescent="0.25">
      <c r="A3294" s="10">
        <v>2018</v>
      </c>
      <c r="B3294" s="11" t="s">
        <v>4</v>
      </c>
      <c r="C3294" s="12" t="s">
        <v>66</v>
      </c>
      <c r="D3294" s="12" t="s">
        <v>5</v>
      </c>
      <c r="E3294" s="12" t="s">
        <v>2556</v>
      </c>
      <c r="F3294" s="12" t="s">
        <v>15175</v>
      </c>
      <c r="G3294" s="12" t="s">
        <v>2557</v>
      </c>
      <c r="H3294" s="11" t="str">
        <f t="shared" si="51"/>
        <v xml:space="preserve">ZA DU PETIT PONT 873 AVENUE DES HAUTS DU LYONNAIS </v>
      </c>
      <c r="I3294" s="10" t="s">
        <v>15176</v>
      </c>
      <c r="J3294" s="12" t="s">
        <v>15177</v>
      </c>
      <c r="K3294" s="12"/>
      <c r="L3294" s="12" t="s">
        <v>2558</v>
      </c>
      <c r="M3294" s="12" t="s">
        <v>2559</v>
      </c>
      <c r="N3294" s="12" t="s">
        <v>54</v>
      </c>
      <c r="O3294" s="12" t="s">
        <v>33</v>
      </c>
      <c r="P3294" s="13">
        <v>612568</v>
      </c>
      <c r="Q3294" s="10">
        <v>19</v>
      </c>
      <c r="R3294" s="10" t="s">
        <v>18208</v>
      </c>
      <c r="S3294" s="12" t="s">
        <v>18209</v>
      </c>
    </row>
    <row r="3295" spans="1:19" x14ac:dyDescent="0.25">
      <c r="A3295" s="10">
        <v>2018</v>
      </c>
      <c r="B3295" s="11" t="s">
        <v>4</v>
      </c>
      <c r="C3295" s="12" t="s">
        <v>66</v>
      </c>
      <c r="D3295" s="12" t="s">
        <v>5</v>
      </c>
      <c r="E3295" s="12" t="s">
        <v>15178</v>
      </c>
      <c r="F3295" s="12" t="s">
        <v>15179</v>
      </c>
      <c r="G3295" s="12" t="s">
        <v>15180</v>
      </c>
      <c r="H3295" s="11" t="str">
        <f t="shared" si="51"/>
        <v xml:space="preserve">ZONE INDUSTRIELLE DE JALDAY 210 RUE DES ARTISANS </v>
      </c>
      <c r="I3295" s="10" t="s">
        <v>12784</v>
      </c>
      <c r="J3295" s="12" t="s">
        <v>15181</v>
      </c>
      <c r="K3295" s="12"/>
      <c r="L3295" s="12" t="s">
        <v>2544</v>
      </c>
      <c r="M3295" s="12" t="s">
        <v>4097</v>
      </c>
      <c r="N3295" s="12" t="s">
        <v>54</v>
      </c>
      <c r="O3295" s="12" t="s">
        <v>33</v>
      </c>
      <c r="P3295" s="13">
        <v>56224</v>
      </c>
      <c r="Q3295" s="10">
        <v>2</v>
      </c>
      <c r="R3295" s="10" t="s">
        <v>10</v>
      </c>
      <c r="S3295" s="12" t="s">
        <v>18209</v>
      </c>
    </row>
    <row r="3296" spans="1:19" x14ac:dyDescent="0.25">
      <c r="A3296" s="10">
        <v>2018</v>
      </c>
      <c r="B3296" s="11" t="s">
        <v>4</v>
      </c>
      <c r="C3296" s="12" t="s">
        <v>66</v>
      </c>
      <c r="D3296" s="12" t="s">
        <v>5</v>
      </c>
      <c r="E3296" s="12" t="s">
        <v>17032</v>
      </c>
      <c r="F3296" s="12" t="s">
        <v>17033</v>
      </c>
      <c r="G3296" s="12" t="s">
        <v>17034</v>
      </c>
      <c r="H3296" s="11" t="str">
        <f t="shared" si="51"/>
        <v xml:space="preserve"> 10 CHEMIN DE PEYSSILLIEU </v>
      </c>
      <c r="I3296" s="10"/>
      <c r="J3296" s="12" t="s">
        <v>17035</v>
      </c>
      <c r="K3296" s="10"/>
      <c r="L3296" s="12" t="s">
        <v>556</v>
      </c>
      <c r="M3296" s="12" t="s">
        <v>1012</v>
      </c>
      <c r="N3296" s="12" t="s">
        <v>172</v>
      </c>
      <c r="O3296" s="12" t="s">
        <v>9</v>
      </c>
      <c r="P3296" s="13">
        <v>148680</v>
      </c>
      <c r="Q3296" s="10">
        <v>4</v>
      </c>
      <c r="R3296" s="10" t="s">
        <v>10</v>
      </c>
      <c r="S3296" s="12" t="s">
        <v>18211</v>
      </c>
    </row>
    <row r="3297" spans="1:19" x14ac:dyDescent="0.25">
      <c r="A3297" s="10">
        <v>2017</v>
      </c>
      <c r="B3297" s="12" t="s">
        <v>18219</v>
      </c>
      <c r="C3297" s="10" t="s">
        <v>66</v>
      </c>
      <c r="D3297" s="12" t="s">
        <v>5</v>
      </c>
      <c r="E3297" s="12" t="s">
        <v>15182</v>
      </c>
      <c r="F3297" s="12" t="s">
        <v>15183</v>
      </c>
      <c r="G3297" s="12" t="s">
        <v>15184</v>
      </c>
      <c r="H3297" s="11" t="str">
        <f t="shared" si="51"/>
        <v xml:space="preserve">14 ROUTE MINERVOISE  </v>
      </c>
      <c r="I3297" s="12" t="s">
        <v>15185</v>
      </c>
      <c r="J3297" s="12"/>
      <c r="K3297" s="14"/>
      <c r="L3297" s="12" t="s">
        <v>2172</v>
      </c>
      <c r="M3297" s="12" t="s">
        <v>2173</v>
      </c>
      <c r="N3297" s="12" t="s">
        <v>54</v>
      </c>
      <c r="O3297" s="12" t="s">
        <v>33</v>
      </c>
      <c r="P3297" s="14"/>
      <c r="Q3297" s="10">
        <v>1</v>
      </c>
      <c r="R3297" s="10" t="s">
        <v>10</v>
      </c>
      <c r="S3297" s="12" t="s">
        <v>18220</v>
      </c>
    </row>
    <row r="3298" spans="1:19" x14ac:dyDescent="0.25">
      <c r="A3298" s="10">
        <v>2018</v>
      </c>
      <c r="B3298" s="11" t="s">
        <v>18213</v>
      </c>
      <c r="C3298" s="12" t="s">
        <v>66</v>
      </c>
      <c r="D3298" s="12" t="s">
        <v>5</v>
      </c>
      <c r="E3298" s="12" t="s">
        <v>19174</v>
      </c>
      <c r="F3298" s="12" t="s">
        <v>19173</v>
      </c>
      <c r="G3298" s="12" t="s">
        <v>19175</v>
      </c>
      <c r="H3298" s="11" t="str">
        <f t="shared" si="51"/>
        <v xml:space="preserve"> 17 B RTE DE VILLENEUVE D AVAL </v>
      </c>
      <c r="I3298" s="10"/>
      <c r="J3298" s="12" t="s">
        <v>19176</v>
      </c>
      <c r="K3298" s="12"/>
      <c r="L3298" s="12" t="s">
        <v>5536</v>
      </c>
      <c r="M3298" s="12" t="s">
        <v>5537</v>
      </c>
      <c r="N3298" s="12" t="s">
        <v>54</v>
      </c>
      <c r="O3298" s="12" t="s">
        <v>33</v>
      </c>
      <c r="P3298" s="13">
        <v>9408</v>
      </c>
      <c r="Q3298" s="10">
        <v>1</v>
      </c>
      <c r="R3298" s="10" t="s">
        <v>10</v>
      </c>
      <c r="S3298" s="12" t="s">
        <v>18209</v>
      </c>
    </row>
    <row r="3299" spans="1:19" x14ac:dyDescent="0.25">
      <c r="A3299" s="10">
        <v>2018</v>
      </c>
      <c r="B3299" s="11" t="s">
        <v>4</v>
      </c>
      <c r="C3299" s="12" t="s">
        <v>66</v>
      </c>
      <c r="D3299" s="12" t="s">
        <v>5</v>
      </c>
      <c r="E3299" s="12" t="s">
        <v>5008</v>
      </c>
      <c r="F3299" s="12" t="s">
        <v>5009</v>
      </c>
      <c r="G3299" s="12" t="s">
        <v>5010</v>
      </c>
      <c r="H3299" s="11" t="str">
        <f t="shared" si="51"/>
        <v xml:space="preserve"> 8 FLORIMOND </v>
      </c>
      <c r="I3299" s="10"/>
      <c r="J3299" s="12" t="s">
        <v>5011</v>
      </c>
      <c r="K3299" s="12"/>
      <c r="L3299" s="12" t="s">
        <v>3206</v>
      </c>
      <c r="M3299" s="12" t="s">
        <v>5012</v>
      </c>
      <c r="N3299" s="12" t="s">
        <v>200</v>
      </c>
      <c r="O3299" s="12" t="s">
        <v>33</v>
      </c>
      <c r="P3299" s="13">
        <v>97198</v>
      </c>
      <c r="Q3299" s="10">
        <v>5</v>
      </c>
      <c r="R3299" s="10" t="s">
        <v>10</v>
      </c>
      <c r="S3299" s="12" t="s">
        <v>18209</v>
      </c>
    </row>
    <row r="3300" spans="1:19" x14ac:dyDescent="0.25">
      <c r="A3300" s="10">
        <v>2018</v>
      </c>
      <c r="B3300" s="11" t="s">
        <v>4</v>
      </c>
      <c r="C3300" s="12" t="s">
        <v>66</v>
      </c>
      <c r="D3300" s="12" t="s">
        <v>5</v>
      </c>
      <c r="E3300" s="12" t="s">
        <v>16522</v>
      </c>
      <c r="F3300" s="12" t="s">
        <v>16523</v>
      </c>
      <c r="G3300" s="12" t="s">
        <v>16524</v>
      </c>
      <c r="H3300" s="11" t="str">
        <f t="shared" si="51"/>
        <v xml:space="preserve"> 58 RUE DE LA MARNE </v>
      </c>
      <c r="I3300" s="10"/>
      <c r="J3300" s="12" t="s">
        <v>16525</v>
      </c>
      <c r="K3300" s="12"/>
      <c r="L3300" s="12" t="s">
        <v>1032</v>
      </c>
      <c r="M3300" s="12" t="s">
        <v>3146</v>
      </c>
      <c r="N3300" s="12" t="s">
        <v>1605</v>
      </c>
      <c r="O3300" s="12" t="s">
        <v>33</v>
      </c>
      <c r="P3300" s="13">
        <v>244395</v>
      </c>
      <c r="Q3300" s="10">
        <v>9</v>
      </c>
      <c r="R3300" s="10" t="s">
        <v>10</v>
      </c>
      <c r="S3300" s="12" t="s">
        <v>18209</v>
      </c>
    </row>
    <row r="3301" spans="1:19" x14ac:dyDescent="0.25">
      <c r="A3301" s="10">
        <v>2018</v>
      </c>
      <c r="B3301" s="11" t="s">
        <v>4</v>
      </c>
      <c r="C3301" s="12" t="s">
        <v>66</v>
      </c>
      <c r="D3301" s="12" t="s">
        <v>5</v>
      </c>
      <c r="E3301" s="12" t="s">
        <v>15186</v>
      </c>
      <c r="F3301" s="12" t="s">
        <v>15187</v>
      </c>
      <c r="G3301" s="12" t="s">
        <v>15188</v>
      </c>
      <c r="H3301" s="11" t="str">
        <f t="shared" si="51"/>
        <v xml:space="preserve"> AVENUE DE LA GARE </v>
      </c>
      <c r="I3301" s="10"/>
      <c r="J3301" s="12" t="s">
        <v>1259</v>
      </c>
      <c r="K3301" s="12"/>
      <c r="L3301" s="12" t="s">
        <v>15189</v>
      </c>
      <c r="M3301" s="12" t="s">
        <v>15190</v>
      </c>
      <c r="N3301" s="12" t="s">
        <v>54</v>
      </c>
      <c r="O3301" s="12" t="s">
        <v>33</v>
      </c>
      <c r="P3301" s="13">
        <v>9807</v>
      </c>
      <c r="Q3301" s="10">
        <v>1</v>
      </c>
      <c r="R3301" s="10" t="s">
        <v>10</v>
      </c>
      <c r="S3301" s="12" t="s">
        <v>18209</v>
      </c>
    </row>
    <row r="3302" spans="1:19" x14ac:dyDescent="0.25">
      <c r="A3302" s="10">
        <v>2018</v>
      </c>
      <c r="B3302" s="11" t="s">
        <v>4</v>
      </c>
      <c r="C3302" s="12" t="s">
        <v>66</v>
      </c>
      <c r="D3302" s="12" t="s">
        <v>5</v>
      </c>
      <c r="E3302" s="12" t="s">
        <v>15191</v>
      </c>
      <c r="F3302" s="12" t="s">
        <v>15192</v>
      </c>
      <c r="G3302" s="12" t="s">
        <v>15193</v>
      </c>
      <c r="H3302" s="11" t="str">
        <f t="shared" si="51"/>
        <v xml:space="preserve"> 11 RUE DE LA HALLE </v>
      </c>
      <c r="I3302" s="10"/>
      <c r="J3302" s="12" t="s">
        <v>15194</v>
      </c>
      <c r="K3302" s="12"/>
      <c r="L3302" s="12" t="s">
        <v>15195</v>
      </c>
      <c r="M3302" s="12" t="s">
        <v>15196</v>
      </c>
      <c r="N3302" s="12" t="s">
        <v>54</v>
      </c>
      <c r="O3302" s="12" t="s">
        <v>33</v>
      </c>
      <c r="P3302" s="13">
        <v>131400</v>
      </c>
      <c r="Q3302" s="10">
        <v>5</v>
      </c>
      <c r="R3302" s="10" t="s">
        <v>10</v>
      </c>
      <c r="S3302" s="12" t="s">
        <v>18209</v>
      </c>
    </row>
    <row r="3303" spans="1:19" x14ac:dyDescent="0.25">
      <c r="A3303" s="10">
        <v>2017</v>
      </c>
      <c r="B3303" s="12" t="s">
        <v>18219</v>
      </c>
      <c r="C3303" s="10" t="s">
        <v>66</v>
      </c>
      <c r="D3303" s="12" t="s">
        <v>5</v>
      </c>
      <c r="E3303" s="12" t="s">
        <v>15197</v>
      </c>
      <c r="F3303" s="12" t="s">
        <v>15198</v>
      </c>
      <c r="G3303" s="12" t="s">
        <v>15199</v>
      </c>
      <c r="H3303" s="11" t="str">
        <f t="shared" si="51"/>
        <v xml:space="preserve">CHEMIN DES MARMOUZETS  </v>
      </c>
      <c r="I3303" s="12" t="s">
        <v>12920</v>
      </c>
      <c r="J3303" s="12"/>
      <c r="K3303" s="14"/>
      <c r="L3303" s="12" t="s">
        <v>7605</v>
      </c>
      <c r="M3303" s="12" t="s">
        <v>7606</v>
      </c>
      <c r="N3303" s="12" t="s">
        <v>54</v>
      </c>
      <c r="O3303" s="12" t="s">
        <v>33</v>
      </c>
      <c r="P3303" s="14"/>
      <c r="Q3303" s="10">
        <v>4</v>
      </c>
      <c r="R3303" s="10" t="s">
        <v>10</v>
      </c>
      <c r="S3303" s="12" t="s">
        <v>18220</v>
      </c>
    </row>
    <row r="3304" spans="1:19" x14ac:dyDescent="0.25">
      <c r="A3304" s="10">
        <v>2018</v>
      </c>
      <c r="B3304" s="11" t="s">
        <v>4</v>
      </c>
      <c r="C3304" s="12" t="s">
        <v>66</v>
      </c>
      <c r="D3304" s="12" t="s">
        <v>5</v>
      </c>
      <c r="E3304" s="12" t="s">
        <v>15200</v>
      </c>
      <c r="F3304" s="12" t="s">
        <v>15201</v>
      </c>
      <c r="G3304" s="12" t="s">
        <v>15202</v>
      </c>
      <c r="H3304" s="11" t="str">
        <f t="shared" si="51"/>
        <v xml:space="preserve"> 360 ROUTE DE L ESCARENE </v>
      </c>
      <c r="I3304" s="10"/>
      <c r="J3304" s="12" t="s">
        <v>15203</v>
      </c>
      <c r="K3304" s="12"/>
      <c r="L3304" s="12" t="s">
        <v>4151</v>
      </c>
      <c r="M3304" s="12" t="s">
        <v>4152</v>
      </c>
      <c r="N3304" s="12" t="s">
        <v>54</v>
      </c>
      <c r="O3304" s="12" t="s">
        <v>33</v>
      </c>
      <c r="P3304" s="13">
        <v>44075</v>
      </c>
      <c r="Q3304" s="10">
        <v>4</v>
      </c>
      <c r="R3304" s="10" t="s">
        <v>10</v>
      </c>
      <c r="S3304" s="12" t="s">
        <v>18209</v>
      </c>
    </row>
    <row r="3305" spans="1:19" x14ac:dyDescent="0.25">
      <c r="A3305" s="10">
        <v>2017</v>
      </c>
      <c r="B3305" s="12" t="s">
        <v>18219</v>
      </c>
      <c r="C3305" s="10" t="s">
        <v>66</v>
      </c>
      <c r="D3305" s="12" t="s">
        <v>5</v>
      </c>
      <c r="E3305" s="12" t="s">
        <v>5013</v>
      </c>
      <c r="F3305" s="12" t="s">
        <v>5014</v>
      </c>
      <c r="G3305" s="12" t="s">
        <v>5015</v>
      </c>
      <c r="H3305" s="11" t="str">
        <f t="shared" si="51"/>
        <v xml:space="preserve">ZONE INDUSTRIELLE DES ISCLES  </v>
      </c>
      <c r="I3305" s="12" t="s">
        <v>5016</v>
      </c>
      <c r="J3305" s="12"/>
      <c r="K3305" s="14"/>
      <c r="L3305" s="12" t="s">
        <v>5017</v>
      </c>
      <c r="M3305" s="12" t="s">
        <v>5018</v>
      </c>
      <c r="N3305" s="12" t="s">
        <v>200</v>
      </c>
      <c r="O3305" s="12" t="s">
        <v>33</v>
      </c>
      <c r="P3305" s="14"/>
      <c r="Q3305" s="10">
        <v>10</v>
      </c>
      <c r="R3305" s="10" t="s">
        <v>10</v>
      </c>
      <c r="S3305" s="12" t="s">
        <v>18220</v>
      </c>
    </row>
    <row r="3306" spans="1:19" x14ac:dyDescent="0.25">
      <c r="A3306" s="10">
        <v>2018</v>
      </c>
      <c r="B3306" s="11" t="s">
        <v>18213</v>
      </c>
      <c r="C3306" s="12" t="s">
        <v>66</v>
      </c>
      <c r="D3306" s="12" t="s">
        <v>5</v>
      </c>
      <c r="E3306" s="12" t="s">
        <v>19178</v>
      </c>
      <c r="F3306" s="12" t="s">
        <v>19177</v>
      </c>
      <c r="G3306" s="12" t="s">
        <v>19179</v>
      </c>
      <c r="H3306" s="11" t="str">
        <f t="shared" si="51"/>
        <v xml:space="preserve"> SOUYRI PEYRIGNAC </v>
      </c>
      <c r="I3306" s="10"/>
      <c r="J3306" s="12" t="s">
        <v>19180</v>
      </c>
      <c r="K3306" s="12"/>
      <c r="L3306" s="12" t="s">
        <v>7985</v>
      </c>
      <c r="M3306" s="12" t="s">
        <v>19181</v>
      </c>
      <c r="N3306" s="12" t="s">
        <v>200</v>
      </c>
      <c r="O3306" s="12" t="s">
        <v>33</v>
      </c>
      <c r="P3306" s="13">
        <v>14275</v>
      </c>
      <c r="Q3306" s="10">
        <v>1</v>
      </c>
      <c r="R3306" s="10" t="s">
        <v>10</v>
      </c>
      <c r="S3306" s="12" t="s">
        <v>18209</v>
      </c>
    </row>
    <row r="3307" spans="1:19" x14ac:dyDescent="0.25">
      <c r="A3307" s="10">
        <v>2018</v>
      </c>
      <c r="B3307" s="11" t="s">
        <v>18213</v>
      </c>
      <c r="C3307" s="12" t="s">
        <v>66</v>
      </c>
      <c r="D3307" s="12" t="s">
        <v>5</v>
      </c>
      <c r="E3307" s="12" t="s">
        <v>19183</v>
      </c>
      <c r="F3307" s="12" t="s">
        <v>19182</v>
      </c>
      <c r="G3307" s="12" t="s">
        <v>19184</v>
      </c>
      <c r="H3307" s="11" t="str">
        <f t="shared" si="51"/>
        <v xml:space="preserve"> 34 CRS SAINT GEORGES </v>
      </c>
      <c r="I3307" s="10"/>
      <c r="J3307" s="12" t="s">
        <v>19185</v>
      </c>
      <c r="K3307" s="12"/>
      <c r="L3307" s="12" t="s">
        <v>2802</v>
      </c>
      <c r="M3307" s="12" t="s">
        <v>2803</v>
      </c>
      <c r="N3307" s="12" t="s">
        <v>200</v>
      </c>
      <c r="O3307" s="12" t="s">
        <v>33</v>
      </c>
      <c r="P3307" s="13">
        <v>9000</v>
      </c>
      <c r="Q3307" s="10">
        <v>1</v>
      </c>
      <c r="R3307" s="10" t="s">
        <v>10</v>
      </c>
      <c r="S3307" s="12" t="s">
        <v>18209</v>
      </c>
    </row>
    <row r="3308" spans="1:19" x14ac:dyDescent="0.25">
      <c r="A3308" s="10">
        <v>2018</v>
      </c>
      <c r="B3308" s="11" t="s">
        <v>18213</v>
      </c>
      <c r="C3308" s="12" t="s">
        <v>66</v>
      </c>
      <c r="D3308" s="12" t="s">
        <v>5</v>
      </c>
      <c r="E3308" s="12" t="s">
        <v>19187</v>
      </c>
      <c r="F3308" s="12" t="s">
        <v>19186</v>
      </c>
      <c r="G3308" s="12" t="s">
        <v>2319</v>
      </c>
      <c r="H3308" s="11" t="str">
        <f t="shared" si="51"/>
        <v xml:space="preserve"> 231 CHEMIN DU CHAMPBON </v>
      </c>
      <c r="I3308" s="10"/>
      <c r="J3308" s="12" t="s">
        <v>19188</v>
      </c>
      <c r="K3308" s="12"/>
      <c r="L3308" s="12" t="s">
        <v>19189</v>
      </c>
      <c r="M3308" s="12" t="s">
        <v>19190</v>
      </c>
      <c r="N3308" s="12" t="s">
        <v>54</v>
      </c>
      <c r="O3308" s="12" t="s">
        <v>33</v>
      </c>
      <c r="P3308" s="13">
        <v>4000</v>
      </c>
      <c r="Q3308" s="10">
        <v>1</v>
      </c>
      <c r="R3308" s="10" t="s">
        <v>10</v>
      </c>
      <c r="S3308" s="12" t="s">
        <v>18209</v>
      </c>
    </row>
    <row r="3309" spans="1:19" x14ac:dyDescent="0.25">
      <c r="A3309" s="10">
        <v>2018</v>
      </c>
      <c r="B3309" s="11" t="s">
        <v>4</v>
      </c>
      <c r="C3309" s="12" t="s">
        <v>66</v>
      </c>
      <c r="D3309" s="12" t="s">
        <v>5</v>
      </c>
      <c r="E3309" s="12" t="s">
        <v>17566</v>
      </c>
      <c r="F3309" s="12" t="s">
        <v>17567</v>
      </c>
      <c r="G3309" s="12" t="s">
        <v>17568</v>
      </c>
      <c r="H3309" s="11" t="str">
        <f t="shared" si="51"/>
        <v xml:space="preserve"> 8 CHEMIN DE LA BATTERIE </v>
      </c>
      <c r="I3309" s="10"/>
      <c r="J3309" s="12" t="s">
        <v>17569</v>
      </c>
      <c r="K3309" s="12"/>
      <c r="L3309" s="12" t="s">
        <v>4321</v>
      </c>
      <c r="M3309" s="12" t="s">
        <v>4322</v>
      </c>
      <c r="N3309" s="12" t="s">
        <v>2368</v>
      </c>
      <c r="O3309" s="12" t="s">
        <v>33</v>
      </c>
      <c r="P3309" s="13">
        <v>66888</v>
      </c>
      <c r="Q3309" s="10">
        <v>2</v>
      </c>
      <c r="R3309" s="10" t="s">
        <v>10</v>
      </c>
      <c r="S3309" s="12" t="s">
        <v>18209</v>
      </c>
    </row>
    <row r="3310" spans="1:19" x14ac:dyDescent="0.25">
      <c r="A3310" s="10">
        <v>2017</v>
      </c>
      <c r="B3310" s="12" t="s">
        <v>18219</v>
      </c>
      <c r="C3310" s="10" t="s">
        <v>66</v>
      </c>
      <c r="D3310" s="12" t="s">
        <v>5</v>
      </c>
      <c r="E3310" s="12" t="s">
        <v>15204</v>
      </c>
      <c r="F3310" s="12" t="s">
        <v>15205</v>
      </c>
      <c r="G3310" s="12" t="s">
        <v>15206</v>
      </c>
      <c r="H3310" s="11" t="str">
        <f t="shared" si="51"/>
        <v xml:space="preserve">8 RUE DE VAUCHAMPS  </v>
      </c>
      <c r="I3310" s="12" t="s">
        <v>15207</v>
      </c>
      <c r="J3310" s="12"/>
      <c r="K3310" s="14"/>
      <c r="L3310" s="12" t="s">
        <v>5682</v>
      </c>
      <c r="M3310" s="12" t="s">
        <v>5683</v>
      </c>
      <c r="N3310" s="12" t="s">
        <v>54</v>
      </c>
      <c r="O3310" s="12" t="s">
        <v>33</v>
      </c>
      <c r="P3310" s="14"/>
      <c r="Q3310" s="10">
        <v>1</v>
      </c>
      <c r="R3310" s="10" t="s">
        <v>10</v>
      </c>
      <c r="S3310" s="12" t="s">
        <v>18220</v>
      </c>
    </row>
    <row r="3311" spans="1:19" x14ac:dyDescent="0.25">
      <c r="A3311" s="10">
        <v>2018</v>
      </c>
      <c r="B3311" s="11" t="s">
        <v>18213</v>
      </c>
      <c r="C3311" s="12" t="s">
        <v>66</v>
      </c>
      <c r="D3311" s="12" t="s">
        <v>5</v>
      </c>
      <c r="E3311" s="12" t="s">
        <v>19192</v>
      </c>
      <c r="F3311" s="12" t="s">
        <v>19191</v>
      </c>
      <c r="G3311" s="12" t="s">
        <v>19193</v>
      </c>
      <c r="H3311" s="11" t="str">
        <f t="shared" si="51"/>
        <v xml:space="preserve"> 92 RTE DES AVALATS </v>
      </c>
      <c r="I3311" s="10"/>
      <c r="J3311" s="12" t="s">
        <v>19194</v>
      </c>
      <c r="K3311" s="12"/>
      <c r="L3311" s="12" t="s">
        <v>419</v>
      </c>
      <c r="M3311" s="12" t="s">
        <v>19195</v>
      </c>
      <c r="N3311" s="12" t="s">
        <v>54</v>
      </c>
      <c r="O3311" s="12" t="s">
        <v>33</v>
      </c>
      <c r="P3311" s="13">
        <v>107250</v>
      </c>
      <c r="Q3311" s="10">
        <v>10</v>
      </c>
      <c r="R3311" s="10" t="s">
        <v>10</v>
      </c>
      <c r="S3311" s="12" t="s">
        <v>18209</v>
      </c>
    </row>
    <row r="3312" spans="1:19" x14ac:dyDescent="0.25">
      <c r="A3312" s="10">
        <v>2017</v>
      </c>
      <c r="B3312" s="12" t="s">
        <v>18219</v>
      </c>
      <c r="C3312" s="10" t="s">
        <v>66</v>
      </c>
      <c r="D3312" s="12" t="s">
        <v>5</v>
      </c>
      <c r="E3312" s="12" t="s">
        <v>15208</v>
      </c>
      <c r="F3312" s="12" t="s">
        <v>15209</v>
      </c>
      <c r="G3312" s="12" t="s">
        <v>15210</v>
      </c>
      <c r="H3312" s="11" t="str">
        <f t="shared" si="51"/>
        <v xml:space="preserve">118 IMPASSE DE LA PAROTTE  </v>
      </c>
      <c r="I3312" s="12" t="s">
        <v>15211</v>
      </c>
      <c r="J3312" s="12"/>
      <c r="K3312" s="14"/>
      <c r="L3312" s="12" t="s">
        <v>482</v>
      </c>
      <c r="M3312" s="12" t="s">
        <v>15212</v>
      </c>
      <c r="N3312" s="12" t="s">
        <v>54</v>
      </c>
      <c r="O3312" s="12" t="s">
        <v>33</v>
      </c>
      <c r="P3312" s="14"/>
      <c r="Q3312" s="10">
        <v>1</v>
      </c>
      <c r="R3312" s="10" t="s">
        <v>10</v>
      </c>
      <c r="S3312" s="12" t="s">
        <v>18220</v>
      </c>
    </row>
    <row r="3313" spans="1:19" x14ac:dyDescent="0.25">
      <c r="A3313" s="10">
        <v>2018</v>
      </c>
      <c r="B3313" s="11" t="s">
        <v>4</v>
      </c>
      <c r="C3313" s="12" t="s">
        <v>66</v>
      </c>
      <c r="D3313" s="12" t="s">
        <v>5</v>
      </c>
      <c r="E3313" s="12" t="s">
        <v>2055</v>
      </c>
      <c r="F3313" s="12" t="s">
        <v>15213</v>
      </c>
      <c r="G3313" s="12" t="s">
        <v>2056</v>
      </c>
      <c r="H3313" s="11" t="str">
        <f t="shared" si="51"/>
        <v xml:space="preserve"> 20 ROUTE DE LYONS LA FORET </v>
      </c>
      <c r="I3313" s="10"/>
      <c r="J3313" s="12" t="s">
        <v>15214</v>
      </c>
      <c r="K3313" s="12"/>
      <c r="L3313" s="12" t="s">
        <v>494</v>
      </c>
      <c r="M3313" s="12" t="s">
        <v>495</v>
      </c>
      <c r="N3313" s="12" t="s">
        <v>54</v>
      </c>
      <c r="O3313" s="12" t="s">
        <v>33</v>
      </c>
      <c r="P3313" s="13">
        <v>9510</v>
      </c>
      <c r="Q3313" s="10">
        <v>2</v>
      </c>
      <c r="R3313" s="10" t="s">
        <v>10</v>
      </c>
      <c r="S3313" s="12" t="s">
        <v>18209</v>
      </c>
    </row>
    <row r="3314" spans="1:19" x14ac:dyDescent="0.25">
      <c r="A3314" s="10">
        <v>2018</v>
      </c>
      <c r="B3314" s="11" t="s">
        <v>4</v>
      </c>
      <c r="C3314" s="12" t="s">
        <v>66</v>
      </c>
      <c r="D3314" s="12" t="s">
        <v>5</v>
      </c>
      <c r="E3314" s="12" t="s">
        <v>5019</v>
      </c>
      <c r="F3314" s="12" t="s">
        <v>5020</v>
      </c>
      <c r="G3314" s="12" t="s">
        <v>5021</v>
      </c>
      <c r="H3314" s="11" t="str">
        <f t="shared" si="51"/>
        <v xml:space="preserve"> 6883 ROUTE DE MARSEILLE MONTFAVET</v>
      </c>
      <c r="I3314" s="10"/>
      <c r="J3314" s="12" t="s">
        <v>5022</v>
      </c>
      <c r="K3314" s="12" t="s">
        <v>1619</v>
      </c>
      <c r="L3314" s="12" t="s">
        <v>1618</v>
      </c>
      <c r="M3314" s="12" t="s">
        <v>290</v>
      </c>
      <c r="N3314" s="12" t="s">
        <v>200</v>
      </c>
      <c r="O3314" s="12" t="s">
        <v>33</v>
      </c>
      <c r="P3314" s="13">
        <v>138628</v>
      </c>
      <c r="Q3314" s="10">
        <v>2</v>
      </c>
      <c r="R3314" s="10" t="s">
        <v>10</v>
      </c>
      <c r="S3314" s="12" t="s">
        <v>18209</v>
      </c>
    </row>
    <row r="3315" spans="1:19" x14ac:dyDescent="0.25">
      <c r="A3315" s="10">
        <v>2018</v>
      </c>
      <c r="B3315" s="11" t="s">
        <v>18213</v>
      </c>
      <c r="C3315" s="12" t="s">
        <v>66</v>
      </c>
      <c r="D3315" s="12" t="s">
        <v>5</v>
      </c>
      <c r="E3315" s="12" t="s">
        <v>19197</v>
      </c>
      <c r="F3315" s="12" t="s">
        <v>19196</v>
      </c>
      <c r="G3315" s="12" t="s">
        <v>19198</v>
      </c>
      <c r="H3315" s="11" t="str">
        <f t="shared" si="51"/>
        <v xml:space="preserve"> ZONE ARTISANALE DE LAPEYROUSE MO </v>
      </c>
      <c r="I3315" s="10"/>
      <c r="J3315" s="12" t="s">
        <v>19199</v>
      </c>
      <c r="K3315" s="12"/>
      <c r="L3315" s="12" t="s">
        <v>19200</v>
      </c>
      <c r="M3315" s="12" t="s">
        <v>19201</v>
      </c>
      <c r="N3315" s="12" t="s">
        <v>54</v>
      </c>
      <c r="O3315" s="12" t="s">
        <v>33</v>
      </c>
      <c r="P3315" s="13">
        <v>12706</v>
      </c>
      <c r="Q3315" s="10">
        <v>1</v>
      </c>
      <c r="R3315" s="10" t="s">
        <v>10</v>
      </c>
      <c r="S3315" s="12" t="s">
        <v>18209</v>
      </c>
    </row>
    <row r="3316" spans="1:19" x14ac:dyDescent="0.25">
      <c r="A3316" s="10">
        <v>2018</v>
      </c>
      <c r="B3316" s="11" t="s">
        <v>4</v>
      </c>
      <c r="C3316" s="12" t="s">
        <v>66</v>
      </c>
      <c r="D3316" s="12" t="s">
        <v>5</v>
      </c>
      <c r="E3316" s="12" t="s">
        <v>17036</v>
      </c>
      <c r="F3316" s="12" t="s">
        <v>17037</v>
      </c>
      <c r="G3316" s="12" t="s">
        <v>17038</v>
      </c>
      <c r="H3316" s="11" t="str">
        <f t="shared" si="51"/>
        <v xml:space="preserve">ZA DU BRUSQUET 952 AVENUE MARCEL PAGNOL </v>
      </c>
      <c r="I3316" s="10" t="s">
        <v>17039</v>
      </c>
      <c r="J3316" s="12" t="s">
        <v>17040</v>
      </c>
      <c r="K3316" s="12"/>
      <c r="L3316" s="12" t="s">
        <v>1337</v>
      </c>
      <c r="M3316" s="12" t="s">
        <v>2144</v>
      </c>
      <c r="N3316" s="12" t="s">
        <v>172</v>
      </c>
      <c r="O3316" s="12" t="s">
        <v>33</v>
      </c>
      <c r="P3316" s="13">
        <v>82422</v>
      </c>
      <c r="Q3316" s="10">
        <v>3</v>
      </c>
      <c r="R3316" s="10" t="s">
        <v>10</v>
      </c>
      <c r="S3316" s="12" t="s">
        <v>18209</v>
      </c>
    </row>
    <row r="3317" spans="1:19" x14ac:dyDescent="0.25">
      <c r="A3317" s="10">
        <v>2018</v>
      </c>
      <c r="B3317" s="11" t="s">
        <v>4</v>
      </c>
      <c r="C3317" s="12" t="s">
        <v>66</v>
      </c>
      <c r="D3317" s="12" t="s">
        <v>184</v>
      </c>
      <c r="E3317" s="12" t="s">
        <v>15215</v>
      </c>
      <c r="F3317" s="12" t="s">
        <v>15216</v>
      </c>
      <c r="G3317" s="12" t="s">
        <v>15217</v>
      </c>
      <c r="H3317" s="11" t="str">
        <f t="shared" si="51"/>
        <v xml:space="preserve"> CENTRE COMMERCIAL SAINT JOSEPH BP 588</v>
      </c>
      <c r="I3317" s="10"/>
      <c r="J3317" s="12" t="s">
        <v>15218</v>
      </c>
      <c r="K3317" s="12" t="s">
        <v>15219</v>
      </c>
      <c r="L3317" s="12" t="s">
        <v>7248</v>
      </c>
      <c r="M3317" s="12" t="s">
        <v>7249</v>
      </c>
      <c r="N3317" s="12" t="s">
        <v>54</v>
      </c>
      <c r="O3317" s="12" t="s">
        <v>33</v>
      </c>
      <c r="P3317" s="13">
        <v>569350</v>
      </c>
      <c r="Q3317" s="10">
        <v>19</v>
      </c>
      <c r="R3317" s="10" t="s">
        <v>18208</v>
      </c>
      <c r="S3317" s="12" t="s">
        <v>18209</v>
      </c>
    </row>
    <row r="3318" spans="1:19" x14ac:dyDescent="0.25">
      <c r="A3318" s="10">
        <v>2017</v>
      </c>
      <c r="B3318" s="12" t="s">
        <v>18219</v>
      </c>
      <c r="C3318" s="10" t="s">
        <v>66</v>
      </c>
      <c r="D3318" s="12" t="s">
        <v>5</v>
      </c>
      <c r="E3318" s="12" t="s">
        <v>15220</v>
      </c>
      <c r="F3318" s="12" t="s">
        <v>15221</v>
      </c>
      <c r="G3318" s="12" t="s">
        <v>15222</v>
      </c>
      <c r="H3318" s="11" t="str">
        <f t="shared" si="51"/>
        <v xml:space="preserve">IMPASSE SARRAT D EN MANSION  </v>
      </c>
      <c r="I3318" s="12" t="s">
        <v>15223</v>
      </c>
      <c r="J3318" s="12"/>
      <c r="K3318" s="14"/>
      <c r="L3318" s="12" t="s">
        <v>5047</v>
      </c>
      <c r="M3318" s="12" t="s">
        <v>13752</v>
      </c>
      <c r="N3318" s="12" t="s">
        <v>54</v>
      </c>
      <c r="O3318" s="12" t="s">
        <v>33</v>
      </c>
      <c r="P3318" s="14"/>
      <c r="Q3318" s="10">
        <v>1</v>
      </c>
      <c r="R3318" s="10" t="s">
        <v>10</v>
      </c>
      <c r="S3318" s="12" t="s">
        <v>18220</v>
      </c>
    </row>
    <row r="3319" spans="1:19" x14ac:dyDescent="0.25">
      <c r="A3319" s="10">
        <v>2017</v>
      </c>
      <c r="B3319" s="12" t="s">
        <v>18219</v>
      </c>
      <c r="C3319" s="10" t="s">
        <v>66</v>
      </c>
      <c r="D3319" s="12" t="s">
        <v>5</v>
      </c>
      <c r="E3319" s="12" t="s">
        <v>15224</v>
      </c>
      <c r="F3319" s="12" t="s">
        <v>15225</v>
      </c>
      <c r="G3319" s="12" t="s">
        <v>15226</v>
      </c>
      <c r="H3319" s="11" t="str">
        <f t="shared" si="51"/>
        <v xml:space="preserve">RUE ALBERT EINSTEIN ZAET LES HAIES BATOMENT BLEU </v>
      </c>
      <c r="I3319" s="12" t="s">
        <v>15228</v>
      </c>
      <c r="J3319" s="10" t="s">
        <v>15227</v>
      </c>
      <c r="K3319" s="14"/>
      <c r="L3319" s="12" t="s">
        <v>15229</v>
      </c>
      <c r="M3319" s="12" t="s">
        <v>12792</v>
      </c>
      <c r="N3319" s="12" t="s">
        <v>54</v>
      </c>
      <c r="O3319" s="12" t="s">
        <v>33</v>
      </c>
      <c r="P3319" s="14"/>
      <c r="Q3319" s="10">
        <v>2</v>
      </c>
      <c r="R3319" s="10" t="s">
        <v>10</v>
      </c>
      <c r="S3319" s="12" t="s">
        <v>18220</v>
      </c>
    </row>
    <row r="3320" spans="1:19" x14ac:dyDescent="0.25">
      <c r="A3320" s="10">
        <v>2018</v>
      </c>
      <c r="B3320" s="11" t="s">
        <v>4</v>
      </c>
      <c r="C3320" s="12" t="s">
        <v>66</v>
      </c>
      <c r="D3320" s="12" t="s">
        <v>5</v>
      </c>
      <c r="E3320" s="12" t="s">
        <v>15230</v>
      </c>
      <c r="F3320" s="12" t="s">
        <v>15231</v>
      </c>
      <c r="G3320" s="12" t="s">
        <v>15232</v>
      </c>
      <c r="H3320" s="11" t="str">
        <f t="shared" si="51"/>
        <v xml:space="preserve"> 903 ROUTE DE LA LANDE </v>
      </c>
      <c r="I3320" s="10"/>
      <c r="J3320" s="12" t="s">
        <v>15233</v>
      </c>
      <c r="K3320" s="10"/>
      <c r="L3320" s="12" t="s">
        <v>25</v>
      </c>
      <c r="M3320" s="12" t="s">
        <v>15234</v>
      </c>
      <c r="N3320" s="12" t="s">
        <v>54</v>
      </c>
      <c r="O3320" s="12" t="s">
        <v>9</v>
      </c>
      <c r="P3320" s="13">
        <v>314388</v>
      </c>
      <c r="Q3320" s="10">
        <v>13</v>
      </c>
      <c r="R3320" s="10" t="s">
        <v>18208</v>
      </c>
      <c r="S3320" s="12" t="s">
        <v>18211</v>
      </c>
    </row>
    <row r="3321" spans="1:19" x14ac:dyDescent="0.25">
      <c r="A3321" s="10">
        <v>2018</v>
      </c>
      <c r="B3321" s="11" t="s">
        <v>18213</v>
      </c>
      <c r="C3321" s="12" t="s">
        <v>66</v>
      </c>
      <c r="D3321" s="12" t="s">
        <v>5</v>
      </c>
      <c r="E3321" s="12" t="s">
        <v>19203</v>
      </c>
      <c r="F3321" s="12" t="s">
        <v>19202</v>
      </c>
      <c r="G3321" s="12" t="s">
        <v>19204</v>
      </c>
      <c r="H3321" s="11" t="str">
        <f t="shared" si="51"/>
        <v xml:space="preserve"> 27 RUE VERDI </v>
      </c>
      <c r="I3321" s="10"/>
      <c r="J3321" s="12" t="s">
        <v>19205</v>
      </c>
      <c r="K3321" s="12"/>
      <c r="L3321" s="12" t="s">
        <v>189</v>
      </c>
      <c r="M3321" s="12" t="s">
        <v>139</v>
      </c>
      <c r="N3321" s="12" t="s">
        <v>54</v>
      </c>
      <c r="O3321" s="12" t="s">
        <v>33</v>
      </c>
      <c r="P3321" s="13">
        <v>11022</v>
      </c>
      <c r="Q3321" s="10">
        <v>1</v>
      </c>
      <c r="R3321" s="10" t="s">
        <v>10</v>
      </c>
      <c r="S3321" s="12" t="s">
        <v>18209</v>
      </c>
    </row>
    <row r="3322" spans="1:19" x14ac:dyDescent="0.25">
      <c r="A3322" s="10">
        <v>2018</v>
      </c>
      <c r="B3322" s="11" t="s">
        <v>4</v>
      </c>
      <c r="C3322" s="12" t="s">
        <v>66</v>
      </c>
      <c r="D3322" s="12" t="s">
        <v>5</v>
      </c>
      <c r="E3322" s="12" t="s">
        <v>2058</v>
      </c>
      <c r="F3322" s="12" t="s">
        <v>15235</v>
      </c>
      <c r="G3322" s="12" t="s">
        <v>2059</v>
      </c>
      <c r="H3322" s="11" t="str">
        <f t="shared" si="51"/>
        <v xml:space="preserve"> 14 18 RUE DE BERLIN </v>
      </c>
      <c r="I3322" s="10"/>
      <c r="J3322" s="12" t="s">
        <v>15236</v>
      </c>
      <c r="K3322" s="12"/>
      <c r="L3322" s="12" t="s">
        <v>4629</v>
      </c>
      <c r="M3322" s="12" t="s">
        <v>4630</v>
      </c>
      <c r="N3322" s="12" t="s">
        <v>54</v>
      </c>
      <c r="O3322" s="12" t="s">
        <v>33</v>
      </c>
      <c r="P3322" s="13">
        <v>91296</v>
      </c>
      <c r="Q3322" s="10">
        <v>2</v>
      </c>
      <c r="R3322" s="10" t="s">
        <v>10</v>
      </c>
      <c r="S3322" s="12" t="s">
        <v>18209</v>
      </c>
    </row>
    <row r="3323" spans="1:19" x14ac:dyDescent="0.25">
      <c r="A3323" s="10">
        <v>2018</v>
      </c>
      <c r="B3323" s="11" t="s">
        <v>4</v>
      </c>
      <c r="C3323" s="12" t="s">
        <v>66</v>
      </c>
      <c r="D3323" s="12" t="s">
        <v>5</v>
      </c>
      <c r="E3323" s="12" t="s">
        <v>17737</v>
      </c>
      <c r="F3323" s="12" t="s">
        <v>17738</v>
      </c>
      <c r="G3323" s="12" t="s">
        <v>17739</v>
      </c>
      <c r="H3323" s="11" t="str">
        <f t="shared" si="51"/>
        <v xml:space="preserve"> 900 ROUTE DE PROMERY PRINGY</v>
      </c>
      <c r="I3323" s="10"/>
      <c r="J3323" s="12" t="s">
        <v>17740</v>
      </c>
      <c r="K3323" s="12" t="s">
        <v>2666</v>
      </c>
      <c r="L3323" s="12" t="s">
        <v>1501</v>
      </c>
      <c r="M3323" s="12" t="s">
        <v>2766</v>
      </c>
      <c r="N3323" s="12" t="s">
        <v>2413</v>
      </c>
      <c r="O3323" s="12" t="s">
        <v>33</v>
      </c>
      <c r="P3323" s="13">
        <v>26729</v>
      </c>
      <c r="Q3323" s="10">
        <v>3</v>
      </c>
      <c r="R3323" s="10" t="s">
        <v>10</v>
      </c>
      <c r="S3323" s="12" t="s">
        <v>18209</v>
      </c>
    </row>
    <row r="3324" spans="1:19" x14ac:dyDescent="0.25">
      <c r="A3324" s="10">
        <v>2018</v>
      </c>
      <c r="B3324" s="11" t="s">
        <v>18213</v>
      </c>
      <c r="C3324" s="12" t="s">
        <v>66</v>
      </c>
      <c r="D3324" s="12" t="s">
        <v>5</v>
      </c>
      <c r="E3324" s="12" t="s">
        <v>19207</v>
      </c>
      <c r="F3324" s="12" t="s">
        <v>19206</v>
      </c>
      <c r="G3324" s="12" t="s">
        <v>19208</v>
      </c>
      <c r="H3324" s="11" t="str">
        <f t="shared" si="51"/>
        <v xml:space="preserve"> 62 RTE DE JOUE </v>
      </c>
      <c r="I3324" s="10"/>
      <c r="J3324" s="12" t="s">
        <v>19209</v>
      </c>
      <c r="K3324" s="12"/>
      <c r="L3324" s="12" t="s">
        <v>19210</v>
      </c>
      <c r="M3324" s="12" t="s">
        <v>19211</v>
      </c>
      <c r="N3324" s="12" t="s">
        <v>200</v>
      </c>
      <c r="O3324" s="12" t="s">
        <v>33</v>
      </c>
      <c r="P3324" s="13">
        <v>36199</v>
      </c>
      <c r="Q3324" s="10">
        <v>1</v>
      </c>
      <c r="R3324" s="10" t="s">
        <v>10</v>
      </c>
      <c r="S3324" s="12" t="s">
        <v>18209</v>
      </c>
    </row>
    <row r="3325" spans="1:19" x14ac:dyDescent="0.25">
      <c r="A3325" s="10">
        <v>2018</v>
      </c>
      <c r="B3325" s="12" t="s">
        <v>18210</v>
      </c>
      <c r="C3325" s="12" t="s">
        <v>66</v>
      </c>
      <c r="D3325" s="12" t="s">
        <v>5</v>
      </c>
      <c r="E3325" s="12" t="s">
        <v>17973</v>
      </c>
      <c r="F3325" s="12" t="s">
        <v>18150</v>
      </c>
      <c r="G3325" s="12" t="s">
        <v>17974</v>
      </c>
      <c r="H3325" s="11" t="str">
        <f t="shared" si="51"/>
        <v xml:space="preserve">1 LIEU DIT LA ROTONDE  </v>
      </c>
      <c r="I3325" s="12" t="s">
        <v>18151</v>
      </c>
      <c r="J3325" s="12"/>
      <c r="K3325" s="14"/>
      <c r="L3325" s="12" t="s">
        <v>1498</v>
      </c>
      <c r="M3325" s="12" t="s">
        <v>7695</v>
      </c>
      <c r="N3325" s="12" t="s">
        <v>54</v>
      </c>
      <c r="O3325" s="12" t="s">
        <v>33</v>
      </c>
      <c r="P3325" s="13">
        <v>60723</v>
      </c>
      <c r="Q3325" s="10">
        <v>3</v>
      </c>
      <c r="R3325" s="10" t="s">
        <v>10</v>
      </c>
      <c r="S3325" s="12" t="s">
        <v>18209</v>
      </c>
    </row>
    <row r="3326" spans="1:19" x14ac:dyDescent="0.25">
      <c r="A3326" s="10">
        <v>2018</v>
      </c>
      <c r="B3326" s="11" t="s">
        <v>4</v>
      </c>
      <c r="C3326" s="12" t="s">
        <v>66</v>
      </c>
      <c r="D3326" s="12" t="s">
        <v>5</v>
      </c>
      <c r="E3326" s="12" t="s">
        <v>5023</v>
      </c>
      <c r="F3326" s="12" t="s">
        <v>5024</v>
      </c>
      <c r="G3326" s="12" t="s">
        <v>5025</v>
      </c>
      <c r="H3326" s="11" t="str">
        <f t="shared" si="51"/>
        <v xml:space="preserve"> 28 RUE LOUIS GUERIN </v>
      </c>
      <c r="I3326" s="10"/>
      <c r="J3326" s="12" t="s">
        <v>5026</v>
      </c>
      <c r="K3326" s="12"/>
      <c r="L3326" s="12" t="s">
        <v>211</v>
      </c>
      <c r="M3326" s="12" t="s">
        <v>212</v>
      </c>
      <c r="N3326" s="12" t="s">
        <v>200</v>
      </c>
      <c r="O3326" s="12" t="s">
        <v>33</v>
      </c>
      <c r="P3326" s="13">
        <v>782218</v>
      </c>
      <c r="Q3326" s="10">
        <v>10</v>
      </c>
      <c r="R3326" s="10" t="s">
        <v>10</v>
      </c>
      <c r="S3326" s="12" t="s">
        <v>18209</v>
      </c>
    </row>
    <row r="3327" spans="1:19" x14ac:dyDescent="0.25">
      <c r="A3327" s="10">
        <v>2018</v>
      </c>
      <c r="B3327" s="11" t="s">
        <v>4</v>
      </c>
      <c r="C3327" s="12" t="s">
        <v>66</v>
      </c>
      <c r="D3327" s="12" t="s">
        <v>5</v>
      </c>
      <c r="E3327" s="12" t="s">
        <v>5136</v>
      </c>
      <c r="F3327" s="12" t="s">
        <v>5137</v>
      </c>
      <c r="G3327" s="12" t="s">
        <v>5138</v>
      </c>
      <c r="H3327" s="11" t="str">
        <f t="shared" si="51"/>
        <v xml:space="preserve"> 1 RUE DE BERLIN </v>
      </c>
      <c r="I3327" s="10"/>
      <c r="J3327" s="12" t="s">
        <v>4628</v>
      </c>
      <c r="K3327" s="12"/>
      <c r="L3327" s="12" t="s">
        <v>4629</v>
      </c>
      <c r="M3327" s="12" t="s">
        <v>4630</v>
      </c>
      <c r="N3327" s="12" t="s">
        <v>252</v>
      </c>
      <c r="O3327" s="12" t="s">
        <v>33</v>
      </c>
      <c r="P3327" s="13">
        <v>28621</v>
      </c>
      <c r="Q3327" s="10">
        <v>1</v>
      </c>
      <c r="R3327" s="10" t="s">
        <v>10</v>
      </c>
      <c r="S3327" s="12" t="s">
        <v>18209</v>
      </c>
    </row>
    <row r="3328" spans="1:19" x14ac:dyDescent="0.25">
      <c r="A3328" s="10">
        <v>2018</v>
      </c>
      <c r="B3328" s="11" t="s">
        <v>18213</v>
      </c>
      <c r="C3328" s="12" t="s">
        <v>66</v>
      </c>
      <c r="D3328" s="12" t="s">
        <v>5</v>
      </c>
      <c r="E3328" s="12" t="s">
        <v>19213</v>
      </c>
      <c r="F3328" s="12" t="s">
        <v>19212</v>
      </c>
      <c r="G3328" s="12" t="s">
        <v>19214</v>
      </c>
      <c r="H3328" s="11" t="str">
        <f t="shared" si="51"/>
        <v xml:space="preserve"> 9 RUE DE LA MALADRERIE </v>
      </c>
      <c r="I3328" s="10"/>
      <c r="J3328" s="12" t="s">
        <v>19215</v>
      </c>
      <c r="K3328" s="12"/>
      <c r="L3328" s="12" t="s">
        <v>2847</v>
      </c>
      <c r="M3328" s="12" t="s">
        <v>2848</v>
      </c>
      <c r="N3328" s="12" t="s">
        <v>200</v>
      </c>
      <c r="O3328" s="12" t="s">
        <v>33</v>
      </c>
      <c r="P3328" s="13">
        <v>6460</v>
      </c>
      <c r="Q3328" s="10">
        <v>1</v>
      </c>
      <c r="R3328" s="10" t="s">
        <v>10</v>
      </c>
      <c r="S3328" s="12" t="s">
        <v>18209</v>
      </c>
    </row>
    <row r="3329" spans="1:19" x14ac:dyDescent="0.25">
      <c r="A3329" s="10">
        <v>2018</v>
      </c>
      <c r="B3329" s="11" t="s">
        <v>4</v>
      </c>
      <c r="C3329" s="12" t="s">
        <v>66</v>
      </c>
      <c r="D3329" s="12" t="s">
        <v>5</v>
      </c>
      <c r="E3329" s="12" t="s">
        <v>15237</v>
      </c>
      <c r="F3329" s="12" t="s">
        <v>15238</v>
      </c>
      <c r="G3329" s="12" t="s">
        <v>15239</v>
      </c>
      <c r="H3329" s="11" t="str">
        <f t="shared" si="51"/>
        <v xml:space="preserve">ZA LA PLAINE 16 RUE DU MAUZAC </v>
      </c>
      <c r="I3329" s="12" t="s">
        <v>15240</v>
      </c>
      <c r="J3329" s="12" t="s">
        <v>15241</v>
      </c>
      <c r="K3329" s="10"/>
      <c r="L3329" s="12" t="s">
        <v>2197</v>
      </c>
      <c r="M3329" s="12" t="s">
        <v>15242</v>
      </c>
      <c r="N3329" s="12" t="s">
        <v>54</v>
      </c>
      <c r="O3329" s="12" t="s">
        <v>9</v>
      </c>
      <c r="P3329" s="13">
        <v>54862</v>
      </c>
      <c r="Q3329" s="10">
        <v>2</v>
      </c>
      <c r="R3329" s="10" t="s">
        <v>10</v>
      </c>
      <c r="S3329" s="12" t="s">
        <v>18211</v>
      </c>
    </row>
    <row r="3330" spans="1:19" x14ac:dyDescent="0.25">
      <c r="A3330" s="10">
        <v>2017</v>
      </c>
      <c r="B3330" s="12" t="s">
        <v>18219</v>
      </c>
      <c r="C3330" s="10" t="s">
        <v>66</v>
      </c>
      <c r="D3330" s="12" t="s">
        <v>5</v>
      </c>
      <c r="E3330" s="12" t="s">
        <v>5027</v>
      </c>
      <c r="F3330" s="12" t="s">
        <v>5028</v>
      </c>
      <c r="G3330" s="12" t="s">
        <v>5029</v>
      </c>
      <c r="H3330" s="11" t="str">
        <f t="shared" si="51"/>
        <v xml:space="preserve">AVENUE JOSEPH BONHOMME  </v>
      </c>
      <c r="I3330" s="12" t="s">
        <v>5030</v>
      </c>
      <c r="J3330" s="12"/>
      <c r="K3330" s="14"/>
      <c r="L3330" s="12" t="s">
        <v>5031</v>
      </c>
      <c r="M3330" s="12" t="s">
        <v>5032</v>
      </c>
      <c r="N3330" s="12" t="s">
        <v>200</v>
      </c>
      <c r="O3330" s="12" t="s">
        <v>33</v>
      </c>
      <c r="P3330" s="14"/>
      <c r="Q3330" s="10">
        <v>1</v>
      </c>
      <c r="R3330" s="10" t="s">
        <v>10</v>
      </c>
      <c r="S3330" s="12" t="s">
        <v>18220</v>
      </c>
    </row>
    <row r="3331" spans="1:19" x14ac:dyDescent="0.25">
      <c r="A3331" s="10">
        <v>2018</v>
      </c>
      <c r="B3331" s="11" t="s">
        <v>4</v>
      </c>
      <c r="C3331" s="12" t="s">
        <v>66</v>
      </c>
      <c r="D3331" s="12" t="s">
        <v>5</v>
      </c>
      <c r="E3331" s="12" t="s">
        <v>15243</v>
      </c>
      <c r="F3331" s="12" t="s">
        <v>15244</v>
      </c>
      <c r="G3331" s="12" t="s">
        <v>15245</v>
      </c>
      <c r="H3331" s="11" t="str">
        <f t="shared" ref="H3331:H3394" si="52">CONCATENATE(I3331," ",J3331," ",K3331)</f>
        <v xml:space="preserve">ZAC DE MERCORENT RUE FELIX NADAR </v>
      </c>
      <c r="I3331" s="10" t="s">
        <v>15246</v>
      </c>
      <c r="J3331" s="12" t="s">
        <v>15247</v>
      </c>
      <c r="K3331" s="12"/>
      <c r="L3331" s="12" t="s">
        <v>329</v>
      </c>
      <c r="M3331" s="12" t="s">
        <v>330</v>
      </c>
      <c r="N3331" s="12" t="s">
        <v>54</v>
      </c>
      <c r="O3331" s="12" t="s">
        <v>33</v>
      </c>
      <c r="P3331" s="13">
        <v>242082</v>
      </c>
      <c r="Q3331" s="10">
        <v>6</v>
      </c>
      <c r="R3331" s="10" t="s">
        <v>10</v>
      </c>
      <c r="S3331" s="12" t="s">
        <v>18209</v>
      </c>
    </row>
    <row r="3332" spans="1:19" x14ac:dyDescent="0.25">
      <c r="A3332" s="10">
        <v>2018</v>
      </c>
      <c r="B3332" s="11" t="s">
        <v>4</v>
      </c>
      <c r="C3332" s="12" t="s">
        <v>66</v>
      </c>
      <c r="D3332" s="12" t="s">
        <v>5</v>
      </c>
      <c r="E3332" s="12" t="s">
        <v>16526</v>
      </c>
      <c r="F3332" s="12" t="s">
        <v>16527</v>
      </c>
      <c r="G3332" s="12" t="s">
        <v>16528</v>
      </c>
      <c r="H3332" s="11" t="str">
        <f t="shared" si="52"/>
        <v xml:space="preserve"> 60 RTE DE FRANGY MEYTHET</v>
      </c>
      <c r="I3332" s="10"/>
      <c r="J3332" s="12" t="s">
        <v>16529</v>
      </c>
      <c r="K3332" s="12" t="s">
        <v>377</v>
      </c>
      <c r="L3332" s="12" t="s">
        <v>376</v>
      </c>
      <c r="M3332" s="12" t="s">
        <v>2766</v>
      </c>
      <c r="N3332" s="12" t="s">
        <v>1605</v>
      </c>
      <c r="O3332" s="12" t="s">
        <v>33</v>
      </c>
      <c r="P3332" s="13">
        <v>73471</v>
      </c>
      <c r="Q3332" s="10">
        <v>2</v>
      </c>
      <c r="R3332" s="10" t="s">
        <v>10</v>
      </c>
      <c r="S3332" s="12" t="s">
        <v>18209</v>
      </c>
    </row>
    <row r="3333" spans="1:19" x14ac:dyDescent="0.25">
      <c r="A3333" s="10">
        <v>2018</v>
      </c>
      <c r="B3333" s="11" t="s">
        <v>4</v>
      </c>
      <c r="C3333" s="12" t="s">
        <v>66</v>
      </c>
      <c r="D3333" s="12" t="s">
        <v>5</v>
      </c>
      <c r="E3333" s="12" t="s">
        <v>15248</v>
      </c>
      <c r="F3333" s="12" t="s">
        <v>15249</v>
      </c>
      <c r="G3333" s="12" t="s">
        <v>15250</v>
      </c>
      <c r="H3333" s="11" t="str">
        <f t="shared" si="52"/>
        <v xml:space="preserve"> 81 RUE JABOULAY </v>
      </c>
      <c r="I3333" s="10"/>
      <c r="J3333" s="12" t="s">
        <v>15251</v>
      </c>
      <c r="K3333" s="12"/>
      <c r="L3333" s="12" t="s">
        <v>8693</v>
      </c>
      <c r="M3333" s="12" t="s">
        <v>210</v>
      </c>
      <c r="N3333" s="12" t="s">
        <v>54</v>
      </c>
      <c r="O3333" s="12" t="s">
        <v>33</v>
      </c>
      <c r="P3333" s="13">
        <v>92660</v>
      </c>
      <c r="Q3333" s="10">
        <v>2</v>
      </c>
      <c r="R3333" s="10" t="s">
        <v>10</v>
      </c>
      <c r="S3333" s="12" t="s">
        <v>18209</v>
      </c>
    </row>
    <row r="3334" spans="1:19" x14ac:dyDescent="0.25">
      <c r="A3334" s="10">
        <v>2018</v>
      </c>
      <c r="B3334" s="11" t="s">
        <v>4</v>
      </c>
      <c r="C3334" s="12" t="s">
        <v>66</v>
      </c>
      <c r="D3334" s="12" t="s">
        <v>5</v>
      </c>
      <c r="E3334" s="12" t="s">
        <v>15252</v>
      </c>
      <c r="F3334" s="12" t="s">
        <v>15253</v>
      </c>
      <c r="G3334" s="12" t="s">
        <v>15254</v>
      </c>
      <c r="H3334" s="11" t="str">
        <f t="shared" si="52"/>
        <v xml:space="preserve"> CHEMIN DE LA SAL </v>
      </c>
      <c r="I3334" s="10"/>
      <c r="J3334" s="12" t="s">
        <v>15255</v>
      </c>
      <c r="K3334" s="12"/>
      <c r="L3334" s="12" t="s">
        <v>712</v>
      </c>
      <c r="M3334" s="12" t="s">
        <v>713</v>
      </c>
      <c r="N3334" s="12" t="s">
        <v>54</v>
      </c>
      <c r="O3334" s="12" t="s">
        <v>33</v>
      </c>
      <c r="P3334" s="13">
        <v>34806</v>
      </c>
      <c r="Q3334" s="10">
        <v>1</v>
      </c>
      <c r="R3334" s="10" t="s">
        <v>10</v>
      </c>
      <c r="S3334" s="12" t="s">
        <v>18209</v>
      </c>
    </row>
    <row r="3335" spans="1:19" x14ac:dyDescent="0.25">
      <c r="A3335" s="10">
        <v>2018</v>
      </c>
      <c r="B3335" s="11" t="s">
        <v>18213</v>
      </c>
      <c r="C3335" s="12" t="s">
        <v>66</v>
      </c>
      <c r="D3335" s="12" t="s">
        <v>5</v>
      </c>
      <c r="E3335" s="12" t="s">
        <v>19217</v>
      </c>
      <c r="F3335" s="12" t="s">
        <v>19216</v>
      </c>
      <c r="G3335" s="12" t="s">
        <v>19218</v>
      </c>
      <c r="H3335" s="11" t="str">
        <f t="shared" si="52"/>
        <v xml:space="preserve">ZONE INDUSTRIELLE DES QUATRE CHEMINS 154 ROUTE DE BERCK </v>
      </c>
      <c r="I3335" s="10" t="s">
        <v>19219</v>
      </c>
      <c r="J3335" s="12" t="s">
        <v>19220</v>
      </c>
      <c r="K3335" s="12"/>
      <c r="L3335" s="12" t="s">
        <v>19221</v>
      </c>
      <c r="M3335" s="12" t="s">
        <v>19222</v>
      </c>
      <c r="N3335" s="12" t="s">
        <v>200</v>
      </c>
      <c r="O3335" s="12" t="s">
        <v>33</v>
      </c>
      <c r="P3335" s="13">
        <v>21171</v>
      </c>
      <c r="Q3335" s="10">
        <v>2</v>
      </c>
      <c r="R3335" s="10" t="s">
        <v>10</v>
      </c>
      <c r="S3335" s="12" t="s">
        <v>18209</v>
      </c>
    </row>
    <row r="3336" spans="1:19" x14ac:dyDescent="0.25">
      <c r="A3336" s="10">
        <v>2018</v>
      </c>
      <c r="B3336" s="11" t="s">
        <v>4</v>
      </c>
      <c r="C3336" s="12" t="s">
        <v>66</v>
      </c>
      <c r="D3336" s="12" t="s">
        <v>5</v>
      </c>
      <c r="E3336" s="12" t="s">
        <v>17570</v>
      </c>
      <c r="F3336" s="12" t="s">
        <v>17571</v>
      </c>
      <c r="G3336" s="12" t="s">
        <v>17572</v>
      </c>
      <c r="H3336" s="11" t="str">
        <f t="shared" si="52"/>
        <v xml:space="preserve"> 30 RUE DU LAC </v>
      </c>
      <c r="I3336" s="10"/>
      <c r="J3336" s="12" t="s">
        <v>16799</v>
      </c>
      <c r="K3336" s="12"/>
      <c r="L3336" s="12" t="s">
        <v>1792</v>
      </c>
      <c r="M3336" s="12" t="s">
        <v>16800</v>
      </c>
      <c r="N3336" s="12" t="s">
        <v>2368</v>
      </c>
      <c r="O3336" s="12" t="s">
        <v>33</v>
      </c>
      <c r="P3336" s="13">
        <v>380086</v>
      </c>
      <c r="Q3336" s="10">
        <v>5</v>
      </c>
      <c r="R3336" s="10" t="s">
        <v>10</v>
      </c>
      <c r="S3336" s="12" t="s">
        <v>18209</v>
      </c>
    </row>
    <row r="3337" spans="1:19" x14ac:dyDescent="0.25">
      <c r="A3337" s="10">
        <v>2018</v>
      </c>
      <c r="B3337" s="11" t="s">
        <v>18213</v>
      </c>
      <c r="C3337" s="12" t="s">
        <v>66</v>
      </c>
      <c r="D3337" s="12" t="s">
        <v>5</v>
      </c>
      <c r="E3337" s="12" t="s">
        <v>19224</v>
      </c>
      <c r="F3337" s="12" t="s">
        <v>19223</v>
      </c>
      <c r="G3337" s="12" t="s">
        <v>19225</v>
      </c>
      <c r="H3337" s="11" t="str">
        <f t="shared" si="52"/>
        <v xml:space="preserve"> 22A RUE DE FORT LOUIS </v>
      </c>
      <c r="I3337" s="10"/>
      <c r="J3337" s="12" t="s">
        <v>19226</v>
      </c>
      <c r="K3337" s="12"/>
      <c r="L3337" s="12" t="s">
        <v>19227</v>
      </c>
      <c r="M3337" s="12" t="s">
        <v>19228</v>
      </c>
      <c r="N3337" s="12" t="s">
        <v>54</v>
      </c>
      <c r="O3337" s="12" t="s">
        <v>33</v>
      </c>
      <c r="P3337" s="13">
        <v>28549</v>
      </c>
      <c r="Q3337" s="10">
        <v>1</v>
      </c>
      <c r="R3337" s="10" t="s">
        <v>10</v>
      </c>
      <c r="S3337" s="12" t="s">
        <v>18209</v>
      </c>
    </row>
    <row r="3338" spans="1:19" x14ac:dyDescent="0.25">
      <c r="A3338" s="10">
        <v>2018</v>
      </c>
      <c r="B3338" s="11" t="s">
        <v>4</v>
      </c>
      <c r="C3338" s="12" t="s">
        <v>66</v>
      </c>
      <c r="D3338" s="12" t="s">
        <v>5</v>
      </c>
      <c r="E3338" s="12" t="s">
        <v>2062</v>
      </c>
      <c r="F3338" s="12" t="s">
        <v>15256</v>
      </c>
      <c r="G3338" s="12" t="s">
        <v>2063</v>
      </c>
      <c r="H3338" s="11" t="str">
        <f t="shared" si="52"/>
        <v xml:space="preserve"> 60 QUAI LAWTON </v>
      </c>
      <c r="I3338" s="10"/>
      <c r="J3338" s="12" t="s">
        <v>15257</v>
      </c>
      <c r="K3338" s="12"/>
      <c r="L3338" s="12" t="s">
        <v>2497</v>
      </c>
      <c r="M3338" s="12" t="s">
        <v>891</v>
      </c>
      <c r="N3338" s="12" t="s">
        <v>54</v>
      </c>
      <c r="O3338" s="12" t="s">
        <v>33</v>
      </c>
      <c r="P3338" s="13">
        <v>134978</v>
      </c>
      <c r="Q3338" s="10">
        <v>2</v>
      </c>
      <c r="R3338" s="10" t="s">
        <v>10</v>
      </c>
      <c r="S3338" s="12" t="s">
        <v>18209</v>
      </c>
    </row>
    <row r="3339" spans="1:19" x14ac:dyDescent="0.25">
      <c r="A3339" s="10">
        <v>2018</v>
      </c>
      <c r="B3339" s="11" t="s">
        <v>4</v>
      </c>
      <c r="C3339" s="12" t="s">
        <v>66</v>
      </c>
      <c r="D3339" s="12" t="s">
        <v>5</v>
      </c>
      <c r="E3339" s="12" t="s">
        <v>15258</v>
      </c>
      <c r="F3339" s="12" t="s">
        <v>15259</v>
      </c>
      <c r="G3339" s="12" t="s">
        <v>15260</v>
      </c>
      <c r="H3339" s="11" t="str">
        <f t="shared" si="52"/>
        <v xml:space="preserve"> 15 RUE DES FRERES LUMIERE </v>
      </c>
      <c r="I3339" s="10"/>
      <c r="J3339" s="12" t="s">
        <v>15261</v>
      </c>
      <c r="K3339" s="12"/>
      <c r="L3339" s="12" t="s">
        <v>41</v>
      </c>
      <c r="M3339" s="12" t="s">
        <v>42</v>
      </c>
      <c r="N3339" s="12" t="s">
        <v>54</v>
      </c>
      <c r="O3339" s="12" t="s">
        <v>33</v>
      </c>
      <c r="P3339" s="13">
        <v>46139</v>
      </c>
      <c r="Q3339" s="10">
        <v>1</v>
      </c>
      <c r="R3339" s="10" t="s">
        <v>10</v>
      </c>
      <c r="S3339" s="12" t="s">
        <v>18209</v>
      </c>
    </row>
    <row r="3340" spans="1:19" x14ac:dyDescent="0.25">
      <c r="A3340" s="10">
        <v>2018</v>
      </c>
      <c r="B3340" s="11" t="s">
        <v>4</v>
      </c>
      <c r="C3340" s="12" t="s">
        <v>66</v>
      </c>
      <c r="D3340" s="12" t="s">
        <v>5</v>
      </c>
      <c r="E3340" s="12" t="s">
        <v>15262</v>
      </c>
      <c r="F3340" s="12" t="s">
        <v>15263</v>
      </c>
      <c r="G3340" s="12" t="s">
        <v>15264</v>
      </c>
      <c r="H3340" s="11" t="str">
        <f t="shared" si="52"/>
        <v xml:space="preserve"> 1785 AVENUE JULIEN PANCHOT </v>
      </c>
      <c r="I3340" s="10"/>
      <c r="J3340" s="12" t="s">
        <v>15265</v>
      </c>
      <c r="K3340" s="12"/>
      <c r="L3340" s="12" t="s">
        <v>712</v>
      </c>
      <c r="M3340" s="12" t="s">
        <v>713</v>
      </c>
      <c r="N3340" s="12" t="s">
        <v>54</v>
      </c>
      <c r="O3340" s="12" t="s">
        <v>33</v>
      </c>
      <c r="P3340" s="13">
        <v>56297</v>
      </c>
      <c r="Q3340" s="10">
        <v>2</v>
      </c>
      <c r="R3340" s="10" t="s">
        <v>10</v>
      </c>
      <c r="S3340" s="12" t="s">
        <v>18209</v>
      </c>
    </row>
    <row r="3341" spans="1:19" x14ac:dyDescent="0.25">
      <c r="A3341" s="10">
        <v>2018</v>
      </c>
      <c r="B3341" s="11" t="s">
        <v>4</v>
      </c>
      <c r="C3341" s="12" t="s">
        <v>66</v>
      </c>
      <c r="D3341" s="12" t="s">
        <v>5</v>
      </c>
      <c r="E3341" s="12" t="s">
        <v>5230</v>
      </c>
      <c r="F3341" s="12" t="s">
        <v>5231</v>
      </c>
      <c r="G3341" s="12" t="s">
        <v>5232</v>
      </c>
      <c r="H3341" s="11" t="str">
        <f t="shared" si="52"/>
        <v xml:space="preserve"> LAULAGNER </v>
      </c>
      <c r="I3341" s="10"/>
      <c r="J3341" s="12" t="s">
        <v>5233</v>
      </c>
      <c r="K3341" s="12"/>
      <c r="L3341" s="12" t="s">
        <v>5234</v>
      </c>
      <c r="M3341" s="12" t="s">
        <v>5235</v>
      </c>
      <c r="N3341" s="12" t="s">
        <v>269</v>
      </c>
      <c r="O3341" s="12" t="s">
        <v>33</v>
      </c>
      <c r="P3341" s="13">
        <v>5135</v>
      </c>
      <c r="Q3341" s="10">
        <v>1</v>
      </c>
      <c r="R3341" s="10" t="s">
        <v>10</v>
      </c>
      <c r="S3341" s="12" t="s">
        <v>18209</v>
      </c>
    </row>
    <row r="3342" spans="1:19" x14ac:dyDescent="0.25">
      <c r="A3342" s="10">
        <v>2018</v>
      </c>
      <c r="B3342" s="11" t="s">
        <v>18213</v>
      </c>
      <c r="C3342" s="12" t="s">
        <v>66</v>
      </c>
      <c r="D3342" s="12" t="s">
        <v>5</v>
      </c>
      <c r="E3342" s="12" t="s">
        <v>19230</v>
      </c>
      <c r="F3342" s="12" t="s">
        <v>19229</v>
      </c>
      <c r="G3342" s="12" t="s">
        <v>19231</v>
      </c>
      <c r="H3342" s="11" t="str">
        <f t="shared" si="52"/>
        <v xml:space="preserve">SITE LOISINORD BP 117 RUE LEON BLUM </v>
      </c>
      <c r="I3342" s="10" t="s">
        <v>19232</v>
      </c>
      <c r="J3342" s="12" t="s">
        <v>19233</v>
      </c>
      <c r="K3342" s="12"/>
      <c r="L3342" s="12" t="s">
        <v>3841</v>
      </c>
      <c r="M3342" s="12" t="s">
        <v>3842</v>
      </c>
      <c r="N3342" s="12" t="s">
        <v>54</v>
      </c>
      <c r="O3342" s="12" t="s">
        <v>33</v>
      </c>
      <c r="P3342" s="13">
        <v>22180</v>
      </c>
      <c r="Q3342" s="10">
        <v>3</v>
      </c>
      <c r="R3342" s="10" t="s">
        <v>10</v>
      </c>
      <c r="S3342" s="12" t="s">
        <v>18209</v>
      </c>
    </row>
    <row r="3343" spans="1:19" x14ac:dyDescent="0.25">
      <c r="A3343" s="10">
        <v>2018</v>
      </c>
      <c r="B3343" s="11" t="s">
        <v>18213</v>
      </c>
      <c r="C3343" s="12" t="s">
        <v>66</v>
      </c>
      <c r="D3343" s="12" t="s">
        <v>5</v>
      </c>
      <c r="E3343" s="12" t="s">
        <v>19235</v>
      </c>
      <c r="F3343" s="12" t="s">
        <v>19234</v>
      </c>
      <c r="G3343" s="12" t="s">
        <v>19236</v>
      </c>
      <c r="H3343" s="11" t="str">
        <f t="shared" si="52"/>
        <v xml:space="preserve">MAS LE GALILOUBIN 1096 CHE DE CANSEQUIERS </v>
      </c>
      <c r="I3343" s="10" t="s">
        <v>19237</v>
      </c>
      <c r="J3343" s="12" t="s">
        <v>19238</v>
      </c>
      <c r="K3343" s="12"/>
      <c r="L3343" s="12" t="s">
        <v>5625</v>
      </c>
      <c r="M3343" s="12" t="s">
        <v>12086</v>
      </c>
      <c r="N3343" s="12" t="s">
        <v>54</v>
      </c>
      <c r="O3343" s="12" t="s">
        <v>33</v>
      </c>
      <c r="P3343" s="13">
        <v>20878</v>
      </c>
      <c r="Q3343" s="10">
        <v>1</v>
      </c>
      <c r="R3343" s="10" t="s">
        <v>10</v>
      </c>
      <c r="S3343" s="12" t="s">
        <v>18209</v>
      </c>
    </row>
    <row r="3344" spans="1:19" x14ac:dyDescent="0.25">
      <c r="A3344" s="10">
        <v>2018</v>
      </c>
      <c r="B3344" s="11" t="s">
        <v>4</v>
      </c>
      <c r="C3344" s="12" t="s">
        <v>66</v>
      </c>
      <c r="D3344" s="12" t="s">
        <v>5</v>
      </c>
      <c r="E3344" s="12" t="s">
        <v>15266</v>
      </c>
      <c r="F3344" s="12" t="s">
        <v>15267</v>
      </c>
      <c r="G3344" s="12" t="s">
        <v>15268</v>
      </c>
      <c r="H3344" s="11" t="str">
        <f t="shared" si="52"/>
        <v xml:space="preserve">PARC D ACTIVITES DE LA GRAVONA SINALE </v>
      </c>
      <c r="I3344" s="12" t="s">
        <v>15269</v>
      </c>
      <c r="J3344" s="12" t="s">
        <v>15270</v>
      </c>
      <c r="K3344" s="10"/>
      <c r="L3344" s="12" t="s">
        <v>4503</v>
      </c>
      <c r="M3344" s="12" t="s">
        <v>15271</v>
      </c>
      <c r="N3344" s="12" t="s">
        <v>54</v>
      </c>
      <c r="O3344" s="12" t="s">
        <v>9</v>
      </c>
      <c r="P3344" s="13">
        <v>50497</v>
      </c>
      <c r="Q3344" s="10">
        <v>1</v>
      </c>
      <c r="R3344" s="10" t="s">
        <v>10</v>
      </c>
      <c r="S3344" s="12" t="s">
        <v>18211</v>
      </c>
    </row>
    <row r="3345" spans="1:19" x14ac:dyDescent="0.25">
      <c r="A3345" s="10">
        <v>2018</v>
      </c>
      <c r="B3345" s="11" t="s">
        <v>4</v>
      </c>
      <c r="C3345" s="12" t="s">
        <v>66</v>
      </c>
      <c r="D3345" s="12" t="s">
        <v>5</v>
      </c>
      <c r="E3345" s="12" t="s">
        <v>15272</v>
      </c>
      <c r="F3345" s="12" t="s">
        <v>15273</v>
      </c>
      <c r="G3345" s="12" t="s">
        <v>15274</v>
      </c>
      <c r="H3345" s="11" t="str">
        <f t="shared" si="52"/>
        <v xml:space="preserve"> ZONE ARTISANALE DE KERIZAC </v>
      </c>
      <c r="I3345" s="10"/>
      <c r="J3345" s="12" t="s">
        <v>15275</v>
      </c>
      <c r="K3345" s="12"/>
      <c r="L3345" s="12" t="s">
        <v>3048</v>
      </c>
      <c r="M3345" s="12" t="s">
        <v>3049</v>
      </c>
      <c r="N3345" s="12" t="s">
        <v>54</v>
      </c>
      <c r="O3345" s="12" t="s">
        <v>33</v>
      </c>
      <c r="P3345" s="13">
        <v>68350</v>
      </c>
      <c r="Q3345" s="10">
        <v>4</v>
      </c>
      <c r="R3345" s="10" t="s">
        <v>10</v>
      </c>
      <c r="S3345" s="12" t="s">
        <v>18209</v>
      </c>
    </row>
    <row r="3346" spans="1:19" x14ac:dyDescent="0.25">
      <c r="A3346" s="10">
        <v>2018</v>
      </c>
      <c r="B3346" s="11" t="s">
        <v>4</v>
      </c>
      <c r="C3346" s="12" t="s">
        <v>66</v>
      </c>
      <c r="D3346" s="12" t="s">
        <v>5</v>
      </c>
      <c r="E3346" s="12" t="s">
        <v>15276</v>
      </c>
      <c r="F3346" s="12" t="s">
        <v>15277</v>
      </c>
      <c r="G3346" s="12" t="s">
        <v>15278</v>
      </c>
      <c r="H3346" s="11" t="str">
        <f t="shared" si="52"/>
        <v xml:space="preserve"> 165 RUE EN CHARMOIS </v>
      </c>
      <c r="I3346" s="10"/>
      <c r="J3346" s="12" t="s">
        <v>15279</v>
      </c>
      <c r="K3346" s="12"/>
      <c r="L3346" s="12" t="s">
        <v>910</v>
      </c>
      <c r="M3346" s="12" t="s">
        <v>911</v>
      </c>
      <c r="N3346" s="12" t="s">
        <v>54</v>
      </c>
      <c r="O3346" s="12" t="s">
        <v>33</v>
      </c>
      <c r="P3346" s="13">
        <v>46663</v>
      </c>
      <c r="Q3346" s="10">
        <v>1</v>
      </c>
      <c r="R3346" s="10" t="s">
        <v>10</v>
      </c>
      <c r="S3346" s="12" t="s">
        <v>18209</v>
      </c>
    </row>
    <row r="3347" spans="1:19" x14ac:dyDescent="0.25">
      <c r="A3347" s="10">
        <v>2017</v>
      </c>
      <c r="B3347" s="12" t="s">
        <v>18219</v>
      </c>
      <c r="C3347" s="10" t="s">
        <v>66</v>
      </c>
      <c r="D3347" s="12" t="s">
        <v>5</v>
      </c>
      <c r="E3347" s="12" t="s">
        <v>5033</v>
      </c>
      <c r="F3347" s="12" t="s">
        <v>5034</v>
      </c>
      <c r="G3347" s="12" t="s">
        <v>5035</v>
      </c>
      <c r="H3347" s="11" t="str">
        <f t="shared" si="52"/>
        <v xml:space="preserve">81 RUE DES PEUPLIERS  </v>
      </c>
      <c r="I3347" s="12" t="s">
        <v>5036</v>
      </c>
      <c r="J3347" s="12"/>
      <c r="K3347" s="14"/>
      <c r="L3347" s="12" t="s">
        <v>3130</v>
      </c>
      <c r="M3347" s="12" t="s">
        <v>5037</v>
      </c>
      <c r="N3347" s="12" t="s">
        <v>200</v>
      </c>
      <c r="O3347" s="12" t="s">
        <v>33</v>
      </c>
      <c r="P3347" s="14"/>
      <c r="Q3347" s="10">
        <v>2</v>
      </c>
      <c r="R3347" s="10" t="s">
        <v>10</v>
      </c>
      <c r="S3347" s="12" t="s">
        <v>18220</v>
      </c>
    </row>
    <row r="3348" spans="1:19" x14ac:dyDescent="0.25">
      <c r="A3348" s="10">
        <v>2017</v>
      </c>
      <c r="B3348" s="12" t="s">
        <v>18219</v>
      </c>
      <c r="C3348" s="10" t="s">
        <v>66</v>
      </c>
      <c r="D3348" s="12" t="s">
        <v>5</v>
      </c>
      <c r="E3348" s="12" t="s">
        <v>15280</v>
      </c>
      <c r="F3348" s="12" t="s">
        <v>15281</v>
      </c>
      <c r="G3348" s="12" t="s">
        <v>15282</v>
      </c>
      <c r="H3348" s="11" t="str">
        <f t="shared" si="52"/>
        <v xml:space="preserve">315 VIEILLE ROUTE  </v>
      </c>
      <c r="I3348" s="12" t="s">
        <v>15283</v>
      </c>
      <c r="J3348" s="12"/>
      <c r="K3348" s="14"/>
      <c r="L3348" s="12" t="s">
        <v>15284</v>
      </c>
      <c r="M3348" s="12" t="s">
        <v>15285</v>
      </c>
      <c r="N3348" s="12" t="s">
        <v>54</v>
      </c>
      <c r="O3348" s="12" t="s">
        <v>33</v>
      </c>
      <c r="P3348" s="14"/>
      <c r="Q3348" s="10">
        <v>5</v>
      </c>
      <c r="R3348" s="10" t="s">
        <v>10</v>
      </c>
      <c r="S3348" s="12" t="s">
        <v>18220</v>
      </c>
    </row>
    <row r="3349" spans="1:19" x14ac:dyDescent="0.25">
      <c r="A3349" s="10">
        <v>2018</v>
      </c>
      <c r="B3349" s="11" t="s">
        <v>4</v>
      </c>
      <c r="C3349" s="12" t="s">
        <v>66</v>
      </c>
      <c r="D3349" s="12" t="s">
        <v>5</v>
      </c>
      <c r="E3349" s="12" t="s">
        <v>5310</v>
      </c>
      <c r="F3349" s="12" t="s">
        <v>5311</v>
      </c>
      <c r="G3349" s="12" t="s">
        <v>5312</v>
      </c>
      <c r="H3349" s="11" t="str">
        <f t="shared" si="52"/>
        <v xml:space="preserve"> 118 AVENUE JEAN JAURES </v>
      </c>
      <c r="I3349" s="10"/>
      <c r="J3349" s="12" t="s">
        <v>5313</v>
      </c>
      <c r="K3349" s="10"/>
      <c r="L3349" s="12" t="s">
        <v>3614</v>
      </c>
      <c r="M3349" s="12" t="s">
        <v>3615</v>
      </c>
      <c r="N3349" s="12" t="s">
        <v>299</v>
      </c>
      <c r="O3349" s="12" t="s">
        <v>9</v>
      </c>
      <c r="P3349" s="13">
        <v>71729</v>
      </c>
      <c r="Q3349" s="10">
        <v>6</v>
      </c>
      <c r="R3349" s="10" t="s">
        <v>10</v>
      </c>
      <c r="S3349" s="12" t="s">
        <v>18211</v>
      </c>
    </row>
    <row r="3350" spans="1:19" x14ac:dyDescent="0.25">
      <c r="A3350" s="10">
        <v>2017</v>
      </c>
      <c r="B3350" s="12" t="s">
        <v>18219</v>
      </c>
      <c r="C3350" s="10" t="s">
        <v>66</v>
      </c>
      <c r="D3350" s="12" t="s">
        <v>5</v>
      </c>
      <c r="E3350" s="12" t="s">
        <v>135</v>
      </c>
      <c r="F3350" s="12" t="s">
        <v>15286</v>
      </c>
      <c r="G3350" s="12" t="s">
        <v>136</v>
      </c>
      <c r="H3350" s="11" t="str">
        <f t="shared" si="52"/>
        <v xml:space="preserve">19 BOULEVARD GEORGES BIDAULT  </v>
      </c>
      <c r="I3350" s="12" t="s">
        <v>15287</v>
      </c>
      <c r="J3350" s="14"/>
      <c r="K3350" s="14"/>
      <c r="L3350" s="12" t="s">
        <v>10320</v>
      </c>
      <c r="M3350" s="12" t="s">
        <v>10321</v>
      </c>
      <c r="N3350" s="12" t="s">
        <v>54</v>
      </c>
      <c r="O3350" s="12" t="s">
        <v>33</v>
      </c>
      <c r="P3350" s="14"/>
      <c r="Q3350" s="10">
        <v>5</v>
      </c>
      <c r="R3350" s="10" t="s">
        <v>10</v>
      </c>
      <c r="S3350" s="12" t="s">
        <v>18220</v>
      </c>
    </row>
    <row r="3351" spans="1:19" x14ac:dyDescent="0.25">
      <c r="A3351" s="10">
        <v>2018</v>
      </c>
      <c r="B3351" s="11" t="s">
        <v>4</v>
      </c>
      <c r="C3351" s="12" t="s">
        <v>66</v>
      </c>
      <c r="D3351" s="12" t="s">
        <v>5</v>
      </c>
      <c r="E3351" s="12" t="s">
        <v>15288</v>
      </c>
      <c r="F3351" s="12" t="s">
        <v>15289</v>
      </c>
      <c r="G3351" s="12" t="s">
        <v>15290</v>
      </c>
      <c r="H3351" s="11" t="str">
        <f t="shared" si="52"/>
        <v xml:space="preserve"> 1 PARC D ACTIVITE DU CHE VERT </v>
      </c>
      <c r="I3351" s="10"/>
      <c r="J3351" s="12" t="s">
        <v>15291</v>
      </c>
      <c r="K3351" s="12"/>
      <c r="L3351" s="12" t="s">
        <v>15292</v>
      </c>
      <c r="M3351" s="12" t="s">
        <v>15293</v>
      </c>
      <c r="N3351" s="12" t="s">
        <v>54</v>
      </c>
      <c r="O3351" s="12" t="s">
        <v>33</v>
      </c>
      <c r="P3351" s="13">
        <v>5844</v>
      </c>
      <c r="Q3351" s="10">
        <v>1</v>
      </c>
      <c r="R3351" s="10" t="s">
        <v>10</v>
      </c>
      <c r="S3351" s="12" t="s">
        <v>18209</v>
      </c>
    </row>
    <row r="3352" spans="1:19" x14ac:dyDescent="0.25">
      <c r="A3352" s="10">
        <v>2018</v>
      </c>
      <c r="B3352" s="11" t="s">
        <v>4</v>
      </c>
      <c r="C3352" s="12" t="s">
        <v>66</v>
      </c>
      <c r="D3352" s="12" t="s">
        <v>5</v>
      </c>
      <c r="E3352" s="12" t="s">
        <v>15294</v>
      </c>
      <c r="F3352" s="12" t="s">
        <v>15295</v>
      </c>
      <c r="G3352" s="12" t="s">
        <v>15296</v>
      </c>
      <c r="H3352" s="11" t="str">
        <f t="shared" si="52"/>
        <v xml:space="preserve">BATIMENT B 165 RUE EN CHARMOIS </v>
      </c>
      <c r="I3352" s="10" t="s">
        <v>8691</v>
      </c>
      <c r="J3352" s="12" t="s">
        <v>15279</v>
      </c>
      <c r="K3352" s="12"/>
      <c r="L3352" s="12" t="s">
        <v>910</v>
      </c>
      <c r="M3352" s="12" t="s">
        <v>911</v>
      </c>
      <c r="N3352" s="12" t="s">
        <v>54</v>
      </c>
      <c r="O3352" s="12" t="s">
        <v>33</v>
      </c>
      <c r="P3352" s="13">
        <v>151340</v>
      </c>
      <c r="Q3352" s="10">
        <v>8</v>
      </c>
      <c r="R3352" s="10" t="s">
        <v>10</v>
      </c>
      <c r="S3352" s="12" t="s">
        <v>18209</v>
      </c>
    </row>
    <row r="3353" spans="1:19" x14ac:dyDescent="0.25">
      <c r="A3353" s="10">
        <v>2018</v>
      </c>
      <c r="B3353" s="11" t="s">
        <v>4</v>
      </c>
      <c r="C3353" s="12" t="s">
        <v>66</v>
      </c>
      <c r="D3353" s="12" t="s">
        <v>5</v>
      </c>
      <c r="E3353" s="12" t="s">
        <v>5038</v>
      </c>
      <c r="F3353" s="12" t="s">
        <v>5039</v>
      </c>
      <c r="G3353" s="12" t="s">
        <v>5040</v>
      </c>
      <c r="H3353" s="11" t="str">
        <f t="shared" si="52"/>
        <v xml:space="preserve"> 8 AVENUE DE LA REPUBLIQUE </v>
      </c>
      <c r="I3353" s="10"/>
      <c r="J3353" s="12" t="s">
        <v>5041</v>
      </c>
      <c r="K3353" s="12"/>
      <c r="L3353" s="12" t="s">
        <v>646</v>
      </c>
      <c r="M3353" s="12" t="s">
        <v>647</v>
      </c>
      <c r="N3353" s="12" t="s">
        <v>200</v>
      </c>
      <c r="O3353" s="12" t="s">
        <v>33</v>
      </c>
      <c r="P3353" s="13">
        <v>199366</v>
      </c>
      <c r="Q3353" s="10">
        <v>6</v>
      </c>
      <c r="R3353" s="10" t="s">
        <v>10</v>
      </c>
      <c r="S3353" s="12" t="s">
        <v>18209</v>
      </c>
    </row>
    <row r="3354" spans="1:19" x14ac:dyDescent="0.25">
      <c r="A3354" s="10">
        <v>2018</v>
      </c>
      <c r="B3354" s="11" t="s">
        <v>4</v>
      </c>
      <c r="C3354" s="12" t="s">
        <v>66</v>
      </c>
      <c r="D3354" s="12" t="s">
        <v>5</v>
      </c>
      <c r="E3354" s="12" t="s">
        <v>5042</v>
      </c>
      <c r="F3354" s="12" t="s">
        <v>5043</v>
      </c>
      <c r="G3354" s="12" t="s">
        <v>5044</v>
      </c>
      <c r="H3354" s="11" t="str">
        <f t="shared" si="52"/>
        <v xml:space="preserve">ZA LES SOLADES 15 RUE DU ROMANI </v>
      </c>
      <c r="I3354" s="10" t="s">
        <v>5045</v>
      </c>
      <c r="J3354" s="12" t="s">
        <v>5046</v>
      </c>
      <c r="K3354" s="12"/>
      <c r="L3354" s="12" t="s">
        <v>5047</v>
      </c>
      <c r="M3354" s="12" t="s">
        <v>5048</v>
      </c>
      <c r="N3354" s="12" t="s">
        <v>200</v>
      </c>
      <c r="O3354" s="12" t="s">
        <v>33</v>
      </c>
      <c r="P3354" s="13">
        <v>19196</v>
      </c>
      <c r="Q3354" s="10">
        <v>1</v>
      </c>
      <c r="R3354" s="10" t="s">
        <v>10</v>
      </c>
      <c r="S3354" s="12" t="s">
        <v>18209</v>
      </c>
    </row>
    <row r="3355" spans="1:19" x14ac:dyDescent="0.25">
      <c r="A3355" s="10">
        <v>2017</v>
      </c>
      <c r="B3355" s="12" t="s">
        <v>18219</v>
      </c>
      <c r="C3355" s="10" t="s">
        <v>66</v>
      </c>
      <c r="D3355" s="12" t="s">
        <v>5</v>
      </c>
      <c r="E3355" s="12" t="s">
        <v>15297</v>
      </c>
      <c r="F3355" s="12" t="s">
        <v>15298</v>
      </c>
      <c r="G3355" s="12" t="s">
        <v>15299</v>
      </c>
      <c r="H3355" s="11" t="str">
        <f t="shared" si="52"/>
        <v xml:space="preserve">1 RUE PAVLOV  </v>
      </c>
      <c r="I3355" s="12" t="s">
        <v>13138</v>
      </c>
      <c r="J3355" s="12"/>
      <c r="K3355" s="14"/>
      <c r="L3355" s="12" t="s">
        <v>1882</v>
      </c>
      <c r="M3355" s="12" t="s">
        <v>1883</v>
      </c>
      <c r="N3355" s="12" t="s">
        <v>54</v>
      </c>
      <c r="O3355" s="12" t="s">
        <v>33</v>
      </c>
      <c r="P3355" s="14"/>
      <c r="Q3355" s="10">
        <v>1</v>
      </c>
      <c r="R3355" s="10" t="s">
        <v>10</v>
      </c>
      <c r="S3355" s="12" t="s">
        <v>18220</v>
      </c>
    </row>
    <row r="3356" spans="1:19" x14ac:dyDescent="0.25">
      <c r="A3356" s="10">
        <v>2018</v>
      </c>
      <c r="B3356" s="11" t="s">
        <v>4</v>
      </c>
      <c r="C3356" s="12" t="s">
        <v>66</v>
      </c>
      <c r="D3356" s="12" t="s">
        <v>259</v>
      </c>
      <c r="E3356" s="12" t="s">
        <v>15300</v>
      </c>
      <c r="F3356" s="12" t="s">
        <v>15301</v>
      </c>
      <c r="G3356" s="12" t="s">
        <v>15302</v>
      </c>
      <c r="H3356" s="11" t="str">
        <f t="shared" si="52"/>
        <v xml:space="preserve"> AVENUE DE LA MONTAGNETTE </v>
      </c>
      <c r="I3356" s="10"/>
      <c r="J3356" s="12" t="s">
        <v>15303</v>
      </c>
      <c r="K3356" s="10"/>
      <c r="L3356" s="12" t="s">
        <v>863</v>
      </c>
      <c r="M3356" s="12" t="s">
        <v>864</v>
      </c>
      <c r="N3356" s="12" t="s">
        <v>54</v>
      </c>
      <c r="O3356" s="12" t="s">
        <v>9</v>
      </c>
      <c r="P3356" s="13">
        <v>298288</v>
      </c>
      <c r="Q3356" s="10">
        <v>11</v>
      </c>
      <c r="R3356" s="10" t="s">
        <v>18208</v>
      </c>
      <c r="S3356" s="12" t="s">
        <v>18211</v>
      </c>
    </row>
    <row r="3357" spans="1:19" x14ac:dyDescent="0.25">
      <c r="A3357" s="10">
        <v>2017</v>
      </c>
      <c r="B3357" s="12" t="s">
        <v>18219</v>
      </c>
      <c r="C3357" s="10" t="s">
        <v>66</v>
      </c>
      <c r="D3357" s="12" t="s">
        <v>5</v>
      </c>
      <c r="E3357" s="12" t="s">
        <v>16530</v>
      </c>
      <c r="F3357" s="12" t="s">
        <v>16531</v>
      </c>
      <c r="G3357" s="12" t="s">
        <v>16532</v>
      </c>
      <c r="H3357" s="11" t="str">
        <f t="shared" si="52"/>
        <v xml:space="preserve">RUE DE LA ROTONDE  </v>
      </c>
      <c r="I3357" s="12" t="s">
        <v>16533</v>
      </c>
      <c r="J3357" s="12"/>
      <c r="K3357" s="14"/>
      <c r="L3357" s="12" t="s">
        <v>4402</v>
      </c>
      <c r="M3357" s="12" t="s">
        <v>4403</v>
      </c>
      <c r="N3357" s="12" t="s">
        <v>1605</v>
      </c>
      <c r="O3357" s="12" t="s">
        <v>33</v>
      </c>
      <c r="P3357" s="14"/>
      <c r="Q3357" s="10">
        <v>2</v>
      </c>
      <c r="R3357" s="10" t="s">
        <v>10</v>
      </c>
      <c r="S3357" s="12" t="s">
        <v>18220</v>
      </c>
    </row>
    <row r="3358" spans="1:19" x14ac:dyDescent="0.25">
      <c r="A3358" s="10">
        <v>2018</v>
      </c>
      <c r="B3358" s="11" t="s">
        <v>4</v>
      </c>
      <c r="C3358" s="12" t="s">
        <v>66</v>
      </c>
      <c r="D3358" s="12" t="s">
        <v>5</v>
      </c>
      <c r="E3358" s="12" t="s">
        <v>15304</v>
      </c>
      <c r="F3358" s="12" t="s">
        <v>15305</v>
      </c>
      <c r="G3358" s="12" t="s">
        <v>15306</v>
      </c>
      <c r="H3358" s="11" t="str">
        <f t="shared" si="52"/>
        <v xml:space="preserve">E1 P A DES DOCKS MARITIMES QUAI CARRIET </v>
      </c>
      <c r="I3358" s="10" t="s">
        <v>15307</v>
      </c>
      <c r="J3358" s="12" t="s">
        <v>2779</v>
      </c>
      <c r="K3358" s="12"/>
      <c r="L3358" s="12" t="s">
        <v>1480</v>
      </c>
      <c r="M3358" s="12" t="s">
        <v>1481</v>
      </c>
      <c r="N3358" s="12" t="s">
        <v>54</v>
      </c>
      <c r="O3358" s="12" t="s">
        <v>33</v>
      </c>
      <c r="P3358" s="13">
        <v>78365</v>
      </c>
      <c r="Q3358" s="10">
        <v>3</v>
      </c>
      <c r="R3358" s="10" t="s">
        <v>10</v>
      </c>
      <c r="S3358" s="12" t="s">
        <v>18209</v>
      </c>
    </row>
    <row r="3359" spans="1:19" x14ac:dyDescent="0.25">
      <c r="A3359" s="10">
        <v>2018</v>
      </c>
      <c r="B3359" s="11" t="s">
        <v>4</v>
      </c>
      <c r="C3359" s="12" t="s">
        <v>66</v>
      </c>
      <c r="D3359" s="12" t="s">
        <v>5</v>
      </c>
      <c r="E3359" s="12" t="s">
        <v>15308</v>
      </c>
      <c r="F3359" s="12" t="s">
        <v>15309</v>
      </c>
      <c r="G3359" s="12" t="s">
        <v>19239</v>
      </c>
      <c r="H3359" s="11" t="str">
        <f t="shared" si="52"/>
        <v xml:space="preserve"> 24 LES CHAPELLES </v>
      </c>
      <c r="I3359" s="10"/>
      <c r="J3359" s="12" t="s">
        <v>15310</v>
      </c>
      <c r="K3359" s="12"/>
      <c r="L3359" s="12" t="s">
        <v>3122</v>
      </c>
      <c r="M3359" s="12" t="s">
        <v>3123</v>
      </c>
      <c r="N3359" s="12" t="s">
        <v>54</v>
      </c>
      <c r="O3359" s="12" t="s">
        <v>33</v>
      </c>
      <c r="P3359" s="13">
        <v>34746</v>
      </c>
      <c r="Q3359" s="10">
        <v>2</v>
      </c>
      <c r="R3359" s="10" t="s">
        <v>10</v>
      </c>
      <c r="S3359" s="12" t="s">
        <v>18209</v>
      </c>
    </row>
    <row r="3360" spans="1:19" x14ac:dyDescent="0.25">
      <c r="A3360" s="10">
        <v>2017</v>
      </c>
      <c r="B3360" s="12" t="s">
        <v>18219</v>
      </c>
      <c r="C3360" s="10" t="s">
        <v>66</v>
      </c>
      <c r="D3360" s="12" t="s">
        <v>5</v>
      </c>
      <c r="E3360" s="12" t="s">
        <v>15311</v>
      </c>
      <c r="F3360" s="12" t="s">
        <v>15312</v>
      </c>
      <c r="G3360" s="12" t="s">
        <v>15313</v>
      </c>
      <c r="H3360" s="11" t="str">
        <f t="shared" si="52"/>
        <v xml:space="preserve">199 ROUTE PLEYSSE  </v>
      </c>
      <c r="I3360" s="12" t="s">
        <v>15314</v>
      </c>
      <c r="J3360" s="12"/>
      <c r="K3360" s="14"/>
      <c r="L3360" s="12" t="s">
        <v>15315</v>
      </c>
      <c r="M3360" s="12" t="s">
        <v>15316</v>
      </c>
      <c r="N3360" s="12" t="s">
        <v>54</v>
      </c>
      <c r="O3360" s="12" t="s">
        <v>33</v>
      </c>
      <c r="P3360" s="14"/>
      <c r="Q3360" s="10">
        <v>1</v>
      </c>
      <c r="R3360" s="10" t="s">
        <v>10</v>
      </c>
      <c r="S3360" s="12" t="s">
        <v>18220</v>
      </c>
    </row>
    <row r="3361" spans="1:19" x14ac:dyDescent="0.25">
      <c r="A3361" s="10">
        <v>2018</v>
      </c>
      <c r="B3361" s="11" t="s">
        <v>18213</v>
      </c>
      <c r="C3361" s="12" t="s">
        <v>66</v>
      </c>
      <c r="D3361" s="12" t="s">
        <v>5</v>
      </c>
      <c r="E3361" s="12" t="s">
        <v>19241</v>
      </c>
      <c r="F3361" s="12" t="s">
        <v>19240</v>
      </c>
      <c r="G3361" s="12" t="s">
        <v>19242</v>
      </c>
      <c r="H3361" s="11" t="str">
        <f t="shared" si="52"/>
        <v xml:space="preserve">ZI LA FRANCE 3 ALLEE DE L INDUSTRIE </v>
      </c>
      <c r="I3361" s="10" t="s">
        <v>19243</v>
      </c>
      <c r="J3361" s="12" t="s">
        <v>19244</v>
      </c>
      <c r="K3361" s="12"/>
      <c r="L3361" s="12" t="s">
        <v>2046</v>
      </c>
      <c r="M3361" s="12" t="s">
        <v>2047</v>
      </c>
      <c r="N3361" s="12" t="s">
        <v>54</v>
      </c>
      <c r="O3361" s="12" t="s">
        <v>33</v>
      </c>
      <c r="P3361" s="13">
        <v>8427</v>
      </c>
      <c r="Q3361" s="10">
        <v>1</v>
      </c>
      <c r="R3361" s="10" t="s">
        <v>10</v>
      </c>
      <c r="S3361" s="12" t="s">
        <v>18209</v>
      </c>
    </row>
    <row r="3362" spans="1:19" x14ac:dyDescent="0.25">
      <c r="A3362" s="10">
        <v>2017</v>
      </c>
      <c r="B3362" s="12" t="s">
        <v>18219</v>
      </c>
      <c r="C3362" s="10" t="s">
        <v>66</v>
      </c>
      <c r="D3362" s="12" t="s">
        <v>5</v>
      </c>
      <c r="E3362" s="12" t="s">
        <v>15317</v>
      </c>
      <c r="F3362" s="12" t="s">
        <v>15318</v>
      </c>
      <c r="G3362" s="12" t="s">
        <v>15319</v>
      </c>
      <c r="H3362" s="11" t="str">
        <f t="shared" si="52"/>
        <v xml:space="preserve">2 RUE PAUL EMILE VICTOR  </v>
      </c>
      <c r="I3362" s="12" t="s">
        <v>15320</v>
      </c>
      <c r="J3362" s="12"/>
      <c r="K3362" s="14"/>
      <c r="L3362" s="12" t="s">
        <v>777</v>
      </c>
      <c r="M3362" s="12" t="s">
        <v>778</v>
      </c>
      <c r="N3362" s="12" t="s">
        <v>54</v>
      </c>
      <c r="O3362" s="12" t="s">
        <v>33</v>
      </c>
      <c r="P3362" s="14"/>
      <c r="Q3362" s="10">
        <v>2</v>
      </c>
      <c r="R3362" s="10" t="s">
        <v>10</v>
      </c>
      <c r="S3362" s="12" t="s">
        <v>18220</v>
      </c>
    </row>
    <row r="3363" spans="1:19" x14ac:dyDescent="0.25">
      <c r="A3363" s="10">
        <v>2018</v>
      </c>
      <c r="B3363" s="11" t="s">
        <v>18213</v>
      </c>
      <c r="C3363" s="12" t="s">
        <v>66</v>
      </c>
      <c r="D3363" s="12" t="s">
        <v>5</v>
      </c>
      <c r="E3363" s="12" t="s">
        <v>19246</v>
      </c>
      <c r="F3363" s="12" t="s">
        <v>19245</v>
      </c>
      <c r="G3363" s="12" t="s">
        <v>19247</v>
      </c>
      <c r="H3363" s="11" t="str">
        <f t="shared" si="52"/>
        <v xml:space="preserve"> 20 AVENUE DES CHAMPS LASNIERS </v>
      </c>
      <c r="I3363" s="10"/>
      <c r="J3363" s="12" t="s">
        <v>19248</v>
      </c>
      <c r="K3363" s="10"/>
      <c r="L3363" s="12" t="s">
        <v>3957</v>
      </c>
      <c r="M3363" s="12" t="s">
        <v>3958</v>
      </c>
      <c r="N3363" s="12" t="s">
        <v>322</v>
      </c>
      <c r="O3363" s="12" t="s">
        <v>9</v>
      </c>
      <c r="P3363" s="13">
        <v>5780</v>
      </c>
      <c r="Q3363" s="10">
        <v>1</v>
      </c>
      <c r="R3363" s="10" t="s">
        <v>10</v>
      </c>
      <c r="S3363" s="12" t="s">
        <v>18211</v>
      </c>
    </row>
    <row r="3364" spans="1:19" x14ac:dyDescent="0.25">
      <c r="A3364" s="10">
        <v>2018</v>
      </c>
      <c r="B3364" s="11" t="s">
        <v>4</v>
      </c>
      <c r="C3364" s="12" t="s">
        <v>66</v>
      </c>
      <c r="D3364" s="12" t="s">
        <v>5</v>
      </c>
      <c r="E3364" s="12" t="s">
        <v>5049</v>
      </c>
      <c r="F3364" s="12" t="s">
        <v>5050</v>
      </c>
      <c r="G3364" s="12" t="s">
        <v>5051</v>
      </c>
      <c r="H3364" s="11" t="str">
        <f t="shared" si="52"/>
        <v xml:space="preserve"> 51 RUE GUSTAVE EIFFEL </v>
      </c>
      <c r="I3364" s="10"/>
      <c r="J3364" s="12" t="s">
        <v>5052</v>
      </c>
      <c r="K3364" s="12"/>
      <c r="L3364" s="12" t="s">
        <v>5053</v>
      </c>
      <c r="M3364" s="12" t="s">
        <v>5054</v>
      </c>
      <c r="N3364" s="12" t="s">
        <v>200</v>
      </c>
      <c r="O3364" s="12" t="s">
        <v>33</v>
      </c>
      <c r="P3364" s="13">
        <v>146692</v>
      </c>
      <c r="Q3364" s="10">
        <v>8</v>
      </c>
      <c r="R3364" s="10" t="s">
        <v>10</v>
      </c>
      <c r="S3364" s="12" t="s">
        <v>18209</v>
      </c>
    </row>
    <row r="3365" spans="1:19" x14ac:dyDescent="0.25">
      <c r="A3365" s="10">
        <v>2018</v>
      </c>
      <c r="B3365" s="11" t="s">
        <v>4</v>
      </c>
      <c r="C3365" s="12" t="s">
        <v>66</v>
      </c>
      <c r="D3365" s="12" t="s">
        <v>5</v>
      </c>
      <c r="E3365" s="12" t="s">
        <v>15321</v>
      </c>
      <c r="F3365" s="12" t="s">
        <v>15322</v>
      </c>
      <c r="G3365" s="12" t="s">
        <v>15323</v>
      </c>
      <c r="H3365" s="11" t="str">
        <f t="shared" si="52"/>
        <v xml:space="preserve"> 2656 AVENUE DE LA RESISTANCE </v>
      </c>
      <c r="I3365" s="10"/>
      <c r="J3365" s="12" t="s">
        <v>15324</v>
      </c>
      <c r="K3365" s="12"/>
      <c r="L3365" s="12" t="s">
        <v>4089</v>
      </c>
      <c r="M3365" s="12" t="s">
        <v>4090</v>
      </c>
      <c r="N3365" s="12" t="s">
        <v>54</v>
      </c>
      <c r="O3365" s="12" t="s">
        <v>33</v>
      </c>
      <c r="P3365" s="13">
        <v>81849</v>
      </c>
      <c r="Q3365" s="10">
        <v>2</v>
      </c>
      <c r="R3365" s="10" t="s">
        <v>10</v>
      </c>
      <c r="S3365" s="12" t="s">
        <v>18209</v>
      </c>
    </row>
    <row r="3366" spans="1:19" x14ac:dyDescent="0.25">
      <c r="A3366" s="10">
        <v>2018</v>
      </c>
      <c r="B3366" s="11" t="s">
        <v>18213</v>
      </c>
      <c r="C3366" s="12" t="s">
        <v>66</v>
      </c>
      <c r="D3366" s="12" t="s">
        <v>5</v>
      </c>
      <c r="E3366" s="12" t="s">
        <v>19250</v>
      </c>
      <c r="F3366" s="12" t="s">
        <v>19249</v>
      </c>
      <c r="G3366" s="12" t="s">
        <v>19251</v>
      </c>
      <c r="H3366" s="11" t="str">
        <f t="shared" si="52"/>
        <v xml:space="preserve"> 32 B RUE DE CORBIE </v>
      </c>
      <c r="I3366" s="10"/>
      <c r="J3366" s="12" t="s">
        <v>19252</v>
      </c>
      <c r="K3366" s="12"/>
      <c r="L3366" s="12" t="s">
        <v>11554</v>
      </c>
      <c r="M3366" s="12" t="s">
        <v>1277</v>
      </c>
      <c r="N3366" s="12" t="s">
        <v>200</v>
      </c>
      <c r="O3366" s="12" t="s">
        <v>33</v>
      </c>
      <c r="P3366" s="13">
        <v>5762</v>
      </c>
      <c r="Q3366" s="10">
        <v>1</v>
      </c>
      <c r="R3366" s="10" t="s">
        <v>10</v>
      </c>
      <c r="S3366" s="12" t="s">
        <v>18209</v>
      </c>
    </row>
    <row r="3367" spans="1:19" x14ac:dyDescent="0.25">
      <c r="A3367" s="10">
        <v>2018</v>
      </c>
      <c r="B3367" s="11" t="s">
        <v>4</v>
      </c>
      <c r="C3367" s="12" t="s">
        <v>66</v>
      </c>
      <c r="D3367" s="12" t="s">
        <v>5</v>
      </c>
      <c r="E3367" s="12" t="s">
        <v>15325</v>
      </c>
      <c r="F3367" s="12" t="s">
        <v>15326</v>
      </c>
      <c r="G3367" s="12" t="s">
        <v>15327</v>
      </c>
      <c r="H3367" s="11" t="str">
        <f t="shared" si="52"/>
        <v xml:space="preserve"> ROUTE DE VALBONNE BP 92095</v>
      </c>
      <c r="I3367" s="10"/>
      <c r="J3367" s="12" t="s">
        <v>15328</v>
      </c>
      <c r="K3367" s="12" t="s">
        <v>15329</v>
      </c>
      <c r="L3367" s="12" t="s">
        <v>15330</v>
      </c>
      <c r="M3367" s="12" t="s">
        <v>15331</v>
      </c>
      <c r="N3367" s="12" t="s">
        <v>54</v>
      </c>
      <c r="O3367" s="12" t="s">
        <v>33</v>
      </c>
      <c r="P3367" s="13">
        <v>1032325</v>
      </c>
      <c r="Q3367" s="10">
        <v>24</v>
      </c>
      <c r="R3367" s="10" t="s">
        <v>18208</v>
      </c>
      <c r="S3367" s="12" t="s">
        <v>18209</v>
      </c>
    </row>
    <row r="3368" spans="1:19" x14ac:dyDescent="0.25">
      <c r="A3368" s="10">
        <v>2017</v>
      </c>
      <c r="B3368" s="12" t="s">
        <v>18219</v>
      </c>
      <c r="C3368" s="10" t="s">
        <v>66</v>
      </c>
      <c r="D3368" s="12" t="s">
        <v>5</v>
      </c>
      <c r="E3368" s="12" t="s">
        <v>15332</v>
      </c>
      <c r="F3368" s="12" t="s">
        <v>15333</v>
      </c>
      <c r="G3368" s="12" t="s">
        <v>15334</v>
      </c>
      <c r="H3368" s="11" t="str">
        <f t="shared" si="52"/>
        <v xml:space="preserve">9 RUE CAMILLE DESMOULINS  </v>
      </c>
      <c r="I3368" s="12" t="s">
        <v>15335</v>
      </c>
      <c r="J3368" s="12"/>
      <c r="K3368" s="14"/>
      <c r="L3368" s="12" t="s">
        <v>712</v>
      </c>
      <c r="M3368" s="12" t="s">
        <v>713</v>
      </c>
      <c r="N3368" s="12" t="s">
        <v>54</v>
      </c>
      <c r="O3368" s="12" t="s">
        <v>33</v>
      </c>
      <c r="P3368" s="14"/>
      <c r="Q3368" s="10">
        <v>1</v>
      </c>
      <c r="R3368" s="10" t="s">
        <v>10</v>
      </c>
      <c r="S3368" s="12" t="s">
        <v>18220</v>
      </c>
    </row>
    <row r="3369" spans="1:19" x14ac:dyDescent="0.25">
      <c r="A3369" s="10">
        <v>2018</v>
      </c>
      <c r="B3369" s="11" t="s">
        <v>4</v>
      </c>
      <c r="C3369" s="12" t="s">
        <v>66</v>
      </c>
      <c r="D3369" s="12" t="s">
        <v>5</v>
      </c>
      <c r="E3369" s="12" t="s">
        <v>17041</v>
      </c>
      <c r="F3369" s="12" t="s">
        <v>17042</v>
      </c>
      <c r="G3369" s="12" t="s">
        <v>16500</v>
      </c>
      <c r="H3369" s="11" t="str">
        <f t="shared" si="52"/>
        <v xml:space="preserve"> 9 RUE CALYPSO </v>
      </c>
      <c r="I3369" s="10"/>
      <c r="J3369" s="12" t="s">
        <v>17043</v>
      </c>
      <c r="K3369" s="12"/>
      <c r="L3369" s="12" t="s">
        <v>17044</v>
      </c>
      <c r="M3369" s="12" t="s">
        <v>17045</v>
      </c>
      <c r="N3369" s="12" t="s">
        <v>172</v>
      </c>
      <c r="O3369" s="12" t="s">
        <v>33</v>
      </c>
      <c r="P3369" s="13">
        <v>21728</v>
      </c>
      <c r="Q3369" s="10">
        <v>2</v>
      </c>
      <c r="R3369" s="10" t="s">
        <v>10</v>
      </c>
      <c r="S3369" s="12" t="s">
        <v>18209</v>
      </c>
    </row>
    <row r="3370" spans="1:19" x14ac:dyDescent="0.25">
      <c r="A3370" s="10">
        <v>2018</v>
      </c>
      <c r="B3370" s="11" t="s">
        <v>18213</v>
      </c>
      <c r="C3370" s="12" t="s">
        <v>66</v>
      </c>
      <c r="D3370" s="12" t="s">
        <v>5</v>
      </c>
      <c r="E3370" s="12" t="s">
        <v>19254</v>
      </c>
      <c r="F3370" s="12" t="s">
        <v>19253</v>
      </c>
      <c r="G3370" s="12" t="s">
        <v>19255</v>
      </c>
      <c r="H3370" s="11" t="str">
        <f t="shared" si="52"/>
        <v xml:space="preserve">ZONE INDUSTRIELLE 1 CHE DE LA GRANGE </v>
      </c>
      <c r="I3370" s="12" t="s">
        <v>22</v>
      </c>
      <c r="J3370" s="12" t="s">
        <v>19256</v>
      </c>
      <c r="K3370" s="10"/>
      <c r="L3370" s="12" t="s">
        <v>2495</v>
      </c>
      <c r="M3370" s="12" t="s">
        <v>2496</v>
      </c>
      <c r="N3370" s="12" t="s">
        <v>54</v>
      </c>
      <c r="O3370" s="12" t="s">
        <v>9</v>
      </c>
      <c r="P3370" s="13">
        <v>5486</v>
      </c>
      <c r="Q3370" s="10">
        <v>1</v>
      </c>
      <c r="R3370" s="10" t="s">
        <v>10</v>
      </c>
      <c r="S3370" s="12" t="s">
        <v>18211</v>
      </c>
    </row>
    <row r="3371" spans="1:19" x14ac:dyDescent="0.25">
      <c r="A3371" s="10">
        <v>2017</v>
      </c>
      <c r="B3371" s="12" t="s">
        <v>18219</v>
      </c>
      <c r="C3371" s="10" t="s">
        <v>66</v>
      </c>
      <c r="D3371" s="12" t="s">
        <v>5</v>
      </c>
      <c r="E3371" s="12" t="s">
        <v>15336</v>
      </c>
      <c r="F3371" s="12" t="s">
        <v>15337</v>
      </c>
      <c r="G3371" s="12" t="s">
        <v>15338</v>
      </c>
      <c r="H3371" s="11" t="str">
        <f t="shared" si="52"/>
        <v xml:space="preserve">4 RUE DE LA POSTE  </v>
      </c>
      <c r="I3371" s="12" t="s">
        <v>15339</v>
      </c>
      <c r="J3371" s="12"/>
      <c r="K3371" s="14"/>
      <c r="L3371" s="12" t="s">
        <v>15340</v>
      </c>
      <c r="M3371" s="12" t="s">
        <v>15341</v>
      </c>
      <c r="N3371" s="12" t="s">
        <v>54</v>
      </c>
      <c r="O3371" s="12" t="s">
        <v>33</v>
      </c>
      <c r="P3371" s="14"/>
      <c r="Q3371" s="10">
        <v>2</v>
      </c>
      <c r="R3371" s="10" t="s">
        <v>10</v>
      </c>
      <c r="S3371" s="12" t="s">
        <v>18220</v>
      </c>
    </row>
    <row r="3372" spans="1:19" x14ac:dyDescent="0.25">
      <c r="A3372" s="10">
        <v>2018</v>
      </c>
      <c r="B3372" s="12" t="s">
        <v>18210</v>
      </c>
      <c r="C3372" s="12" t="s">
        <v>66</v>
      </c>
      <c r="D3372" s="12" t="s">
        <v>5</v>
      </c>
      <c r="E3372" s="12" t="s">
        <v>18152</v>
      </c>
      <c r="F3372" s="12" t="s">
        <v>19257</v>
      </c>
      <c r="G3372" s="12" t="s">
        <v>18153</v>
      </c>
      <c r="H3372" s="11" t="str">
        <f t="shared" si="52"/>
        <v xml:space="preserve">11 RUE CONSTANTIN PECQUEUR  </v>
      </c>
      <c r="I3372" s="12" t="s">
        <v>19258</v>
      </c>
      <c r="J3372" s="12"/>
      <c r="K3372" s="14"/>
      <c r="L3372" s="12" t="s">
        <v>3836</v>
      </c>
      <c r="M3372" s="12" t="s">
        <v>3837</v>
      </c>
      <c r="N3372" s="12" t="s">
        <v>54</v>
      </c>
      <c r="O3372" s="12" t="s">
        <v>33</v>
      </c>
      <c r="P3372" s="13">
        <v>37077</v>
      </c>
      <c r="Q3372" s="10">
        <v>1</v>
      </c>
      <c r="R3372" s="10" t="s">
        <v>10</v>
      </c>
      <c r="S3372" s="12" t="s">
        <v>18209</v>
      </c>
    </row>
    <row r="3373" spans="1:19" x14ac:dyDescent="0.25">
      <c r="A3373" s="10">
        <v>2018</v>
      </c>
      <c r="B3373" s="11" t="s">
        <v>4</v>
      </c>
      <c r="C3373" s="12" t="s">
        <v>66</v>
      </c>
      <c r="D3373" s="12" t="s">
        <v>5</v>
      </c>
      <c r="E3373" s="12" t="s">
        <v>15342</v>
      </c>
      <c r="F3373" s="12" t="s">
        <v>15343</v>
      </c>
      <c r="G3373" s="12" t="s">
        <v>15344</v>
      </c>
      <c r="H3373" s="11" t="str">
        <f t="shared" si="52"/>
        <v xml:space="preserve"> 31 ROUTE D INGERSHEIM </v>
      </c>
      <c r="I3373" s="10"/>
      <c r="J3373" s="12" t="s">
        <v>15345</v>
      </c>
      <c r="K3373" s="12"/>
      <c r="L3373" s="12" t="s">
        <v>85</v>
      </c>
      <c r="M3373" s="12" t="s">
        <v>2795</v>
      </c>
      <c r="N3373" s="12" t="s">
        <v>54</v>
      </c>
      <c r="O3373" s="12" t="s">
        <v>33</v>
      </c>
      <c r="P3373" s="13">
        <v>130626</v>
      </c>
      <c r="Q3373" s="10">
        <v>9</v>
      </c>
      <c r="R3373" s="10" t="s">
        <v>10</v>
      </c>
      <c r="S3373" s="12" t="s">
        <v>18209</v>
      </c>
    </row>
    <row r="3374" spans="1:19" x14ac:dyDescent="0.25">
      <c r="A3374" s="10">
        <v>2018</v>
      </c>
      <c r="B3374" s="11" t="s">
        <v>4</v>
      </c>
      <c r="C3374" s="12" t="s">
        <v>66</v>
      </c>
      <c r="D3374" s="12" t="s">
        <v>5</v>
      </c>
      <c r="E3374" s="12" t="s">
        <v>15346</v>
      </c>
      <c r="F3374" s="12" t="s">
        <v>15347</v>
      </c>
      <c r="G3374" s="12" t="s">
        <v>19259</v>
      </c>
      <c r="H3374" s="11" t="str">
        <f t="shared" si="52"/>
        <v xml:space="preserve"> RUE DU PLATEAU DE CHALLES </v>
      </c>
      <c r="I3374" s="10"/>
      <c r="J3374" s="12" t="s">
        <v>15348</v>
      </c>
      <c r="K3374" s="12"/>
      <c r="L3374" s="12" t="s">
        <v>1540</v>
      </c>
      <c r="M3374" s="12" t="s">
        <v>1541</v>
      </c>
      <c r="N3374" s="12" t="s">
        <v>54</v>
      </c>
      <c r="O3374" s="12" t="s">
        <v>33</v>
      </c>
      <c r="P3374" s="13">
        <v>27898</v>
      </c>
      <c r="Q3374" s="10">
        <v>1</v>
      </c>
      <c r="R3374" s="10" t="s">
        <v>10</v>
      </c>
      <c r="S3374" s="12" t="s">
        <v>18209</v>
      </c>
    </row>
    <row r="3375" spans="1:19" x14ac:dyDescent="0.25">
      <c r="A3375" s="10">
        <v>2018</v>
      </c>
      <c r="B3375" s="11" t="s">
        <v>4</v>
      </c>
      <c r="C3375" s="12" t="s">
        <v>66</v>
      </c>
      <c r="D3375" s="12" t="s">
        <v>5</v>
      </c>
      <c r="E3375" s="12" t="s">
        <v>15349</v>
      </c>
      <c r="F3375" s="12" t="s">
        <v>15350</v>
      </c>
      <c r="G3375" s="12" t="s">
        <v>15351</v>
      </c>
      <c r="H3375" s="11" t="str">
        <f t="shared" si="52"/>
        <v xml:space="preserve"> 3 PLACE JEAN NOUZILLE </v>
      </c>
      <c r="I3375" s="10"/>
      <c r="J3375" s="12" t="s">
        <v>15352</v>
      </c>
      <c r="K3375" s="12"/>
      <c r="L3375" s="12" t="s">
        <v>439</v>
      </c>
      <c r="M3375" s="12" t="s">
        <v>440</v>
      </c>
      <c r="N3375" s="12" t="s">
        <v>54</v>
      </c>
      <c r="O3375" s="12" t="s">
        <v>33</v>
      </c>
      <c r="P3375" s="13">
        <v>93194</v>
      </c>
      <c r="Q3375" s="10">
        <v>5</v>
      </c>
      <c r="R3375" s="10" t="s">
        <v>10</v>
      </c>
      <c r="S3375" s="12" t="s">
        <v>18209</v>
      </c>
    </row>
    <row r="3376" spans="1:19" x14ac:dyDescent="0.25">
      <c r="A3376" s="10">
        <v>2018</v>
      </c>
      <c r="B3376" s="11" t="s">
        <v>18213</v>
      </c>
      <c r="C3376" s="12" t="s">
        <v>66</v>
      </c>
      <c r="D3376" s="12" t="s">
        <v>5</v>
      </c>
      <c r="E3376" s="12" t="s">
        <v>19261</v>
      </c>
      <c r="F3376" s="12" t="s">
        <v>19260</v>
      </c>
      <c r="G3376" s="12" t="s">
        <v>19262</v>
      </c>
      <c r="H3376" s="11" t="str">
        <f t="shared" si="52"/>
        <v xml:space="preserve"> 37 BIS RUE DE VAILLY </v>
      </c>
      <c r="I3376" s="10"/>
      <c r="J3376" s="12" t="s">
        <v>19263</v>
      </c>
      <c r="K3376" s="12"/>
      <c r="L3376" s="12" t="s">
        <v>3843</v>
      </c>
      <c r="M3376" s="12" t="s">
        <v>19264</v>
      </c>
      <c r="N3376" s="12" t="s">
        <v>54</v>
      </c>
      <c r="O3376" s="12" t="s">
        <v>33</v>
      </c>
      <c r="P3376" s="13">
        <v>1927</v>
      </c>
      <c r="Q3376" s="10">
        <v>1</v>
      </c>
      <c r="R3376" s="10" t="s">
        <v>10</v>
      </c>
      <c r="S3376" s="12" t="s">
        <v>18209</v>
      </c>
    </row>
    <row r="3377" spans="1:19" x14ac:dyDescent="0.25">
      <c r="A3377" s="10">
        <v>2018</v>
      </c>
      <c r="B3377" s="11" t="s">
        <v>4</v>
      </c>
      <c r="C3377" s="12" t="s">
        <v>66</v>
      </c>
      <c r="D3377" s="12" t="s">
        <v>2457</v>
      </c>
      <c r="E3377" s="12" t="s">
        <v>4532</v>
      </c>
      <c r="F3377" s="12" t="s">
        <v>4533</v>
      </c>
      <c r="G3377" s="12" t="s">
        <v>4534</v>
      </c>
      <c r="H3377" s="11" t="str">
        <f t="shared" si="52"/>
        <v xml:space="preserve"> 2 B AVENUE DE LA FORET </v>
      </c>
      <c r="I3377" s="10"/>
      <c r="J3377" s="12" t="s">
        <v>4535</v>
      </c>
      <c r="K3377" s="12"/>
      <c r="L3377" s="12" t="s">
        <v>4536</v>
      </c>
      <c r="M3377" s="12" t="s">
        <v>4537</v>
      </c>
      <c r="N3377" s="12" t="s">
        <v>156</v>
      </c>
      <c r="O3377" s="12" t="s">
        <v>33</v>
      </c>
      <c r="P3377" s="13">
        <v>133638</v>
      </c>
      <c r="Q3377" s="10">
        <v>8</v>
      </c>
      <c r="R3377" s="10" t="s">
        <v>10</v>
      </c>
      <c r="S3377" s="12" t="s">
        <v>18209</v>
      </c>
    </row>
    <row r="3378" spans="1:19" x14ac:dyDescent="0.25">
      <c r="A3378" s="10">
        <v>2018</v>
      </c>
      <c r="B3378" s="11" t="s">
        <v>4</v>
      </c>
      <c r="C3378" s="12" t="s">
        <v>66</v>
      </c>
      <c r="D3378" s="12" t="s">
        <v>184</v>
      </c>
      <c r="E3378" s="12" t="s">
        <v>15353</v>
      </c>
      <c r="F3378" s="12" t="s">
        <v>15354</v>
      </c>
      <c r="G3378" s="12" t="s">
        <v>15355</v>
      </c>
      <c r="H3378" s="11" t="str">
        <f t="shared" si="52"/>
        <v xml:space="preserve"> RUE DES ZENTES </v>
      </c>
      <c r="I3378" s="10"/>
      <c r="J3378" s="12" t="s">
        <v>15356</v>
      </c>
      <c r="K3378" s="12"/>
      <c r="L3378" s="12" t="s">
        <v>15357</v>
      </c>
      <c r="M3378" s="12" t="s">
        <v>15358</v>
      </c>
      <c r="N3378" s="12" t="s">
        <v>54</v>
      </c>
      <c r="O3378" s="12" t="s">
        <v>33</v>
      </c>
      <c r="P3378" s="13">
        <v>71497</v>
      </c>
      <c r="Q3378" s="10">
        <v>3</v>
      </c>
      <c r="R3378" s="10" t="s">
        <v>10</v>
      </c>
      <c r="S3378" s="12" t="s">
        <v>18209</v>
      </c>
    </row>
    <row r="3379" spans="1:19" x14ac:dyDescent="0.25">
      <c r="A3379" s="10">
        <v>2018</v>
      </c>
      <c r="B3379" s="11" t="s">
        <v>4</v>
      </c>
      <c r="C3379" s="12" t="s">
        <v>66</v>
      </c>
      <c r="D3379" s="12" t="s">
        <v>5</v>
      </c>
      <c r="E3379" s="12" t="s">
        <v>5283</v>
      </c>
      <c r="F3379" s="12" t="s">
        <v>5284</v>
      </c>
      <c r="G3379" s="12" t="s">
        <v>5285</v>
      </c>
      <c r="H3379" s="11" t="str">
        <f t="shared" si="52"/>
        <v xml:space="preserve"> 1 RUE DU GUESCLIN </v>
      </c>
      <c r="I3379" s="10"/>
      <c r="J3379" s="12" t="s">
        <v>1432</v>
      </c>
      <c r="K3379" s="12"/>
      <c r="L3379" s="12" t="s">
        <v>4163</v>
      </c>
      <c r="M3379" s="12" t="s">
        <v>18</v>
      </c>
      <c r="N3379" s="12" t="s">
        <v>2739</v>
      </c>
      <c r="O3379" s="12" t="s">
        <v>33</v>
      </c>
      <c r="P3379" s="13">
        <v>80587</v>
      </c>
      <c r="Q3379" s="10">
        <v>1</v>
      </c>
      <c r="R3379" s="10" t="s">
        <v>10</v>
      </c>
      <c r="S3379" s="12" t="s">
        <v>18209</v>
      </c>
    </row>
    <row r="3380" spans="1:19" x14ac:dyDescent="0.25">
      <c r="A3380" s="10">
        <v>2017</v>
      </c>
      <c r="B3380" s="12" t="s">
        <v>18219</v>
      </c>
      <c r="C3380" s="10" t="s">
        <v>66</v>
      </c>
      <c r="D3380" s="12" t="s">
        <v>5</v>
      </c>
      <c r="E3380" s="12" t="s">
        <v>15359</v>
      </c>
      <c r="F3380" s="12" t="s">
        <v>15360</v>
      </c>
      <c r="G3380" s="12" t="s">
        <v>15361</v>
      </c>
      <c r="H3380" s="11" t="str">
        <f t="shared" si="52"/>
        <v xml:space="preserve">7 CHEMIN DE SAINT SUPPLIX  </v>
      </c>
      <c r="I3380" s="12" t="s">
        <v>15362</v>
      </c>
      <c r="J3380" s="12"/>
      <c r="K3380" s="14"/>
      <c r="L3380" s="12" t="s">
        <v>15363</v>
      </c>
      <c r="M3380" s="12" t="s">
        <v>15364</v>
      </c>
      <c r="N3380" s="12" t="s">
        <v>54</v>
      </c>
      <c r="O3380" s="12" t="s">
        <v>33</v>
      </c>
      <c r="P3380" s="14"/>
      <c r="Q3380" s="10">
        <v>4</v>
      </c>
      <c r="R3380" s="10" t="s">
        <v>10</v>
      </c>
      <c r="S3380" s="12" t="s">
        <v>18220</v>
      </c>
    </row>
    <row r="3381" spans="1:19" x14ac:dyDescent="0.25">
      <c r="A3381" s="10">
        <v>2018</v>
      </c>
      <c r="B3381" s="11" t="s">
        <v>239</v>
      </c>
      <c r="C3381" s="12" t="s">
        <v>66</v>
      </c>
      <c r="D3381" s="12" t="s">
        <v>5</v>
      </c>
      <c r="E3381" s="12" t="s">
        <v>15365</v>
      </c>
      <c r="F3381" s="12" t="s">
        <v>15366</v>
      </c>
      <c r="G3381" s="12" t="s">
        <v>15367</v>
      </c>
      <c r="H3381" s="11" t="str">
        <f t="shared" si="52"/>
        <v xml:space="preserve"> 130 BOULEVARD DE LA LIBERTE </v>
      </c>
      <c r="I3381" s="10"/>
      <c r="J3381" s="12" t="s">
        <v>9081</v>
      </c>
      <c r="K3381" s="12"/>
      <c r="L3381" s="12" t="s">
        <v>1067</v>
      </c>
      <c r="M3381" s="12" t="s">
        <v>980</v>
      </c>
      <c r="N3381" s="12" t="s">
        <v>54</v>
      </c>
      <c r="O3381" s="12" t="s">
        <v>33</v>
      </c>
      <c r="P3381" s="13">
        <v>268769</v>
      </c>
      <c r="Q3381" s="10">
        <v>7</v>
      </c>
      <c r="R3381" s="10" t="s">
        <v>10</v>
      </c>
      <c r="S3381" s="12" t="s">
        <v>18209</v>
      </c>
    </row>
    <row r="3382" spans="1:19" x14ac:dyDescent="0.25">
      <c r="A3382" s="10">
        <v>2018</v>
      </c>
      <c r="B3382" s="11" t="s">
        <v>4</v>
      </c>
      <c r="C3382" s="12" t="s">
        <v>66</v>
      </c>
      <c r="D3382" s="12" t="s">
        <v>5</v>
      </c>
      <c r="E3382" s="12" t="s">
        <v>17046</v>
      </c>
      <c r="F3382" s="12" t="s">
        <v>17047</v>
      </c>
      <c r="G3382" s="12" t="s">
        <v>17048</v>
      </c>
      <c r="H3382" s="11" t="str">
        <f t="shared" si="52"/>
        <v xml:space="preserve"> 18 ANCIENNE  CHEMIN DE TOULON </v>
      </c>
      <c r="I3382" s="10"/>
      <c r="J3382" s="12" t="s">
        <v>17049</v>
      </c>
      <c r="K3382" s="12"/>
      <c r="L3382" s="12" t="s">
        <v>617</v>
      </c>
      <c r="M3382" s="12" t="s">
        <v>618</v>
      </c>
      <c r="N3382" s="12" t="s">
        <v>172</v>
      </c>
      <c r="O3382" s="12" t="s">
        <v>33</v>
      </c>
      <c r="P3382" s="13">
        <v>55992</v>
      </c>
      <c r="Q3382" s="10">
        <v>3</v>
      </c>
      <c r="R3382" s="10" t="s">
        <v>10</v>
      </c>
      <c r="S3382" s="12" t="s">
        <v>18209</v>
      </c>
    </row>
    <row r="3383" spans="1:19" x14ac:dyDescent="0.25">
      <c r="A3383" s="10">
        <v>2018</v>
      </c>
      <c r="B3383" s="11" t="s">
        <v>4</v>
      </c>
      <c r="C3383" s="12" t="s">
        <v>66</v>
      </c>
      <c r="D3383" s="12" t="s">
        <v>5</v>
      </c>
      <c r="E3383" s="12" t="s">
        <v>17835</v>
      </c>
      <c r="F3383" s="12" t="s">
        <v>17836</v>
      </c>
      <c r="G3383" s="12" t="s">
        <v>17837</v>
      </c>
      <c r="H3383" s="11" t="str">
        <f t="shared" si="52"/>
        <v xml:space="preserve">ALELUIA CERAMICAS FRANCE 58 RUE GEORGE SAND </v>
      </c>
      <c r="I3383" s="10" t="s">
        <v>17837</v>
      </c>
      <c r="J3383" s="12" t="s">
        <v>17838</v>
      </c>
      <c r="K3383" s="12"/>
      <c r="L3383" s="12" t="s">
        <v>1369</v>
      </c>
      <c r="M3383" s="12" t="s">
        <v>595</v>
      </c>
      <c r="N3383" s="12" t="s">
        <v>17839</v>
      </c>
      <c r="O3383" s="12" t="s">
        <v>33</v>
      </c>
      <c r="P3383" s="13">
        <v>120792</v>
      </c>
      <c r="Q3383" s="10">
        <v>1</v>
      </c>
      <c r="R3383" s="10" t="s">
        <v>10</v>
      </c>
      <c r="S3383" s="12" t="s">
        <v>18209</v>
      </c>
    </row>
    <row r="3384" spans="1:19" x14ac:dyDescent="0.25">
      <c r="A3384" s="10">
        <v>2018</v>
      </c>
      <c r="B3384" s="11" t="s">
        <v>18213</v>
      </c>
      <c r="C3384" s="12" t="s">
        <v>66</v>
      </c>
      <c r="D3384" s="12" t="s">
        <v>5</v>
      </c>
      <c r="E3384" s="12" t="s">
        <v>19266</v>
      </c>
      <c r="F3384" s="12" t="s">
        <v>19265</v>
      </c>
      <c r="G3384" s="12" t="s">
        <v>19267</v>
      </c>
      <c r="H3384" s="11" t="str">
        <f t="shared" si="52"/>
        <v xml:space="preserve"> 322 ROUTE DE CANNES </v>
      </c>
      <c r="I3384" s="10"/>
      <c r="J3384" s="12" t="s">
        <v>19268</v>
      </c>
      <c r="K3384" s="12"/>
      <c r="L3384" s="12" t="s">
        <v>3815</v>
      </c>
      <c r="M3384" s="12" t="s">
        <v>3816</v>
      </c>
      <c r="N3384" s="12" t="s">
        <v>54</v>
      </c>
      <c r="O3384" s="12" t="s">
        <v>33</v>
      </c>
      <c r="P3384" s="13">
        <v>25852</v>
      </c>
      <c r="Q3384" s="10">
        <v>1</v>
      </c>
      <c r="R3384" s="10" t="s">
        <v>10</v>
      </c>
      <c r="S3384" s="12" t="s">
        <v>18209</v>
      </c>
    </row>
    <row r="3385" spans="1:19" x14ac:dyDescent="0.25">
      <c r="A3385" s="10">
        <v>2018</v>
      </c>
      <c r="B3385" s="11" t="s">
        <v>4</v>
      </c>
      <c r="C3385" s="12" t="s">
        <v>66</v>
      </c>
      <c r="D3385" s="12" t="s">
        <v>5</v>
      </c>
      <c r="E3385" s="12" t="s">
        <v>12188</v>
      </c>
      <c r="F3385" s="12" t="s">
        <v>12189</v>
      </c>
      <c r="G3385" s="12" t="s">
        <v>12190</v>
      </c>
      <c r="H3385" s="11" t="str">
        <f t="shared" si="52"/>
        <v xml:space="preserve"> 3 QUAI KLEBER </v>
      </c>
      <c r="I3385" s="10"/>
      <c r="J3385" s="12" t="s">
        <v>12191</v>
      </c>
      <c r="K3385" s="12"/>
      <c r="L3385" s="12" t="s">
        <v>1219</v>
      </c>
      <c r="M3385" s="12" t="s">
        <v>53</v>
      </c>
      <c r="N3385" s="12" t="s">
        <v>200</v>
      </c>
      <c r="O3385" s="12" t="s">
        <v>33</v>
      </c>
      <c r="P3385" s="13">
        <v>114777</v>
      </c>
      <c r="Q3385" s="10">
        <v>2</v>
      </c>
      <c r="R3385" s="10" t="s">
        <v>10</v>
      </c>
      <c r="S3385" s="12" t="s">
        <v>18209</v>
      </c>
    </row>
    <row r="3386" spans="1:19" x14ac:dyDescent="0.25">
      <c r="A3386" s="10">
        <v>2018</v>
      </c>
      <c r="B3386" s="11" t="s">
        <v>18213</v>
      </c>
      <c r="C3386" s="12" t="s">
        <v>66</v>
      </c>
      <c r="D3386" s="12" t="s">
        <v>5</v>
      </c>
      <c r="E3386" s="12" t="s">
        <v>19270</v>
      </c>
      <c r="F3386" s="12" t="s">
        <v>19269</v>
      </c>
      <c r="G3386" s="12" t="s">
        <v>19271</v>
      </c>
      <c r="H3386" s="11" t="str">
        <f t="shared" si="52"/>
        <v xml:space="preserve"> LES GIERES </v>
      </c>
      <c r="I3386" s="10"/>
      <c r="J3386" s="12" t="s">
        <v>19272</v>
      </c>
      <c r="K3386" s="10"/>
      <c r="L3386" s="12" t="s">
        <v>19273</v>
      </c>
      <c r="M3386" s="12" t="s">
        <v>19274</v>
      </c>
      <c r="N3386" s="12" t="s">
        <v>54</v>
      </c>
      <c r="O3386" s="12" t="s">
        <v>9</v>
      </c>
      <c r="P3386" s="13">
        <v>37735</v>
      </c>
      <c r="Q3386" s="10">
        <v>1</v>
      </c>
      <c r="R3386" s="10" t="s">
        <v>10</v>
      </c>
      <c r="S3386" s="12" t="s">
        <v>18211</v>
      </c>
    </row>
    <row r="3387" spans="1:19" x14ac:dyDescent="0.25">
      <c r="A3387" s="10">
        <v>2018</v>
      </c>
      <c r="B3387" s="11" t="s">
        <v>4</v>
      </c>
      <c r="C3387" s="12" t="s">
        <v>66</v>
      </c>
      <c r="D3387" s="12" t="s">
        <v>5</v>
      </c>
      <c r="E3387" s="12" t="s">
        <v>15368</v>
      </c>
      <c r="F3387" s="12" t="s">
        <v>15369</v>
      </c>
      <c r="G3387" s="12" t="s">
        <v>15370</v>
      </c>
      <c r="H3387" s="11" t="str">
        <f t="shared" si="52"/>
        <v xml:space="preserve">BAT C2 ZONE INDUSTRIELLE DES 2 ESTEYS AVENUE DES GUERLANDES </v>
      </c>
      <c r="I3387" s="10" t="s">
        <v>15371</v>
      </c>
      <c r="J3387" s="12" t="s">
        <v>15372</v>
      </c>
      <c r="K3387" s="12"/>
      <c r="L3387" s="12" t="s">
        <v>3334</v>
      </c>
      <c r="M3387" s="12" t="s">
        <v>21</v>
      </c>
      <c r="N3387" s="12" t="s">
        <v>54</v>
      </c>
      <c r="O3387" s="12" t="s">
        <v>33</v>
      </c>
      <c r="P3387" s="13">
        <v>79346</v>
      </c>
      <c r="Q3387" s="10">
        <v>3</v>
      </c>
      <c r="R3387" s="10" t="s">
        <v>10</v>
      </c>
      <c r="S3387" s="12" t="s">
        <v>18209</v>
      </c>
    </row>
    <row r="3388" spans="1:19" x14ac:dyDescent="0.25">
      <c r="A3388" s="10">
        <v>2018</v>
      </c>
      <c r="B3388" s="11" t="s">
        <v>18213</v>
      </c>
      <c r="C3388" s="12" t="s">
        <v>66</v>
      </c>
      <c r="D3388" s="12" t="s">
        <v>5</v>
      </c>
      <c r="E3388" s="12" t="s">
        <v>19276</v>
      </c>
      <c r="F3388" s="12" t="s">
        <v>19275</v>
      </c>
      <c r="G3388" s="12" t="s">
        <v>19277</v>
      </c>
      <c r="H3388" s="11" t="str">
        <f t="shared" si="52"/>
        <v xml:space="preserve"> 2 RUE DES MORILLES </v>
      </c>
      <c r="I3388" s="10"/>
      <c r="J3388" s="12" t="s">
        <v>19278</v>
      </c>
      <c r="K3388" s="12"/>
      <c r="L3388" s="12" t="s">
        <v>831</v>
      </c>
      <c r="M3388" s="12" t="s">
        <v>832</v>
      </c>
      <c r="N3388" s="12" t="s">
        <v>54</v>
      </c>
      <c r="O3388" s="12" t="s">
        <v>33</v>
      </c>
      <c r="P3388" s="13">
        <v>15615</v>
      </c>
      <c r="Q3388" s="10">
        <v>1</v>
      </c>
      <c r="R3388" s="10" t="s">
        <v>10</v>
      </c>
      <c r="S3388" s="12" t="s">
        <v>18209</v>
      </c>
    </row>
    <row r="3389" spans="1:19" x14ac:dyDescent="0.25">
      <c r="A3389" s="10">
        <v>2018</v>
      </c>
      <c r="B3389" s="11" t="s">
        <v>4</v>
      </c>
      <c r="C3389" s="12" t="s">
        <v>66</v>
      </c>
      <c r="D3389" s="12" t="s">
        <v>5</v>
      </c>
      <c r="E3389" s="12" t="s">
        <v>17149</v>
      </c>
      <c r="F3389" s="12" t="s">
        <v>17150</v>
      </c>
      <c r="G3389" s="12" t="s">
        <v>17151</v>
      </c>
      <c r="H3389" s="11" t="str">
        <f t="shared" si="52"/>
        <v xml:space="preserve">ZONE INDUSTRIELLE LES MIMOSAS 2211 ROUTE DE LA FENERIE </v>
      </c>
      <c r="I3389" s="10" t="s">
        <v>12951</v>
      </c>
      <c r="J3389" s="12" t="s">
        <v>12952</v>
      </c>
      <c r="K3389" s="12"/>
      <c r="L3389" s="12" t="s">
        <v>5599</v>
      </c>
      <c r="M3389" s="12" t="s">
        <v>5600</v>
      </c>
      <c r="N3389" s="12" t="s">
        <v>17135</v>
      </c>
      <c r="O3389" s="12" t="s">
        <v>33</v>
      </c>
      <c r="P3389" s="13">
        <v>204807</v>
      </c>
      <c r="Q3389" s="10">
        <v>6</v>
      </c>
      <c r="R3389" s="10" t="s">
        <v>10</v>
      </c>
      <c r="S3389" s="12" t="s">
        <v>18209</v>
      </c>
    </row>
    <row r="3390" spans="1:19" x14ac:dyDescent="0.25">
      <c r="A3390" s="10">
        <v>2017</v>
      </c>
      <c r="B3390" s="12" t="s">
        <v>18219</v>
      </c>
      <c r="C3390" s="10" t="s">
        <v>66</v>
      </c>
      <c r="D3390" s="12" t="s">
        <v>5</v>
      </c>
      <c r="E3390" s="12" t="s">
        <v>5061</v>
      </c>
      <c r="F3390" s="12" t="s">
        <v>5062</v>
      </c>
      <c r="G3390" s="12" t="s">
        <v>5063</v>
      </c>
      <c r="H3390" s="11" t="str">
        <f t="shared" si="52"/>
        <v xml:space="preserve">2 RUE EMILE ZOLA  </v>
      </c>
      <c r="I3390" s="12" t="s">
        <v>5064</v>
      </c>
      <c r="J3390" s="12"/>
      <c r="K3390" s="14"/>
      <c r="L3390" s="12" t="s">
        <v>1049</v>
      </c>
      <c r="M3390" s="12" t="s">
        <v>1050</v>
      </c>
      <c r="N3390" s="12" t="s">
        <v>200</v>
      </c>
      <c r="O3390" s="12" t="s">
        <v>33</v>
      </c>
      <c r="P3390" s="14"/>
      <c r="Q3390" s="10">
        <v>1</v>
      </c>
      <c r="R3390" s="10" t="s">
        <v>10</v>
      </c>
      <c r="S3390" s="12" t="s">
        <v>18220</v>
      </c>
    </row>
    <row r="3391" spans="1:19" x14ac:dyDescent="0.25">
      <c r="A3391" s="10">
        <v>2018</v>
      </c>
      <c r="B3391" s="11" t="s">
        <v>4</v>
      </c>
      <c r="C3391" s="12" t="s">
        <v>66</v>
      </c>
      <c r="D3391" s="12" t="s">
        <v>5</v>
      </c>
      <c r="E3391" s="12" t="s">
        <v>5065</v>
      </c>
      <c r="F3391" s="12" t="s">
        <v>5066</v>
      </c>
      <c r="G3391" s="12" t="s">
        <v>5067</v>
      </c>
      <c r="H3391" s="11" t="str">
        <f t="shared" si="52"/>
        <v xml:space="preserve"> 1300 ROUTE DU MOULIN DE MARMONT </v>
      </c>
      <c r="I3391" s="10"/>
      <c r="J3391" s="12" t="s">
        <v>5068</v>
      </c>
      <c r="K3391" s="12"/>
      <c r="L3391" s="12" t="s">
        <v>5069</v>
      </c>
      <c r="M3391" s="12" t="s">
        <v>5070</v>
      </c>
      <c r="N3391" s="12" t="s">
        <v>200</v>
      </c>
      <c r="O3391" s="12" t="s">
        <v>33</v>
      </c>
      <c r="P3391" s="13">
        <v>32899</v>
      </c>
      <c r="Q3391" s="10">
        <v>1</v>
      </c>
      <c r="R3391" s="10" t="s">
        <v>10</v>
      </c>
      <c r="S3391" s="12" t="s">
        <v>18209</v>
      </c>
    </row>
    <row r="3392" spans="1:19" x14ac:dyDescent="0.25">
      <c r="A3392" s="10">
        <v>2018</v>
      </c>
      <c r="B3392" s="11" t="s">
        <v>4</v>
      </c>
      <c r="C3392" s="12" t="s">
        <v>66</v>
      </c>
      <c r="D3392" s="12" t="s">
        <v>5</v>
      </c>
      <c r="E3392" s="12" t="s">
        <v>16534</v>
      </c>
      <c r="F3392" s="12" t="s">
        <v>16535</v>
      </c>
      <c r="G3392" s="12" t="s">
        <v>16536</v>
      </c>
      <c r="H3392" s="11" t="str">
        <f t="shared" si="52"/>
        <v xml:space="preserve"> 520 AVENUE GUSTAVE EIFFEL </v>
      </c>
      <c r="I3392" s="10"/>
      <c r="J3392" s="12" t="s">
        <v>16537</v>
      </c>
      <c r="K3392" s="12"/>
      <c r="L3392" s="12" t="s">
        <v>1913</v>
      </c>
      <c r="M3392" s="12" t="s">
        <v>2024</v>
      </c>
      <c r="N3392" s="12" t="s">
        <v>1605</v>
      </c>
      <c r="O3392" s="12" t="s">
        <v>33</v>
      </c>
      <c r="P3392" s="13">
        <v>143715</v>
      </c>
      <c r="Q3392" s="10">
        <v>6</v>
      </c>
      <c r="R3392" s="10" t="s">
        <v>10</v>
      </c>
      <c r="S3392" s="12" t="s">
        <v>18209</v>
      </c>
    </row>
    <row r="3393" spans="1:19" x14ac:dyDescent="0.25">
      <c r="A3393" s="10">
        <v>2018</v>
      </c>
      <c r="B3393" s="11" t="s">
        <v>4</v>
      </c>
      <c r="C3393" s="12" t="s">
        <v>66</v>
      </c>
      <c r="D3393" s="12" t="s">
        <v>5</v>
      </c>
      <c r="E3393" s="12" t="s">
        <v>15373</v>
      </c>
      <c r="F3393" s="12" t="s">
        <v>15374</v>
      </c>
      <c r="G3393" s="12" t="s">
        <v>15375</v>
      </c>
      <c r="H3393" s="11" t="str">
        <f t="shared" si="52"/>
        <v xml:space="preserve"> 14 RUE FERDINAND DE LESSEPS </v>
      </c>
      <c r="I3393" s="10"/>
      <c r="J3393" s="12" t="s">
        <v>15376</v>
      </c>
      <c r="K3393" s="12"/>
      <c r="L3393" s="12" t="s">
        <v>8336</v>
      </c>
      <c r="M3393" s="12" t="s">
        <v>9067</v>
      </c>
      <c r="N3393" s="12" t="s">
        <v>54</v>
      </c>
      <c r="O3393" s="12" t="s">
        <v>33</v>
      </c>
      <c r="P3393" s="13">
        <v>480131</v>
      </c>
      <c r="Q3393" s="10">
        <v>31</v>
      </c>
      <c r="R3393" s="10" t="s">
        <v>18208</v>
      </c>
      <c r="S3393" s="12" t="s">
        <v>18209</v>
      </c>
    </row>
    <row r="3394" spans="1:19" x14ac:dyDescent="0.25">
      <c r="A3394" s="10">
        <v>2018</v>
      </c>
      <c r="B3394" s="11" t="s">
        <v>4</v>
      </c>
      <c r="C3394" s="12" t="s">
        <v>66</v>
      </c>
      <c r="D3394" s="12" t="s">
        <v>5</v>
      </c>
      <c r="E3394" s="12" t="s">
        <v>15377</v>
      </c>
      <c r="F3394" s="12" t="s">
        <v>15378</v>
      </c>
      <c r="G3394" s="12" t="s">
        <v>15379</v>
      </c>
      <c r="H3394" s="11" t="str">
        <f t="shared" si="52"/>
        <v xml:space="preserve"> LIEU DIT SOL DE LOIRE BP 60017 MONTJEAN SUR LOIRE</v>
      </c>
      <c r="I3394" s="10"/>
      <c r="J3394" s="12" t="s">
        <v>15380</v>
      </c>
      <c r="K3394" s="12" t="s">
        <v>15381</v>
      </c>
      <c r="L3394" s="12" t="s">
        <v>15382</v>
      </c>
      <c r="M3394" s="12" t="s">
        <v>10532</v>
      </c>
      <c r="N3394" s="12" t="s">
        <v>54</v>
      </c>
      <c r="O3394" s="12" t="s">
        <v>33</v>
      </c>
      <c r="P3394" s="13">
        <v>65157</v>
      </c>
      <c r="Q3394" s="10">
        <v>2</v>
      </c>
      <c r="R3394" s="10" t="s">
        <v>10</v>
      </c>
      <c r="S3394" s="12" t="s">
        <v>18209</v>
      </c>
    </row>
    <row r="3395" spans="1:19" x14ac:dyDescent="0.25">
      <c r="A3395" s="10">
        <v>2018</v>
      </c>
      <c r="B3395" s="11" t="s">
        <v>18213</v>
      </c>
      <c r="C3395" s="12" t="s">
        <v>66</v>
      </c>
      <c r="D3395" s="12" t="s">
        <v>5</v>
      </c>
      <c r="E3395" s="12" t="s">
        <v>19280</v>
      </c>
      <c r="F3395" s="12" t="s">
        <v>19279</v>
      </c>
      <c r="G3395" s="12" t="s">
        <v>19281</v>
      </c>
      <c r="H3395" s="11" t="str">
        <f t="shared" ref="H3395:H3458" si="53">CONCATENATE(I3395," ",J3395," ",K3395)</f>
        <v xml:space="preserve"> 16 RUE DES COURBES </v>
      </c>
      <c r="I3395" s="10"/>
      <c r="J3395" s="12" t="s">
        <v>19282</v>
      </c>
      <c r="K3395" s="10"/>
      <c r="L3395" s="12" t="s">
        <v>19283</v>
      </c>
      <c r="M3395" s="12" t="s">
        <v>19284</v>
      </c>
      <c r="N3395" s="12" t="s">
        <v>54</v>
      </c>
      <c r="O3395" s="12" t="s">
        <v>9</v>
      </c>
      <c r="P3395" s="13">
        <v>14428</v>
      </c>
      <c r="Q3395" s="10">
        <v>1</v>
      </c>
      <c r="R3395" s="10" t="s">
        <v>10</v>
      </c>
      <c r="S3395" s="12" t="s">
        <v>18211</v>
      </c>
    </row>
    <row r="3396" spans="1:19" x14ac:dyDescent="0.25">
      <c r="A3396" s="10">
        <v>2018</v>
      </c>
      <c r="B3396" s="11" t="s">
        <v>4</v>
      </c>
      <c r="C3396" s="12" t="s">
        <v>66</v>
      </c>
      <c r="D3396" s="12" t="s">
        <v>5</v>
      </c>
      <c r="E3396" s="12" t="s">
        <v>5071</v>
      </c>
      <c r="F3396" s="12" t="s">
        <v>5072</v>
      </c>
      <c r="G3396" s="12" t="s">
        <v>5073</v>
      </c>
      <c r="H3396" s="11" t="str">
        <f t="shared" si="53"/>
        <v xml:space="preserve"> 38 RUE DE BERRI </v>
      </c>
      <c r="I3396" s="10"/>
      <c r="J3396" s="12" t="s">
        <v>5074</v>
      </c>
      <c r="K3396" s="12"/>
      <c r="L3396" s="12" t="s">
        <v>2165</v>
      </c>
      <c r="M3396" s="12" t="s">
        <v>183</v>
      </c>
      <c r="N3396" s="12" t="s">
        <v>200</v>
      </c>
      <c r="O3396" s="12" t="s">
        <v>33</v>
      </c>
      <c r="P3396" s="13">
        <v>113493</v>
      </c>
      <c r="Q3396" s="10">
        <v>1</v>
      </c>
      <c r="R3396" s="10" t="s">
        <v>10</v>
      </c>
      <c r="S3396" s="12" t="s">
        <v>18209</v>
      </c>
    </row>
    <row r="3397" spans="1:19" x14ac:dyDescent="0.25">
      <c r="A3397" s="10">
        <v>2018</v>
      </c>
      <c r="B3397" s="11" t="s">
        <v>4</v>
      </c>
      <c r="C3397" s="12" t="s">
        <v>66</v>
      </c>
      <c r="D3397" s="12" t="s">
        <v>5</v>
      </c>
      <c r="E3397" s="12" t="s">
        <v>2064</v>
      </c>
      <c r="F3397" s="12" t="s">
        <v>15384</v>
      </c>
      <c r="G3397" s="12" t="s">
        <v>2065</v>
      </c>
      <c r="H3397" s="11" t="str">
        <f t="shared" si="53"/>
        <v xml:space="preserve"> 3 RUE SAINTE ANNE </v>
      </c>
      <c r="I3397" s="10"/>
      <c r="J3397" s="12" t="s">
        <v>15385</v>
      </c>
      <c r="K3397" s="12"/>
      <c r="L3397" s="12" t="s">
        <v>15386</v>
      </c>
      <c r="M3397" s="12" t="s">
        <v>15387</v>
      </c>
      <c r="N3397" s="12" t="s">
        <v>54</v>
      </c>
      <c r="O3397" s="12" t="s">
        <v>33</v>
      </c>
      <c r="P3397" s="13">
        <v>161227</v>
      </c>
      <c r="Q3397" s="10">
        <v>5</v>
      </c>
      <c r="R3397" s="10" t="s">
        <v>10</v>
      </c>
      <c r="S3397" s="12" t="s">
        <v>18209</v>
      </c>
    </row>
    <row r="3398" spans="1:19" x14ac:dyDescent="0.25">
      <c r="A3398" s="10">
        <v>2018</v>
      </c>
      <c r="B3398" s="11" t="s">
        <v>18213</v>
      </c>
      <c r="C3398" s="12" t="s">
        <v>66</v>
      </c>
      <c r="D3398" s="12" t="s">
        <v>5</v>
      </c>
      <c r="E3398" s="12" t="s">
        <v>19286</v>
      </c>
      <c r="F3398" s="12" t="s">
        <v>19285</v>
      </c>
      <c r="G3398" s="12" t="s">
        <v>19287</v>
      </c>
      <c r="H3398" s="11" t="str">
        <f t="shared" si="53"/>
        <v xml:space="preserve">ZA BEAUSEJOUR RUE DE LA GARE DU TRAM </v>
      </c>
      <c r="I3398" s="10" t="s">
        <v>19288</v>
      </c>
      <c r="J3398" s="12" t="s">
        <v>19289</v>
      </c>
      <c r="K3398" s="12"/>
      <c r="L3398" s="12" t="s">
        <v>3052</v>
      </c>
      <c r="M3398" s="12" t="s">
        <v>5325</v>
      </c>
      <c r="N3398" s="12" t="s">
        <v>54</v>
      </c>
      <c r="O3398" s="12" t="s">
        <v>33</v>
      </c>
      <c r="P3398" s="13">
        <v>2764</v>
      </c>
      <c r="Q3398" s="10">
        <v>1</v>
      </c>
      <c r="R3398" s="10" t="s">
        <v>10</v>
      </c>
      <c r="S3398" s="12" t="s">
        <v>18209</v>
      </c>
    </row>
    <row r="3399" spans="1:19" x14ac:dyDescent="0.25">
      <c r="A3399" s="10">
        <v>2018</v>
      </c>
      <c r="B3399" s="11" t="s">
        <v>4</v>
      </c>
      <c r="C3399" s="12" t="s">
        <v>66</v>
      </c>
      <c r="D3399" s="12" t="s">
        <v>5</v>
      </c>
      <c r="E3399" s="12" t="s">
        <v>4367</v>
      </c>
      <c r="F3399" s="12" t="s">
        <v>4368</v>
      </c>
      <c r="G3399" s="12" t="s">
        <v>4369</v>
      </c>
      <c r="H3399" s="11" t="str">
        <f t="shared" si="53"/>
        <v xml:space="preserve"> 11 RUE DE LA ROCHE </v>
      </c>
      <c r="I3399" s="10"/>
      <c r="J3399" s="12" t="s">
        <v>4370</v>
      </c>
      <c r="K3399" s="12"/>
      <c r="L3399" s="12" t="s">
        <v>4371</v>
      </c>
      <c r="M3399" s="12" t="s">
        <v>4372</v>
      </c>
      <c r="N3399" s="12" t="s">
        <v>106</v>
      </c>
      <c r="O3399" s="12" t="s">
        <v>33</v>
      </c>
      <c r="P3399" s="13">
        <v>226814</v>
      </c>
      <c r="Q3399" s="10">
        <v>7</v>
      </c>
      <c r="R3399" s="10" t="s">
        <v>10</v>
      </c>
      <c r="S3399" s="12" t="s">
        <v>18209</v>
      </c>
    </row>
    <row r="3400" spans="1:19" x14ac:dyDescent="0.25">
      <c r="A3400" s="10">
        <v>2018</v>
      </c>
      <c r="B3400" s="11" t="s">
        <v>4</v>
      </c>
      <c r="C3400" s="12" t="s">
        <v>66</v>
      </c>
      <c r="D3400" s="12" t="s">
        <v>2297</v>
      </c>
      <c r="E3400" s="12" t="s">
        <v>15388</v>
      </c>
      <c r="F3400" s="12" t="s">
        <v>15389</v>
      </c>
      <c r="G3400" s="12" t="s">
        <v>15390</v>
      </c>
      <c r="H3400" s="11" t="str">
        <f t="shared" si="53"/>
        <v xml:space="preserve"> 99 ROUTE DU CHENE </v>
      </c>
      <c r="I3400" s="10"/>
      <c r="J3400" s="12" t="s">
        <v>15391</v>
      </c>
      <c r="K3400" s="12"/>
      <c r="L3400" s="12" t="s">
        <v>2903</v>
      </c>
      <c r="M3400" s="12" t="s">
        <v>15392</v>
      </c>
      <c r="N3400" s="12" t="s">
        <v>54</v>
      </c>
      <c r="O3400" s="12" t="s">
        <v>33</v>
      </c>
      <c r="P3400" s="13">
        <v>74146</v>
      </c>
      <c r="Q3400" s="10">
        <v>2</v>
      </c>
      <c r="R3400" s="10" t="s">
        <v>10</v>
      </c>
      <c r="S3400" s="12" t="s">
        <v>18209</v>
      </c>
    </row>
    <row r="3401" spans="1:19" x14ac:dyDescent="0.25">
      <c r="A3401" s="10">
        <v>2017</v>
      </c>
      <c r="B3401" s="12" t="s">
        <v>18219</v>
      </c>
      <c r="C3401" s="10" t="s">
        <v>66</v>
      </c>
      <c r="D3401" s="12" t="s">
        <v>5</v>
      </c>
      <c r="E3401" s="12" t="s">
        <v>5075</v>
      </c>
      <c r="F3401" s="12" t="s">
        <v>5076</v>
      </c>
      <c r="G3401" s="12" t="s">
        <v>5077</v>
      </c>
      <c r="H3401" s="11" t="str">
        <f t="shared" si="53"/>
        <v xml:space="preserve">38 G CHEMIN DES MONTARMOTS  </v>
      </c>
      <c r="I3401" s="12" t="s">
        <v>5078</v>
      </c>
      <c r="J3401" s="12"/>
      <c r="K3401" s="14"/>
      <c r="L3401" s="12" t="s">
        <v>1360</v>
      </c>
      <c r="M3401" s="12" t="s">
        <v>1361</v>
      </c>
      <c r="N3401" s="12" t="s">
        <v>200</v>
      </c>
      <c r="O3401" s="12" t="s">
        <v>33</v>
      </c>
      <c r="P3401" s="14"/>
      <c r="Q3401" s="10">
        <v>1</v>
      </c>
      <c r="R3401" s="10" t="s">
        <v>10</v>
      </c>
      <c r="S3401" s="12" t="s">
        <v>18220</v>
      </c>
    </row>
    <row r="3402" spans="1:19" x14ac:dyDescent="0.25">
      <c r="A3402" s="10">
        <v>2018</v>
      </c>
      <c r="B3402" s="11" t="s">
        <v>4</v>
      </c>
      <c r="C3402" s="12" t="s">
        <v>66</v>
      </c>
      <c r="D3402" s="12" t="s">
        <v>5</v>
      </c>
      <c r="E3402" s="12" t="s">
        <v>15393</v>
      </c>
      <c r="F3402" s="12" t="s">
        <v>15394</v>
      </c>
      <c r="G3402" s="12" t="s">
        <v>15395</v>
      </c>
      <c r="H3402" s="11" t="str">
        <f t="shared" si="53"/>
        <v xml:space="preserve"> 6 RUE DU FIEF GIRARD </v>
      </c>
      <c r="I3402" s="10"/>
      <c r="J3402" s="12" t="s">
        <v>15396</v>
      </c>
      <c r="K3402" s="12"/>
      <c r="L3402" s="12" t="s">
        <v>15397</v>
      </c>
      <c r="M3402" s="12" t="s">
        <v>15398</v>
      </c>
      <c r="N3402" s="12" t="s">
        <v>54</v>
      </c>
      <c r="O3402" s="12" t="s">
        <v>33</v>
      </c>
      <c r="P3402" s="13">
        <v>23169</v>
      </c>
      <c r="Q3402" s="10">
        <v>1</v>
      </c>
      <c r="R3402" s="10" t="s">
        <v>10</v>
      </c>
      <c r="S3402" s="12" t="s">
        <v>18209</v>
      </c>
    </row>
    <row r="3403" spans="1:19" x14ac:dyDescent="0.25">
      <c r="A3403" s="10">
        <v>2018</v>
      </c>
      <c r="B3403" s="11" t="s">
        <v>4</v>
      </c>
      <c r="C3403" s="12" t="s">
        <v>66</v>
      </c>
      <c r="D3403" s="12" t="s">
        <v>5</v>
      </c>
      <c r="E3403" s="12" t="s">
        <v>5079</v>
      </c>
      <c r="F3403" s="12" t="s">
        <v>5080</v>
      </c>
      <c r="G3403" s="12" t="s">
        <v>5081</v>
      </c>
      <c r="H3403" s="11" t="str">
        <f t="shared" si="53"/>
        <v xml:space="preserve"> 10 AVENUE RHIN ET DANUBE </v>
      </c>
      <c r="I3403" s="10"/>
      <c r="J3403" s="12" t="s">
        <v>5082</v>
      </c>
      <c r="K3403" s="12"/>
      <c r="L3403" s="12" t="s">
        <v>1620</v>
      </c>
      <c r="M3403" s="12" t="s">
        <v>5083</v>
      </c>
      <c r="N3403" s="12" t="s">
        <v>200</v>
      </c>
      <c r="O3403" s="12" t="s">
        <v>33</v>
      </c>
      <c r="P3403" s="13">
        <v>72167</v>
      </c>
      <c r="Q3403" s="10">
        <v>3</v>
      </c>
      <c r="R3403" s="10" t="s">
        <v>10</v>
      </c>
      <c r="S3403" s="12" t="s">
        <v>18209</v>
      </c>
    </row>
    <row r="3404" spans="1:19" x14ac:dyDescent="0.25">
      <c r="A3404" s="10">
        <v>2018</v>
      </c>
      <c r="B3404" s="11" t="s">
        <v>239</v>
      </c>
      <c r="C3404" s="12" t="s">
        <v>66</v>
      </c>
      <c r="D3404" s="12" t="s">
        <v>5</v>
      </c>
      <c r="E3404" s="12" t="s">
        <v>15399</v>
      </c>
      <c r="F3404" s="12" t="s">
        <v>15400</v>
      </c>
      <c r="G3404" s="12" t="s">
        <v>15401</v>
      </c>
      <c r="H3404" s="11" t="str">
        <f t="shared" si="53"/>
        <v xml:space="preserve"> 16 RUE ALFRED NOBEL </v>
      </c>
      <c r="I3404" s="10"/>
      <c r="J3404" s="12" t="s">
        <v>4415</v>
      </c>
      <c r="K3404" s="12"/>
      <c r="L3404" s="12" t="s">
        <v>443</v>
      </c>
      <c r="M3404" s="12" t="s">
        <v>15402</v>
      </c>
      <c r="N3404" s="12" t="s">
        <v>54</v>
      </c>
      <c r="O3404" s="12" t="s">
        <v>33</v>
      </c>
      <c r="P3404" s="13">
        <v>105204</v>
      </c>
      <c r="Q3404" s="10">
        <v>3</v>
      </c>
      <c r="R3404" s="10" t="s">
        <v>10</v>
      </c>
      <c r="S3404" s="12" t="s">
        <v>18209</v>
      </c>
    </row>
    <row r="3405" spans="1:19" x14ac:dyDescent="0.25">
      <c r="A3405" s="10">
        <v>2017</v>
      </c>
      <c r="B3405" s="12" t="s">
        <v>18219</v>
      </c>
      <c r="C3405" s="10" t="s">
        <v>66</v>
      </c>
      <c r="D3405" s="12" t="s">
        <v>5</v>
      </c>
      <c r="E3405" s="12" t="s">
        <v>15403</v>
      </c>
      <c r="F3405" s="12" t="s">
        <v>15404</v>
      </c>
      <c r="G3405" s="12" t="s">
        <v>15405</v>
      </c>
      <c r="H3405" s="11" t="str">
        <f t="shared" si="53"/>
        <v xml:space="preserve">16 RUE ALFRED NOBEL  </v>
      </c>
      <c r="I3405" s="12" t="s">
        <v>4415</v>
      </c>
      <c r="J3405" s="12"/>
      <c r="K3405" s="14"/>
      <c r="L3405" s="12" t="s">
        <v>443</v>
      </c>
      <c r="M3405" s="12" t="s">
        <v>15402</v>
      </c>
      <c r="N3405" s="12" t="s">
        <v>54</v>
      </c>
      <c r="O3405" s="12" t="s">
        <v>33</v>
      </c>
      <c r="P3405" s="14"/>
      <c r="Q3405" s="10">
        <v>1</v>
      </c>
      <c r="R3405" s="10" t="s">
        <v>10</v>
      </c>
      <c r="S3405" s="12" t="s">
        <v>18220</v>
      </c>
    </row>
    <row r="3406" spans="1:19" x14ac:dyDescent="0.25">
      <c r="A3406" s="10">
        <v>2017</v>
      </c>
      <c r="B3406" s="12" t="s">
        <v>18219</v>
      </c>
      <c r="C3406" s="10" t="s">
        <v>66</v>
      </c>
      <c r="D3406" s="12" t="s">
        <v>5</v>
      </c>
      <c r="E3406" s="12" t="s">
        <v>15406</v>
      </c>
      <c r="F3406" s="12" t="s">
        <v>15407</v>
      </c>
      <c r="G3406" s="12" t="s">
        <v>15408</v>
      </c>
      <c r="H3406" s="11" t="str">
        <f t="shared" si="53"/>
        <v xml:space="preserve">16 RUE ALFRED NOBEL  </v>
      </c>
      <c r="I3406" s="12" t="s">
        <v>4415</v>
      </c>
      <c r="J3406" s="12"/>
      <c r="K3406" s="14"/>
      <c r="L3406" s="12" t="s">
        <v>443</v>
      </c>
      <c r="M3406" s="12" t="s">
        <v>15402</v>
      </c>
      <c r="N3406" s="12" t="s">
        <v>54</v>
      </c>
      <c r="O3406" s="12" t="s">
        <v>33</v>
      </c>
      <c r="P3406" s="14"/>
      <c r="Q3406" s="10">
        <v>1</v>
      </c>
      <c r="R3406" s="10" t="s">
        <v>10</v>
      </c>
      <c r="S3406" s="12" t="s">
        <v>18220</v>
      </c>
    </row>
    <row r="3407" spans="1:19" x14ac:dyDescent="0.25">
      <c r="A3407" s="10">
        <v>2017</v>
      </c>
      <c r="B3407" s="12" t="s">
        <v>18219</v>
      </c>
      <c r="C3407" s="10" t="s">
        <v>66</v>
      </c>
      <c r="D3407" s="12" t="s">
        <v>5</v>
      </c>
      <c r="E3407" s="12" t="s">
        <v>15409</v>
      </c>
      <c r="F3407" s="12" t="s">
        <v>15410</v>
      </c>
      <c r="G3407" s="12" t="s">
        <v>15411</v>
      </c>
      <c r="H3407" s="11" t="str">
        <f t="shared" si="53"/>
        <v xml:space="preserve">16 RUE ALFRED NOBEL  </v>
      </c>
      <c r="I3407" s="12" t="s">
        <v>4415</v>
      </c>
      <c r="J3407" s="12"/>
      <c r="K3407" s="14"/>
      <c r="L3407" s="12" t="s">
        <v>443</v>
      </c>
      <c r="M3407" s="12" t="s">
        <v>15402</v>
      </c>
      <c r="N3407" s="12" t="s">
        <v>54</v>
      </c>
      <c r="O3407" s="12" t="s">
        <v>33</v>
      </c>
      <c r="P3407" s="14"/>
      <c r="Q3407" s="10">
        <v>1</v>
      </c>
      <c r="R3407" s="10" t="s">
        <v>10</v>
      </c>
      <c r="S3407" s="12" t="s">
        <v>18220</v>
      </c>
    </row>
    <row r="3408" spans="1:19" x14ac:dyDescent="0.25">
      <c r="A3408" s="10">
        <v>2018</v>
      </c>
      <c r="B3408" s="11" t="s">
        <v>4</v>
      </c>
      <c r="C3408" s="12" t="s">
        <v>66</v>
      </c>
      <c r="D3408" s="12" t="s">
        <v>5</v>
      </c>
      <c r="E3408" s="12" t="s">
        <v>15412</v>
      </c>
      <c r="F3408" s="12" t="s">
        <v>15413</v>
      </c>
      <c r="G3408" s="12" t="s">
        <v>15414</v>
      </c>
      <c r="H3408" s="11" t="str">
        <f t="shared" si="53"/>
        <v xml:space="preserve"> 3 B RUE DE L ANGOUMOIS </v>
      </c>
      <c r="I3408" s="10"/>
      <c r="J3408" s="12" t="s">
        <v>15415</v>
      </c>
      <c r="K3408" s="12"/>
      <c r="L3408" s="12" t="s">
        <v>3618</v>
      </c>
      <c r="M3408" s="12" t="s">
        <v>3619</v>
      </c>
      <c r="N3408" s="12" t="s">
        <v>54</v>
      </c>
      <c r="O3408" s="12" t="s">
        <v>33</v>
      </c>
      <c r="P3408" s="13">
        <v>52023</v>
      </c>
      <c r="Q3408" s="10">
        <v>2</v>
      </c>
      <c r="R3408" s="10" t="s">
        <v>10</v>
      </c>
      <c r="S3408" s="12" t="s">
        <v>18209</v>
      </c>
    </row>
    <row r="3409" spans="1:19" x14ac:dyDescent="0.25">
      <c r="A3409" s="10">
        <v>2017</v>
      </c>
      <c r="B3409" s="12" t="s">
        <v>18219</v>
      </c>
      <c r="C3409" s="10" t="s">
        <v>66</v>
      </c>
      <c r="D3409" s="12" t="s">
        <v>5</v>
      </c>
      <c r="E3409" s="12" t="s">
        <v>15416</v>
      </c>
      <c r="F3409" s="12" t="s">
        <v>15417</v>
      </c>
      <c r="G3409" s="12" t="s">
        <v>15418</v>
      </c>
      <c r="H3409" s="11" t="str">
        <f t="shared" si="53"/>
        <v xml:space="preserve">16 RUE ALFRED NOBEL  </v>
      </c>
      <c r="I3409" s="12" t="s">
        <v>4415</v>
      </c>
      <c r="J3409" s="12"/>
      <c r="K3409" s="14"/>
      <c r="L3409" s="12" t="s">
        <v>443</v>
      </c>
      <c r="M3409" s="12" t="s">
        <v>15402</v>
      </c>
      <c r="N3409" s="12" t="s">
        <v>54</v>
      </c>
      <c r="O3409" s="12" t="s">
        <v>33</v>
      </c>
      <c r="P3409" s="14"/>
      <c r="Q3409" s="10">
        <v>1</v>
      </c>
      <c r="R3409" s="10" t="s">
        <v>10</v>
      </c>
      <c r="S3409" s="12" t="s">
        <v>18220</v>
      </c>
    </row>
    <row r="3410" spans="1:19" x14ac:dyDescent="0.25">
      <c r="A3410" s="10">
        <v>2018</v>
      </c>
      <c r="B3410" s="11" t="s">
        <v>18213</v>
      </c>
      <c r="C3410" s="12" t="s">
        <v>66</v>
      </c>
      <c r="D3410" s="12" t="s">
        <v>5</v>
      </c>
      <c r="E3410" s="12" t="s">
        <v>19291</v>
      </c>
      <c r="F3410" s="12" t="s">
        <v>19290</v>
      </c>
      <c r="G3410" s="12" t="s">
        <v>19292</v>
      </c>
      <c r="H3410" s="11" t="str">
        <f t="shared" si="53"/>
        <v xml:space="preserve"> 5 RUE JEAN MONNET </v>
      </c>
      <c r="I3410" s="10"/>
      <c r="J3410" s="12" t="s">
        <v>19293</v>
      </c>
      <c r="K3410" s="12"/>
      <c r="L3410" s="12" t="s">
        <v>1025</v>
      </c>
      <c r="M3410" s="12" t="s">
        <v>1026</v>
      </c>
      <c r="N3410" s="12" t="s">
        <v>2368</v>
      </c>
      <c r="O3410" s="12" t="s">
        <v>33</v>
      </c>
      <c r="P3410" s="13">
        <v>2096</v>
      </c>
      <c r="Q3410" s="10">
        <v>1</v>
      </c>
      <c r="R3410" s="10" t="s">
        <v>10</v>
      </c>
      <c r="S3410" s="12" t="s">
        <v>18209</v>
      </c>
    </row>
    <row r="3411" spans="1:19" x14ac:dyDescent="0.25">
      <c r="A3411" s="10">
        <v>2017</v>
      </c>
      <c r="B3411" s="12" t="s">
        <v>18219</v>
      </c>
      <c r="C3411" s="10" t="s">
        <v>66</v>
      </c>
      <c r="D3411" s="12" t="s">
        <v>5</v>
      </c>
      <c r="E3411" s="12" t="s">
        <v>15419</v>
      </c>
      <c r="F3411" s="12" t="s">
        <v>15420</v>
      </c>
      <c r="G3411" s="12" t="s">
        <v>15421</v>
      </c>
      <c r="H3411" s="11" t="str">
        <f t="shared" si="53"/>
        <v xml:space="preserve">16 RUE ALFRED NOBEL  </v>
      </c>
      <c r="I3411" s="12" t="s">
        <v>4415</v>
      </c>
      <c r="J3411" s="12"/>
      <c r="K3411" s="14"/>
      <c r="L3411" s="12" t="s">
        <v>443</v>
      </c>
      <c r="M3411" s="12" t="s">
        <v>15402</v>
      </c>
      <c r="N3411" s="12" t="s">
        <v>54</v>
      </c>
      <c r="O3411" s="12" t="s">
        <v>33</v>
      </c>
      <c r="P3411" s="14"/>
      <c r="Q3411" s="10">
        <v>1</v>
      </c>
      <c r="R3411" s="10" t="s">
        <v>10</v>
      </c>
      <c r="S3411" s="12" t="s">
        <v>18220</v>
      </c>
    </row>
    <row r="3412" spans="1:19" x14ac:dyDescent="0.25">
      <c r="A3412" s="10">
        <v>2017</v>
      </c>
      <c r="B3412" s="12" t="s">
        <v>18219</v>
      </c>
      <c r="C3412" s="10" t="s">
        <v>66</v>
      </c>
      <c r="D3412" s="12" t="s">
        <v>5</v>
      </c>
      <c r="E3412" s="12" t="s">
        <v>15422</v>
      </c>
      <c r="F3412" s="12" t="s">
        <v>15423</v>
      </c>
      <c r="G3412" s="12" t="s">
        <v>15424</v>
      </c>
      <c r="H3412" s="11" t="str">
        <f t="shared" si="53"/>
        <v xml:space="preserve">16 RUE ALFRED NOBEL  </v>
      </c>
      <c r="I3412" s="12" t="s">
        <v>4415</v>
      </c>
      <c r="J3412" s="12"/>
      <c r="K3412" s="14"/>
      <c r="L3412" s="12" t="s">
        <v>443</v>
      </c>
      <c r="M3412" s="12" t="s">
        <v>15402</v>
      </c>
      <c r="N3412" s="12" t="s">
        <v>54</v>
      </c>
      <c r="O3412" s="12" t="s">
        <v>33</v>
      </c>
      <c r="P3412" s="14"/>
      <c r="Q3412" s="10">
        <v>1</v>
      </c>
      <c r="R3412" s="10" t="s">
        <v>10</v>
      </c>
      <c r="S3412" s="12" t="s">
        <v>18220</v>
      </c>
    </row>
    <row r="3413" spans="1:19" x14ac:dyDescent="0.25">
      <c r="A3413" s="10">
        <v>2017</v>
      </c>
      <c r="B3413" s="12" t="s">
        <v>18219</v>
      </c>
      <c r="C3413" s="10" t="s">
        <v>66</v>
      </c>
      <c r="D3413" s="12" t="s">
        <v>5</v>
      </c>
      <c r="E3413" s="12" t="s">
        <v>5084</v>
      </c>
      <c r="F3413" s="12" t="s">
        <v>5085</v>
      </c>
      <c r="G3413" s="12" t="s">
        <v>5086</v>
      </c>
      <c r="H3413" s="11" t="str">
        <f t="shared" si="53"/>
        <v xml:space="preserve">51 CHEMIN DE MAINTENUE  </v>
      </c>
      <c r="I3413" s="12" t="s">
        <v>5087</v>
      </c>
      <c r="J3413" s="12"/>
      <c r="K3413" s="14"/>
      <c r="L3413" s="12" t="s">
        <v>5088</v>
      </c>
      <c r="M3413" s="12" t="s">
        <v>5089</v>
      </c>
      <c r="N3413" s="12" t="s">
        <v>200</v>
      </c>
      <c r="O3413" s="12" t="s">
        <v>33</v>
      </c>
      <c r="P3413" s="14"/>
      <c r="Q3413" s="10">
        <v>2</v>
      </c>
      <c r="R3413" s="10" t="s">
        <v>10</v>
      </c>
      <c r="S3413" s="12" t="s">
        <v>18220</v>
      </c>
    </row>
    <row r="3414" spans="1:19" x14ac:dyDescent="0.25">
      <c r="A3414" s="10">
        <v>2018</v>
      </c>
      <c r="B3414" s="11" t="s">
        <v>4</v>
      </c>
      <c r="C3414" s="12" t="s">
        <v>66</v>
      </c>
      <c r="D3414" s="12" t="s">
        <v>5</v>
      </c>
      <c r="E3414" s="12" t="s">
        <v>17741</v>
      </c>
      <c r="F3414" s="12" t="s">
        <v>17742</v>
      </c>
      <c r="G3414" s="12" t="s">
        <v>17743</v>
      </c>
      <c r="H3414" s="11" t="str">
        <f t="shared" si="53"/>
        <v xml:space="preserve"> 26 RTE DES REJAUDOUX </v>
      </c>
      <c r="I3414" s="10"/>
      <c r="J3414" s="12" t="s">
        <v>17744</v>
      </c>
      <c r="K3414" s="12"/>
      <c r="L3414" s="12" t="s">
        <v>17745</v>
      </c>
      <c r="M3414" s="12" t="s">
        <v>17746</v>
      </c>
      <c r="N3414" s="12" t="s">
        <v>2413</v>
      </c>
      <c r="O3414" s="12" t="s">
        <v>33</v>
      </c>
      <c r="P3414" s="13">
        <v>62593</v>
      </c>
      <c r="Q3414" s="10">
        <v>3</v>
      </c>
      <c r="R3414" s="10" t="s">
        <v>10</v>
      </c>
      <c r="S3414" s="12" t="s">
        <v>18209</v>
      </c>
    </row>
    <row r="3415" spans="1:19" x14ac:dyDescent="0.25">
      <c r="A3415" s="10">
        <v>2018</v>
      </c>
      <c r="B3415" s="11" t="s">
        <v>18213</v>
      </c>
      <c r="C3415" s="12" t="s">
        <v>66</v>
      </c>
      <c r="D3415" s="12" t="s">
        <v>5</v>
      </c>
      <c r="E3415" s="12" t="s">
        <v>19295</v>
      </c>
      <c r="F3415" s="12" t="s">
        <v>19294</v>
      </c>
      <c r="G3415" s="12" t="s">
        <v>19296</v>
      </c>
      <c r="H3415" s="11" t="str">
        <f t="shared" si="53"/>
        <v xml:space="preserve"> 74 RUE DE LA PLAINE DES BOUCHERS </v>
      </c>
      <c r="I3415" s="10"/>
      <c r="J3415" s="12" t="s">
        <v>19297</v>
      </c>
      <c r="K3415" s="12"/>
      <c r="L3415" s="12" t="s">
        <v>52</v>
      </c>
      <c r="M3415" s="12" t="s">
        <v>53</v>
      </c>
      <c r="N3415" s="12" t="s">
        <v>2413</v>
      </c>
      <c r="O3415" s="12" t="s">
        <v>33</v>
      </c>
      <c r="P3415" s="13">
        <v>12481</v>
      </c>
      <c r="Q3415" s="10">
        <v>1</v>
      </c>
      <c r="R3415" s="10" t="s">
        <v>10</v>
      </c>
      <c r="S3415" s="12" t="s">
        <v>18209</v>
      </c>
    </row>
    <row r="3416" spans="1:19" x14ac:dyDescent="0.25">
      <c r="A3416" s="10">
        <v>2018</v>
      </c>
      <c r="B3416" s="11" t="s">
        <v>4</v>
      </c>
      <c r="C3416" s="12" t="s">
        <v>66</v>
      </c>
      <c r="D3416" s="12" t="s">
        <v>5</v>
      </c>
      <c r="E3416" s="12" t="s">
        <v>5090</v>
      </c>
      <c r="F3416" s="12" t="s">
        <v>5091</v>
      </c>
      <c r="G3416" s="12" t="s">
        <v>5092</v>
      </c>
      <c r="H3416" s="11" t="str">
        <f t="shared" si="53"/>
        <v xml:space="preserve"> ROUTE DE BALE </v>
      </c>
      <c r="I3416" s="10"/>
      <c r="J3416" s="12" t="s">
        <v>5093</v>
      </c>
      <c r="K3416" s="12"/>
      <c r="L3416" s="12" t="s">
        <v>1981</v>
      </c>
      <c r="M3416" s="12" t="s">
        <v>1982</v>
      </c>
      <c r="N3416" s="12" t="s">
        <v>200</v>
      </c>
      <c r="O3416" s="12" t="s">
        <v>33</v>
      </c>
      <c r="P3416" s="13">
        <v>92801</v>
      </c>
      <c r="Q3416" s="10">
        <v>2</v>
      </c>
      <c r="R3416" s="10" t="s">
        <v>10</v>
      </c>
      <c r="S3416" s="12" t="s">
        <v>18209</v>
      </c>
    </row>
    <row r="3417" spans="1:19" x14ac:dyDescent="0.25">
      <c r="A3417" s="10">
        <v>2017</v>
      </c>
      <c r="B3417" s="12" t="s">
        <v>18219</v>
      </c>
      <c r="C3417" s="10" t="s">
        <v>66</v>
      </c>
      <c r="D3417" s="12" t="s">
        <v>5</v>
      </c>
      <c r="E3417" s="12" t="s">
        <v>15425</v>
      </c>
      <c r="F3417" s="12" t="s">
        <v>15426</v>
      </c>
      <c r="G3417" s="12" t="s">
        <v>15427</v>
      </c>
      <c r="H3417" s="11" t="str">
        <f t="shared" si="53"/>
        <v xml:space="preserve">3 IMPASSE NICEPHORE NIEPCE ZA FRANCAZAL SUD </v>
      </c>
      <c r="I3417" s="12" t="s">
        <v>15429</v>
      </c>
      <c r="J3417" s="10" t="s">
        <v>15428</v>
      </c>
      <c r="K3417" s="14"/>
      <c r="L3417" s="12" t="s">
        <v>2890</v>
      </c>
      <c r="M3417" s="12" t="s">
        <v>2891</v>
      </c>
      <c r="N3417" s="12" t="s">
        <v>54</v>
      </c>
      <c r="O3417" s="12" t="s">
        <v>33</v>
      </c>
      <c r="P3417" s="14"/>
      <c r="Q3417" s="10">
        <v>2</v>
      </c>
      <c r="R3417" s="10" t="s">
        <v>10</v>
      </c>
      <c r="S3417" s="12" t="s">
        <v>18220</v>
      </c>
    </row>
    <row r="3418" spans="1:19" x14ac:dyDescent="0.25">
      <c r="A3418" s="10">
        <v>2018</v>
      </c>
      <c r="B3418" s="11" t="s">
        <v>4</v>
      </c>
      <c r="C3418" s="12" t="s">
        <v>66</v>
      </c>
      <c r="D3418" s="12" t="s">
        <v>5</v>
      </c>
      <c r="E3418" s="12" t="s">
        <v>15430</v>
      </c>
      <c r="F3418" s="12" t="s">
        <v>15431</v>
      </c>
      <c r="G3418" s="12" t="s">
        <v>15432</v>
      </c>
      <c r="H3418" s="11" t="str">
        <f t="shared" si="53"/>
        <v xml:space="preserve">ZONE INDUSTRIELLE CAP 18 189 RUE D AUBERVILLIERS </v>
      </c>
      <c r="I3418" s="12" t="s">
        <v>15433</v>
      </c>
      <c r="J3418" s="12" t="s">
        <v>15434</v>
      </c>
      <c r="K3418" s="10"/>
      <c r="L3418" s="12" t="s">
        <v>922</v>
      </c>
      <c r="M3418" s="12" t="s">
        <v>183</v>
      </c>
      <c r="N3418" s="12" t="s">
        <v>54</v>
      </c>
      <c r="O3418" s="12" t="s">
        <v>9</v>
      </c>
      <c r="P3418" s="13">
        <v>75957</v>
      </c>
      <c r="Q3418" s="10">
        <v>3</v>
      </c>
      <c r="R3418" s="10" t="s">
        <v>10</v>
      </c>
      <c r="S3418" s="12" t="s">
        <v>18211</v>
      </c>
    </row>
    <row r="3419" spans="1:19" x14ac:dyDescent="0.25">
      <c r="A3419" s="10">
        <v>2018</v>
      </c>
      <c r="B3419" s="11" t="s">
        <v>18213</v>
      </c>
      <c r="C3419" s="12" t="s">
        <v>66</v>
      </c>
      <c r="D3419" s="12" t="s">
        <v>5</v>
      </c>
      <c r="E3419" s="12" t="s">
        <v>19299</v>
      </c>
      <c r="F3419" s="12" t="s">
        <v>19298</v>
      </c>
      <c r="G3419" s="12" t="s">
        <v>19300</v>
      </c>
      <c r="H3419" s="11" t="str">
        <f t="shared" si="53"/>
        <v xml:space="preserve"> 23 AVENUE DE LA LIBERATION </v>
      </c>
      <c r="I3419" s="10"/>
      <c r="J3419" s="12" t="s">
        <v>19301</v>
      </c>
      <c r="K3419" s="12"/>
      <c r="L3419" s="12" t="s">
        <v>6773</v>
      </c>
      <c r="M3419" s="12" t="s">
        <v>19302</v>
      </c>
      <c r="N3419" s="12" t="s">
        <v>54</v>
      </c>
      <c r="O3419" s="12" t="s">
        <v>33</v>
      </c>
      <c r="P3419" s="13">
        <v>1713</v>
      </c>
      <c r="Q3419" s="10">
        <v>1</v>
      </c>
      <c r="R3419" s="10" t="s">
        <v>10</v>
      </c>
      <c r="S3419" s="12" t="s">
        <v>18209</v>
      </c>
    </row>
    <row r="3420" spans="1:19" x14ac:dyDescent="0.25">
      <c r="A3420" s="10">
        <v>2018</v>
      </c>
      <c r="B3420" s="11" t="s">
        <v>18213</v>
      </c>
      <c r="C3420" s="12" t="s">
        <v>66</v>
      </c>
      <c r="D3420" s="12" t="s">
        <v>5</v>
      </c>
      <c r="E3420" s="12" t="s">
        <v>19304</v>
      </c>
      <c r="F3420" s="12" t="s">
        <v>19303</v>
      </c>
      <c r="G3420" s="12" t="s">
        <v>19305</v>
      </c>
      <c r="H3420" s="11" t="str">
        <f t="shared" si="53"/>
        <v xml:space="preserve"> 6 ALLEE PAUL LAFARGUE </v>
      </c>
      <c r="I3420" s="10"/>
      <c r="J3420" s="12" t="s">
        <v>19306</v>
      </c>
      <c r="K3420" s="12"/>
      <c r="L3420" s="12" t="s">
        <v>1731</v>
      </c>
      <c r="M3420" s="12" t="s">
        <v>1732</v>
      </c>
      <c r="N3420" s="12" t="s">
        <v>54</v>
      </c>
      <c r="O3420" s="12" t="s">
        <v>33</v>
      </c>
      <c r="P3420" s="13">
        <v>37986</v>
      </c>
      <c r="Q3420" s="10">
        <v>3</v>
      </c>
      <c r="R3420" s="10" t="s">
        <v>10</v>
      </c>
      <c r="S3420" s="12" t="s">
        <v>18209</v>
      </c>
    </row>
    <row r="3421" spans="1:19" x14ac:dyDescent="0.25">
      <c r="A3421" s="10">
        <v>2017</v>
      </c>
      <c r="B3421" s="12" t="s">
        <v>18219</v>
      </c>
      <c r="C3421" s="10" t="s">
        <v>66</v>
      </c>
      <c r="D3421" s="12" t="s">
        <v>5</v>
      </c>
      <c r="E3421" s="12" t="s">
        <v>15435</v>
      </c>
      <c r="F3421" s="12" t="s">
        <v>15436</v>
      </c>
      <c r="G3421" s="12" t="s">
        <v>15437</v>
      </c>
      <c r="H3421" s="11" t="str">
        <f t="shared" si="53"/>
        <v xml:space="preserve">9 RUE DE CONDE  </v>
      </c>
      <c r="I3421" s="12" t="s">
        <v>15438</v>
      </c>
      <c r="J3421" s="12"/>
      <c r="K3421" s="14"/>
      <c r="L3421" s="12" t="s">
        <v>15439</v>
      </c>
      <c r="M3421" s="12" t="s">
        <v>1169</v>
      </c>
      <c r="N3421" s="12" t="s">
        <v>54</v>
      </c>
      <c r="O3421" s="12" t="s">
        <v>33</v>
      </c>
      <c r="P3421" s="14"/>
      <c r="Q3421" s="10">
        <v>1</v>
      </c>
      <c r="R3421" s="10" t="s">
        <v>10</v>
      </c>
      <c r="S3421" s="12" t="s">
        <v>18220</v>
      </c>
    </row>
    <row r="3422" spans="1:19" x14ac:dyDescent="0.25">
      <c r="A3422" s="10">
        <v>2018</v>
      </c>
      <c r="B3422" s="11" t="s">
        <v>239</v>
      </c>
      <c r="C3422" s="12" t="s">
        <v>66</v>
      </c>
      <c r="D3422" s="12" t="s">
        <v>5</v>
      </c>
      <c r="E3422" s="12" t="s">
        <v>15440</v>
      </c>
      <c r="F3422" s="12" t="s">
        <v>15441</v>
      </c>
      <c r="G3422" s="12" t="s">
        <v>15442</v>
      </c>
      <c r="H3422" s="11" t="str">
        <f t="shared" si="53"/>
        <v xml:space="preserve"> 16 RUE ALFRED NOBEL </v>
      </c>
      <c r="I3422" s="10"/>
      <c r="J3422" s="12" t="s">
        <v>4415</v>
      </c>
      <c r="K3422" s="12"/>
      <c r="L3422" s="12" t="s">
        <v>443</v>
      </c>
      <c r="M3422" s="12" t="s">
        <v>15402</v>
      </c>
      <c r="N3422" s="12" t="s">
        <v>54</v>
      </c>
      <c r="O3422" s="12" t="s">
        <v>33</v>
      </c>
      <c r="P3422" s="13">
        <v>3375</v>
      </c>
      <c r="Q3422" s="10">
        <v>1</v>
      </c>
      <c r="R3422" s="10" t="s">
        <v>10</v>
      </c>
      <c r="S3422" s="12" t="s">
        <v>18209</v>
      </c>
    </row>
    <row r="3423" spans="1:19" x14ac:dyDescent="0.25">
      <c r="A3423" s="10">
        <v>2018</v>
      </c>
      <c r="B3423" s="11" t="s">
        <v>4</v>
      </c>
      <c r="C3423" s="12" t="s">
        <v>66</v>
      </c>
      <c r="D3423" s="12" t="s">
        <v>5</v>
      </c>
      <c r="E3423" s="12" t="s">
        <v>4416</v>
      </c>
      <c r="F3423" s="12" t="s">
        <v>4417</v>
      </c>
      <c r="G3423" s="12" t="s">
        <v>4418</v>
      </c>
      <c r="H3423" s="11" t="str">
        <f t="shared" si="53"/>
        <v xml:space="preserve"> 55 AVENUE DU GARLABAN </v>
      </c>
      <c r="I3423" s="10"/>
      <c r="J3423" s="12" t="s">
        <v>4419</v>
      </c>
      <c r="K3423" s="12"/>
      <c r="L3423" s="12" t="s">
        <v>1510</v>
      </c>
      <c r="M3423" s="12" t="s">
        <v>1511</v>
      </c>
      <c r="N3423" s="12" t="s">
        <v>4408</v>
      </c>
      <c r="O3423" s="12" t="s">
        <v>33</v>
      </c>
      <c r="P3423" s="13">
        <v>165816</v>
      </c>
      <c r="Q3423" s="10">
        <v>4</v>
      </c>
      <c r="R3423" s="10" t="s">
        <v>10</v>
      </c>
      <c r="S3423" s="12" t="s">
        <v>18209</v>
      </c>
    </row>
    <row r="3424" spans="1:19" x14ac:dyDescent="0.25">
      <c r="A3424" s="10">
        <v>2018</v>
      </c>
      <c r="B3424" s="11" t="s">
        <v>18213</v>
      </c>
      <c r="C3424" s="12" t="s">
        <v>66</v>
      </c>
      <c r="D3424" s="12" t="s">
        <v>5</v>
      </c>
      <c r="E3424" s="12" t="s">
        <v>19308</v>
      </c>
      <c r="F3424" s="12" t="s">
        <v>19307</v>
      </c>
      <c r="G3424" s="12" t="s">
        <v>19309</v>
      </c>
      <c r="H3424" s="11" t="str">
        <f t="shared" si="53"/>
        <v>BATIMENT N17 LES GRANDES CARRIERES ZONE INDUSTRIELLE MOULT</v>
      </c>
      <c r="I3424" s="10" t="s">
        <v>19310</v>
      </c>
      <c r="J3424" s="12" t="s">
        <v>22</v>
      </c>
      <c r="K3424" s="12" t="s">
        <v>24</v>
      </c>
      <c r="L3424" s="12" t="s">
        <v>23</v>
      </c>
      <c r="M3424" s="12" t="s">
        <v>19311</v>
      </c>
      <c r="N3424" s="12" t="s">
        <v>54</v>
      </c>
      <c r="O3424" s="12" t="s">
        <v>33</v>
      </c>
      <c r="P3424" s="13">
        <v>131153</v>
      </c>
      <c r="Q3424" s="10">
        <v>8</v>
      </c>
      <c r="R3424" s="10" t="s">
        <v>10</v>
      </c>
      <c r="S3424" s="12" t="s">
        <v>18209</v>
      </c>
    </row>
    <row r="3425" spans="1:19" x14ac:dyDescent="0.25">
      <c r="A3425" s="10">
        <v>2018</v>
      </c>
      <c r="B3425" s="11" t="s">
        <v>4</v>
      </c>
      <c r="C3425" s="12" t="s">
        <v>66</v>
      </c>
      <c r="D3425" s="12" t="s">
        <v>5</v>
      </c>
      <c r="E3425" s="12" t="s">
        <v>15443</v>
      </c>
      <c r="F3425" s="12" t="s">
        <v>15444</v>
      </c>
      <c r="G3425" s="12" t="s">
        <v>15445</v>
      </c>
      <c r="H3425" s="11" t="str">
        <f t="shared" si="53"/>
        <v xml:space="preserve">LIEU DIT LE REVIRAT 51665 RUE DE LYON </v>
      </c>
      <c r="I3425" s="10" t="s">
        <v>15446</v>
      </c>
      <c r="J3425" s="12" t="s">
        <v>15447</v>
      </c>
      <c r="K3425" s="12"/>
      <c r="L3425" s="12" t="s">
        <v>15448</v>
      </c>
      <c r="M3425" s="12" t="s">
        <v>2953</v>
      </c>
      <c r="N3425" s="12" t="s">
        <v>54</v>
      </c>
      <c r="O3425" s="12" t="s">
        <v>33</v>
      </c>
      <c r="P3425" s="13">
        <v>22547</v>
      </c>
      <c r="Q3425" s="10">
        <v>1</v>
      </c>
      <c r="R3425" s="10" t="s">
        <v>10</v>
      </c>
      <c r="S3425" s="12" t="s">
        <v>18209</v>
      </c>
    </row>
    <row r="3426" spans="1:19" x14ac:dyDescent="0.25">
      <c r="A3426" s="10">
        <v>2018</v>
      </c>
      <c r="B3426" s="11" t="s">
        <v>18213</v>
      </c>
      <c r="C3426" s="12" t="s">
        <v>66</v>
      </c>
      <c r="D3426" s="12" t="s">
        <v>5</v>
      </c>
      <c r="E3426" s="12" t="s">
        <v>19313</v>
      </c>
      <c r="F3426" s="12" t="s">
        <v>19312</v>
      </c>
      <c r="G3426" s="12" t="s">
        <v>19314</v>
      </c>
      <c r="H3426" s="11" t="str">
        <f t="shared" si="53"/>
        <v xml:space="preserve"> 751 RUE DE BEAULIN </v>
      </c>
      <c r="I3426" s="10"/>
      <c r="J3426" s="12" t="s">
        <v>14629</v>
      </c>
      <c r="K3426" s="12"/>
      <c r="L3426" s="12" t="s">
        <v>4072</v>
      </c>
      <c r="M3426" s="12" t="s">
        <v>14630</v>
      </c>
      <c r="N3426" s="12" t="s">
        <v>2368</v>
      </c>
      <c r="O3426" s="12" t="s">
        <v>33</v>
      </c>
      <c r="P3426" s="13">
        <v>67472</v>
      </c>
      <c r="Q3426" s="10">
        <v>5</v>
      </c>
      <c r="R3426" s="10" t="s">
        <v>10</v>
      </c>
      <c r="S3426" s="12" t="s">
        <v>18209</v>
      </c>
    </row>
    <row r="3427" spans="1:19" x14ac:dyDescent="0.25">
      <c r="A3427" s="10">
        <v>2017</v>
      </c>
      <c r="B3427" s="12" t="s">
        <v>18219</v>
      </c>
      <c r="C3427" s="10" t="s">
        <v>66</v>
      </c>
      <c r="D3427" s="12" t="s">
        <v>5</v>
      </c>
      <c r="E3427" s="12" t="s">
        <v>15449</v>
      </c>
      <c r="F3427" s="12" t="s">
        <v>15450</v>
      </c>
      <c r="G3427" s="12" t="s">
        <v>15451</v>
      </c>
      <c r="H3427" s="11" t="str">
        <f t="shared" si="53"/>
        <v xml:space="preserve">45 RUE MIRABEAU  </v>
      </c>
      <c r="I3427" s="12" t="s">
        <v>15452</v>
      </c>
      <c r="J3427" s="12"/>
      <c r="K3427" s="14"/>
      <c r="L3427" s="12" t="s">
        <v>2123</v>
      </c>
      <c r="M3427" s="12" t="s">
        <v>2124</v>
      </c>
      <c r="N3427" s="12" t="s">
        <v>54</v>
      </c>
      <c r="O3427" s="12" t="s">
        <v>33</v>
      </c>
      <c r="P3427" s="14"/>
      <c r="Q3427" s="10">
        <v>1</v>
      </c>
      <c r="R3427" s="10" t="s">
        <v>10</v>
      </c>
      <c r="S3427" s="12" t="s">
        <v>18220</v>
      </c>
    </row>
    <row r="3428" spans="1:19" x14ac:dyDescent="0.25">
      <c r="A3428" s="10">
        <v>2018</v>
      </c>
      <c r="B3428" s="11" t="s">
        <v>4</v>
      </c>
      <c r="C3428" s="12" t="s">
        <v>66</v>
      </c>
      <c r="D3428" s="12" t="s">
        <v>5</v>
      </c>
      <c r="E3428" s="12" t="s">
        <v>15453</v>
      </c>
      <c r="F3428" s="12" t="s">
        <v>15454</v>
      </c>
      <c r="G3428" s="12" t="s">
        <v>15455</v>
      </c>
      <c r="H3428" s="11" t="str">
        <f t="shared" si="53"/>
        <v xml:space="preserve"> ZONE INDUSTRIELLE DU JACLORET </v>
      </c>
      <c r="I3428" s="10"/>
      <c r="J3428" s="12" t="s">
        <v>15456</v>
      </c>
      <c r="K3428" s="12"/>
      <c r="L3428" s="12" t="s">
        <v>15457</v>
      </c>
      <c r="M3428" s="12" t="s">
        <v>15458</v>
      </c>
      <c r="N3428" s="12" t="s">
        <v>54</v>
      </c>
      <c r="O3428" s="12" t="s">
        <v>33</v>
      </c>
      <c r="P3428" s="13">
        <v>42086</v>
      </c>
      <c r="Q3428" s="10">
        <v>1</v>
      </c>
      <c r="R3428" s="10" t="s">
        <v>10</v>
      </c>
      <c r="S3428" s="12" t="s">
        <v>18209</v>
      </c>
    </row>
    <row r="3429" spans="1:19" x14ac:dyDescent="0.25">
      <c r="A3429" s="10">
        <v>2018</v>
      </c>
      <c r="B3429" s="11" t="s">
        <v>18213</v>
      </c>
      <c r="C3429" s="12" t="s">
        <v>66</v>
      </c>
      <c r="D3429" s="12" t="s">
        <v>5</v>
      </c>
      <c r="E3429" s="12" t="s">
        <v>19316</v>
      </c>
      <c r="F3429" s="12" t="s">
        <v>19315</v>
      </c>
      <c r="G3429" s="12" t="s">
        <v>19317</v>
      </c>
      <c r="H3429" s="11" t="str">
        <f t="shared" si="53"/>
        <v xml:space="preserve"> 69 AVENUE DENIS PAPIN </v>
      </c>
      <c r="I3429" s="10"/>
      <c r="J3429" s="12" t="s">
        <v>19318</v>
      </c>
      <c r="K3429" s="12"/>
      <c r="L3429" s="12" t="s">
        <v>3293</v>
      </c>
      <c r="M3429" s="12" t="s">
        <v>3294</v>
      </c>
      <c r="N3429" s="12" t="s">
        <v>54</v>
      </c>
      <c r="O3429" s="12" t="s">
        <v>33</v>
      </c>
      <c r="P3429" s="13">
        <v>3616</v>
      </c>
      <c r="Q3429" s="10">
        <v>1</v>
      </c>
      <c r="R3429" s="10" t="s">
        <v>10</v>
      </c>
      <c r="S3429" s="12" t="s">
        <v>18209</v>
      </c>
    </row>
    <row r="3430" spans="1:19" x14ac:dyDescent="0.25">
      <c r="A3430" s="10">
        <v>2018</v>
      </c>
      <c r="B3430" s="11" t="s">
        <v>4</v>
      </c>
      <c r="C3430" s="12" t="s">
        <v>66</v>
      </c>
      <c r="D3430" s="12" t="s">
        <v>5</v>
      </c>
      <c r="E3430" s="12" t="s">
        <v>4538</v>
      </c>
      <c r="F3430" s="12" t="s">
        <v>4539</v>
      </c>
      <c r="G3430" s="12" t="s">
        <v>4540</v>
      </c>
      <c r="H3430" s="11" t="str">
        <f t="shared" si="53"/>
        <v xml:space="preserve"> 1 AVENUE DES THEBAUDIERES </v>
      </c>
      <c r="I3430" s="10"/>
      <c r="J3430" s="12" t="s">
        <v>4541</v>
      </c>
      <c r="K3430" s="12"/>
      <c r="L3430" s="12" t="s">
        <v>178</v>
      </c>
      <c r="M3430" s="12" t="s">
        <v>179</v>
      </c>
      <c r="N3430" s="12" t="s">
        <v>156</v>
      </c>
      <c r="O3430" s="12" t="s">
        <v>33</v>
      </c>
      <c r="P3430" s="13">
        <v>39303</v>
      </c>
      <c r="Q3430" s="10">
        <v>1</v>
      </c>
      <c r="R3430" s="10" t="s">
        <v>10</v>
      </c>
      <c r="S3430" s="12" t="s">
        <v>18209</v>
      </c>
    </row>
    <row r="3431" spans="1:19" x14ac:dyDescent="0.25">
      <c r="A3431" s="10">
        <v>2018</v>
      </c>
      <c r="B3431" s="11" t="s">
        <v>18213</v>
      </c>
      <c r="C3431" s="12" t="s">
        <v>66</v>
      </c>
      <c r="D3431" s="12" t="s">
        <v>5</v>
      </c>
      <c r="E3431" s="12" t="s">
        <v>19320</v>
      </c>
      <c r="F3431" s="12" t="s">
        <v>19319</v>
      </c>
      <c r="G3431" s="12" t="s">
        <v>19321</v>
      </c>
      <c r="H3431" s="11" t="str">
        <f t="shared" si="53"/>
        <v xml:space="preserve">ZAC DE BELLE AIRE 10 RUE JACQUES CARTIER </v>
      </c>
      <c r="I3431" s="10" t="s">
        <v>2511</v>
      </c>
      <c r="J3431" s="12" t="s">
        <v>19322</v>
      </c>
      <c r="K3431" s="12"/>
      <c r="L3431" s="12" t="s">
        <v>589</v>
      </c>
      <c r="M3431" s="12" t="s">
        <v>590</v>
      </c>
      <c r="N3431" s="12" t="s">
        <v>54</v>
      </c>
      <c r="O3431" s="12" t="s">
        <v>33</v>
      </c>
      <c r="P3431" s="13">
        <v>10939</v>
      </c>
      <c r="Q3431" s="10">
        <v>1</v>
      </c>
      <c r="R3431" s="10" t="s">
        <v>10</v>
      </c>
      <c r="S3431" s="12" t="s">
        <v>18209</v>
      </c>
    </row>
    <row r="3432" spans="1:19" x14ac:dyDescent="0.25">
      <c r="A3432" s="10">
        <v>2018</v>
      </c>
      <c r="B3432" s="11" t="s">
        <v>4</v>
      </c>
      <c r="C3432" s="12" t="s">
        <v>66</v>
      </c>
      <c r="D3432" s="12" t="s">
        <v>5</v>
      </c>
      <c r="E3432" s="12" t="s">
        <v>5094</v>
      </c>
      <c r="F3432" s="12" t="s">
        <v>5095</v>
      </c>
      <c r="G3432" s="12" t="s">
        <v>5096</v>
      </c>
      <c r="H3432" s="11" t="str">
        <f t="shared" si="53"/>
        <v xml:space="preserve"> 5 AVENUE DE L EUROPE </v>
      </c>
      <c r="I3432" s="10"/>
      <c r="J3432" s="12" t="s">
        <v>5097</v>
      </c>
      <c r="K3432" s="12"/>
      <c r="L3432" s="12" t="s">
        <v>5098</v>
      </c>
      <c r="M3432" s="12" t="s">
        <v>380</v>
      </c>
      <c r="N3432" s="12" t="s">
        <v>200</v>
      </c>
      <c r="O3432" s="12" t="s">
        <v>33</v>
      </c>
      <c r="P3432" s="13">
        <v>25798</v>
      </c>
      <c r="Q3432" s="10">
        <v>1</v>
      </c>
      <c r="R3432" s="10" t="s">
        <v>10</v>
      </c>
      <c r="S3432" s="12" t="s">
        <v>18209</v>
      </c>
    </row>
    <row r="3433" spans="1:19" x14ac:dyDescent="0.25">
      <c r="A3433" s="10">
        <v>2018</v>
      </c>
      <c r="B3433" s="11" t="s">
        <v>18213</v>
      </c>
      <c r="C3433" s="12" t="s">
        <v>66</v>
      </c>
      <c r="D3433" s="12" t="s">
        <v>5</v>
      </c>
      <c r="E3433" s="12" t="s">
        <v>19324</v>
      </c>
      <c r="F3433" s="12" t="s">
        <v>19323</v>
      </c>
      <c r="G3433" s="12" t="s">
        <v>19325</v>
      </c>
      <c r="H3433" s="11" t="str">
        <f t="shared" si="53"/>
        <v xml:space="preserve">ESPACE ENTREPRISES ALDATU RUE LEON LARREGAIN </v>
      </c>
      <c r="I3433" s="10" t="s">
        <v>19326</v>
      </c>
      <c r="J3433" s="12" t="s">
        <v>19327</v>
      </c>
      <c r="K3433" s="12"/>
      <c r="L3433" s="12" t="s">
        <v>1824</v>
      </c>
      <c r="M3433" s="12" t="s">
        <v>1825</v>
      </c>
      <c r="N3433" s="12" t="s">
        <v>54</v>
      </c>
      <c r="O3433" s="12" t="s">
        <v>33</v>
      </c>
      <c r="P3433" s="13">
        <v>73000</v>
      </c>
      <c r="Q3433" s="10">
        <v>2</v>
      </c>
      <c r="R3433" s="10" t="s">
        <v>10</v>
      </c>
      <c r="S3433" s="12" t="s">
        <v>18209</v>
      </c>
    </row>
    <row r="3434" spans="1:19" x14ac:dyDescent="0.25">
      <c r="A3434" s="10">
        <v>2018</v>
      </c>
      <c r="B3434" s="11" t="s">
        <v>18213</v>
      </c>
      <c r="C3434" s="12" t="s">
        <v>66</v>
      </c>
      <c r="D3434" s="12" t="s">
        <v>5</v>
      </c>
      <c r="E3434" s="12" t="s">
        <v>19329</v>
      </c>
      <c r="F3434" s="12" t="s">
        <v>19328</v>
      </c>
      <c r="G3434" s="12" t="s">
        <v>19330</v>
      </c>
      <c r="H3434" s="11" t="str">
        <f t="shared" si="53"/>
        <v xml:space="preserve">CHEMIN DE L USINE DE LA PLANQUE ZONE D ACTIVITE LA PERIGOULE </v>
      </c>
      <c r="I3434" s="10" t="s">
        <v>19331</v>
      </c>
      <c r="J3434" s="12" t="s">
        <v>19332</v>
      </c>
      <c r="K3434" s="12"/>
      <c r="L3434" s="12" t="s">
        <v>3174</v>
      </c>
      <c r="M3434" s="12" t="s">
        <v>19333</v>
      </c>
      <c r="N3434" s="12" t="s">
        <v>54</v>
      </c>
      <c r="O3434" s="12" t="s">
        <v>33</v>
      </c>
      <c r="P3434" s="13">
        <v>17169</v>
      </c>
      <c r="Q3434" s="10">
        <v>1</v>
      </c>
      <c r="R3434" s="10" t="s">
        <v>10</v>
      </c>
      <c r="S3434" s="12" t="s">
        <v>18209</v>
      </c>
    </row>
    <row r="3435" spans="1:19" x14ac:dyDescent="0.25">
      <c r="A3435" s="10">
        <v>2018</v>
      </c>
      <c r="B3435" s="11" t="s">
        <v>18213</v>
      </c>
      <c r="C3435" s="12" t="s">
        <v>66</v>
      </c>
      <c r="D3435" s="12" t="s">
        <v>5</v>
      </c>
      <c r="E3435" s="12" t="s">
        <v>19335</v>
      </c>
      <c r="F3435" s="12" t="s">
        <v>19334</v>
      </c>
      <c r="G3435" s="12" t="s">
        <v>19336</v>
      </c>
      <c r="H3435" s="11" t="str">
        <f t="shared" si="53"/>
        <v xml:space="preserve">BAT G1 41 IMP JEAN BAPTISTE MARCHAND </v>
      </c>
      <c r="I3435" s="10" t="s">
        <v>19337</v>
      </c>
      <c r="J3435" s="12" t="s">
        <v>19338</v>
      </c>
      <c r="K3435" s="12"/>
      <c r="L3435" s="12" t="s">
        <v>2602</v>
      </c>
      <c r="M3435" s="12" t="s">
        <v>2603</v>
      </c>
      <c r="N3435" s="12" t="s">
        <v>54</v>
      </c>
      <c r="O3435" s="12" t="s">
        <v>33</v>
      </c>
      <c r="P3435" s="13">
        <v>1081</v>
      </c>
      <c r="Q3435" s="10">
        <v>1</v>
      </c>
      <c r="R3435" s="10" t="s">
        <v>10</v>
      </c>
      <c r="S3435" s="12" t="s">
        <v>18209</v>
      </c>
    </row>
    <row r="3436" spans="1:19" x14ac:dyDescent="0.25">
      <c r="A3436" s="10">
        <v>2018</v>
      </c>
      <c r="B3436" s="11" t="s">
        <v>18213</v>
      </c>
      <c r="C3436" s="12" t="s">
        <v>66</v>
      </c>
      <c r="D3436" s="12" t="s">
        <v>5</v>
      </c>
      <c r="E3436" s="12" t="s">
        <v>19340</v>
      </c>
      <c r="F3436" s="12" t="s">
        <v>19339</v>
      </c>
      <c r="G3436" s="12" t="s">
        <v>19341</v>
      </c>
      <c r="H3436" s="11" t="str">
        <f t="shared" si="53"/>
        <v xml:space="preserve"> 17 RUE LA NOUE BRAS DE FER </v>
      </c>
      <c r="I3436" s="10"/>
      <c r="J3436" s="12" t="s">
        <v>19342</v>
      </c>
      <c r="K3436" s="12"/>
      <c r="L3436" s="12" t="s">
        <v>4946</v>
      </c>
      <c r="M3436" s="12" t="s">
        <v>18</v>
      </c>
      <c r="N3436" s="12" t="s">
        <v>54</v>
      </c>
      <c r="O3436" s="12" t="s">
        <v>33</v>
      </c>
      <c r="P3436" s="13">
        <v>372212</v>
      </c>
      <c r="Q3436" s="10">
        <v>9</v>
      </c>
      <c r="R3436" s="10" t="s">
        <v>10</v>
      </c>
      <c r="S3436" s="12" t="s">
        <v>18209</v>
      </c>
    </row>
    <row r="3437" spans="1:19" x14ac:dyDescent="0.25">
      <c r="A3437" s="10">
        <v>2018</v>
      </c>
      <c r="B3437" s="11" t="s">
        <v>4</v>
      </c>
      <c r="C3437" s="12" t="s">
        <v>66</v>
      </c>
      <c r="D3437" s="12" t="s">
        <v>5</v>
      </c>
      <c r="E3437" s="12" t="s">
        <v>15459</v>
      </c>
      <c r="F3437" s="12" t="s">
        <v>15460</v>
      </c>
      <c r="G3437" s="12" t="s">
        <v>15461</v>
      </c>
      <c r="H3437" s="11" t="str">
        <f t="shared" si="53"/>
        <v xml:space="preserve"> 33 RUE DES 3 BORNES </v>
      </c>
      <c r="I3437" s="10"/>
      <c r="J3437" s="12" t="s">
        <v>15462</v>
      </c>
      <c r="K3437" s="12"/>
      <c r="L3437" s="12" t="s">
        <v>1647</v>
      </c>
      <c r="M3437" s="12" t="s">
        <v>183</v>
      </c>
      <c r="N3437" s="12" t="s">
        <v>54</v>
      </c>
      <c r="O3437" s="12" t="s">
        <v>33</v>
      </c>
      <c r="P3437" s="13">
        <v>21632</v>
      </c>
      <c r="Q3437" s="10">
        <v>1</v>
      </c>
      <c r="R3437" s="10" t="s">
        <v>10</v>
      </c>
      <c r="S3437" s="12" t="s">
        <v>18209</v>
      </c>
    </row>
    <row r="3438" spans="1:19" x14ac:dyDescent="0.25">
      <c r="A3438" s="10">
        <v>2018</v>
      </c>
      <c r="B3438" s="11" t="s">
        <v>18213</v>
      </c>
      <c r="C3438" s="12" t="s">
        <v>66</v>
      </c>
      <c r="D3438" s="12" t="s">
        <v>111</v>
      </c>
      <c r="E3438" s="12" t="s">
        <v>19344</v>
      </c>
      <c r="F3438" s="12" t="s">
        <v>19343</v>
      </c>
      <c r="G3438" s="12" t="s">
        <v>19345</v>
      </c>
      <c r="H3438" s="11" t="str">
        <f t="shared" si="53"/>
        <v xml:space="preserve">  </v>
      </c>
      <c r="I3438" s="14"/>
      <c r="J3438" s="12"/>
      <c r="K3438" s="14"/>
      <c r="L3438" s="12" t="s">
        <v>3050</v>
      </c>
      <c r="M3438" s="12" t="s">
        <v>3051</v>
      </c>
      <c r="N3438" s="12" t="s">
        <v>4579</v>
      </c>
      <c r="O3438" s="12" t="s">
        <v>33</v>
      </c>
      <c r="P3438" s="13">
        <v>327589</v>
      </c>
      <c r="Q3438" s="10">
        <v>11</v>
      </c>
      <c r="R3438" s="10" t="s">
        <v>18208</v>
      </c>
      <c r="S3438" s="12" t="s">
        <v>18209</v>
      </c>
    </row>
    <row r="3439" spans="1:19" x14ac:dyDescent="0.25">
      <c r="A3439" s="10">
        <v>2018</v>
      </c>
      <c r="B3439" s="11" t="s">
        <v>18213</v>
      </c>
      <c r="C3439" s="12" t="s">
        <v>66</v>
      </c>
      <c r="D3439" s="12" t="s">
        <v>5</v>
      </c>
      <c r="E3439" s="12" t="s">
        <v>19347</v>
      </c>
      <c r="F3439" s="12" t="s">
        <v>19346</v>
      </c>
      <c r="G3439" s="12" t="s">
        <v>19348</v>
      </c>
      <c r="H3439" s="11" t="str">
        <f t="shared" si="53"/>
        <v xml:space="preserve"> 24 BIS RECOUVRANCE </v>
      </c>
      <c r="I3439" s="10"/>
      <c r="J3439" s="12" t="s">
        <v>19349</v>
      </c>
      <c r="K3439" s="12"/>
      <c r="L3439" s="12" t="s">
        <v>630</v>
      </c>
      <c r="M3439" s="12" t="s">
        <v>631</v>
      </c>
      <c r="N3439" s="12" t="s">
        <v>54</v>
      </c>
      <c r="O3439" s="12" t="s">
        <v>33</v>
      </c>
      <c r="P3439" s="13">
        <v>12011</v>
      </c>
      <c r="Q3439" s="10">
        <v>2</v>
      </c>
      <c r="R3439" s="10" t="s">
        <v>10</v>
      </c>
      <c r="S3439" s="12" t="s">
        <v>18209</v>
      </c>
    </row>
    <row r="3440" spans="1:19" x14ac:dyDescent="0.25">
      <c r="A3440" s="10">
        <v>2018</v>
      </c>
      <c r="B3440" s="11" t="s">
        <v>4</v>
      </c>
      <c r="C3440" s="12" t="s">
        <v>66</v>
      </c>
      <c r="D3440" s="12" t="s">
        <v>5</v>
      </c>
      <c r="E3440" s="12" t="s">
        <v>15463</v>
      </c>
      <c r="F3440" s="12" t="s">
        <v>15464</v>
      </c>
      <c r="G3440" s="12" t="s">
        <v>15465</v>
      </c>
      <c r="H3440" s="11" t="str">
        <f t="shared" si="53"/>
        <v xml:space="preserve"> 366 T RUE DE VAUGIRARD </v>
      </c>
      <c r="I3440" s="10"/>
      <c r="J3440" s="12" t="s">
        <v>15466</v>
      </c>
      <c r="K3440" s="12"/>
      <c r="L3440" s="12" t="s">
        <v>916</v>
      </c>
      <c r="M3440" s="12" t="s">
        <v>183</v>
      </c>
      <c r="N3440" s="12" t="s">
        <v>54</v>
      </c>
      <c r="O3440" s="12" t="s">
        <v>33</v>
      </c>
      <c r="P3440" s="13">
        <v>101997</v>
      </c>
      <c r="Q3440" s="10">
        <v>5</v>
      </c>
      <c r="R3440" s="10" t="s">
        <v>10</v>
      </c>
      <c r="S3440" s="12" t="s">
        <v>18209</v>
      </c>
    </row>
    <row r="3441" spans="1:19" x14ac:dyDescent="0.25">
      <c r="A3441" s="10">
        <v>2018</v>
      </c>
      <c r="B3441" s="11" t="s">
        <v>18213</v>
      </c>
      <c r="C3441" s="12" t="s">
        <v>66</v>
      </c>
      <c r="D3441" s="12" t="s">
        <v>5</v>
      </c>
      <c r="E3441" s="12" t="s">
        <v>19351</v>
      </c>
      <c r="F3441" s="12" t="s">
        <v>19350</v>
      </c>
      <c r="G3441" s="12" t="s">
        <v>19352</v>
      </c>
      <c r="H3441" s="11" t="str">
        <f t="shared" si="53"/>
        <v xml:space="preserve"> VAARAKOSKENKUJA 28 </v>
      </c>
      <c r="I3441" s="10"/>
      <c r="J3441" s="12" t="s">
        <v>19353</v>
      </c>
      <c r="K3441" s="10"/>
      <c r="L3441" s="12" t="s">
        <v>14511</v>
      </c>
      <c r="M3441" s="12" t="s">
        <v>19354</v>
      </c>
      <c r="N3441" s="12" t="s">
        <v>54</v>
      </c>
      <c r="O3441" s="12" t="s">
        <v>9</v>
      </c>
      <c r="P3441" s="13">
        <v>41800</v>
      </c>
      <c r="Q3441" s="10">
        <v>1</v>
      </c>
      <c r="R3441" s="10" t="s">
        <v>10</v>
      </c>
      <c r="S3441" s="12" t="s">
        <v>18211</v>
      </c>
    </row>
    <row r="3442" spans="1:19" x14ac:dyDescent="0.25">
      <c r="A3442" s="10">
        <v>2018</v>
      </c>
      <c r="B3442" s="11" t="s">
        <v>18213</v>
      </c>
      <c r="C3442" s="12" t="s">
        <v>66</v>
      </c>
      <c r="D3442" s="12" t="s">
        <v>5</v>
      </c>
      <c r="E3442" s="12" t="s">
        <v>19356</v>
      </c>
      <c r="F3442" s="12" t="s">
        <v>19355</v>
      </c>
      <c r="G3442" s="12" t="s">
        <v>19357</v>
      </c>
      <c r="H3442" s="11" t="str">
        <f t="shared" si="53"/>
        <v xml:space="preserve"> 30 AVENUE RIBOT </v>
      </c>
      <c r="I3442" s="10"/>
      <c r="J3442" s="12" t="s">
        <v>19358</v>
      </c>
      <c r="K3442" s="12"/>
      <c r="L3442" s="12" t="s">
        <v>109</v>
      </c>
      <c r="M3442" s="12" t="s">
        <v>110</v>
      </c>
      <c r="N3442" s="12" t="s">
        <v>54</v>
      </c>
      <c r="O3442" s="12" t="s">
        <v>33</v>
      </c>
      <c r="P3442" s="13">
        <v>325171</v>
      </c>
      <c r="Q3442" s="10">
        <v>11</v>
      </c>
      <c r="R3442" s="10" t="s">
        <v>18208</v>
      </c>
      <c r="S3442" s="12" t="s">
        <v>18209</v>
      </c>
    </row>
    <row r="3443" spans="1:19" x14ac:dyDescent="0.25">
      <c r="A3443" s="10">
        <v>2018</v>
      </c>
      <c r="B3443" s="11" t="s">
        <v>18213</v>
      </c>
      <c r="C3443" s="12" t="s">
        <v>66</v>
      </c>
      <c r="D3443" s="12" t="s">
        <v>5</v>
      </c>
      <c r="E3443" s="12" t="s">
        <v>19360</v>
      </c>
      <c r="F3443" s="12" t="s">
        <v>19359</v>
      </c>
      <c r="G3443" s="12" t="s">
        <v>3713</v>
      </c>
      <c r="H3443" s="11" t="str">
        <f t="shared" si="53"/>
        <v xml:space="preserve"> 11 RUE JEAN SEGUREL </v>
      </c>
      <c r="I3443" s="10"/>
      <c r="J3443" s="12" t="s">
        <v>19361</v>
      </c>
      <c r="K3443" s="12"/>
      <c r="L3443" s="12" t="s">
        <v>7041</v>
      </c>
      <c r="M3443" s="12" t="s">
        <v>7042</v>
      </c>
      <c r="N3443" s="12" t="s">
        <v>190</v>
      </c>
      <c r="O3443" s="12" t="s">
        <v>33</v>
      </c>
      <c r="P3443" s="13">
        <v>32685</v>
      </c>
      <c r="Q3443" s="10">
        <v>2</v>
      </c>
      <c r="R3443" s="10" t="s">
        <v>10</v>
      </c>
      <c r="S3443" s="12" t="s">
        <v>18209</v>
      </c>
    </row>
    <row r="3444" spans="1:19" x14ac:dyDescent="0.25">
      <c r="A3444" s="10">
        <v>2018</v>
      </c>
      <c r="B3444" s="11" t="s">
        <v>18213</v>
      </c>
      <c r="C3444" s="12" t="s">
        <v>66</v>
      </c>
      <c r="D3444" s="12" t="s">
        <v>5</v>
      </c>
      <c r="E3444" s="12" t="s">
        <v>19363</v>
      </c>
      <c r="F3444" s="12" t="s">
        <v>19362</v>
      </c>
      <c r="G3444" s="12" t="s">
        <v>19364</v>
      </c>
      <c r="H3444" s="11" t="str">
        <f t="shared" si="53"/>
        <v xml:space="preserve">ZA SAINT JEAN 640 RUE DE LA PAIX </v>
      </c>
      <c r="I3444" s="10" t="s">
        <v>19365</v>
      </c>
      <c r="J3444" s="12" t="s">
        <v>19366</v>
      </c>
      <c r="K3444" s="12"/>
      <c r="L3444" s="12" t="s">
        <v>2931</v>
      </c>
      <c r="M3444" s="12" t="s">
        <v>2932</v>
      </c>
      <c r="N3444" s="12" t="s">
        <v>54</v>
      </c>
      <c r="O3444" s="12" t="s">
        <v>33</v>
      </c>
      <c r="P3444" s="13">
        <v>7500</v>
      </c>
      <c r="Q3444" s="10">
        <v>1</v>
      </c>
      <c r="R3444" s="10" t="s">
        <v>10</v>
      </c>
      <c r="S3444" s="12" t="s">
        <v>18209</v>
      </c>
    </row>
    <row r="3445" spans="1:19" x14ac:dyDescent="0.25">
      <c r="A3445" s="10">
        <v>2018</v>
      </c>
      <c r="B3445" s="11" t="s">
        <v>18213</v>
      </c>
      <c r="C3445" s="12" t="s">
        <v>66</v>
      </c>
      <c r="D3445" s="12" t="s">
        <v>5</v>
      </c>
      <c r="E3445" s="12" t="s">
        <v>19368</v>
      </c>
      <c r="F3445" s="12" t="s">
        <v>19367</v>
      </c>
      <c r="G3445" s="12" t="s">
        <v>19369</v>
      </c>
      <c r="H3445" s="11" t="str">
        <f t="shared" si="53"/>
        <v xml:space="preserve"> 181 RUE VOLNEY </v>
      </c>
      <c r="I3445" s="10"/>
      <c r="J3445" s="12" t="s">
        <v>19370</v>
      </c>
      <c r="K3445" s="12"/>
      <c r="L3445" s="12" t="s">
        <v>18084</v>
      </c>
      <c r="M3445" s="12" t="s">
        <v>4123</v>
      </c>
      <c r="N3445" s="12" t="s">
        <v>54</v>
      </c>
      <c r="O3445" s="12" t="s">
        <v>33</v>
      </c>
      <c r="P3445" s="13">
        <v>50795</v>
      </c>
      <c r="Q3445" s="10">
        <v>1</v>
      </c>
      <c r="R3445" s="10" t="s">
        <v>10</v>
      </c>
      <c r="S3445" s="12" t="s">
        <v>18209</v>
      </c>
    </row>
    <row r="3446" spans="1:19" x14ac:dyDescent="0.25">
      <c r="A3446" s="10">
        <v>2018</v>
      </c>
      <c r="B3446" s="11" t="s">
        <v>18213</v>
      </c>
      <c r="C3446" s="12" t="s">
        <v>66</v>
      </c>
      <c r="D3446" s="12" t="s">
        <v>5</v>
      </c>
      <c r="E3446" s="12" t="s">
        <v>19372</v>
      </c>
      <c r="F3446" s="12" t="s">
        <v>19371</v>
      </c>
      <c r="G3446" s="12" t="s">
        <v>19373</v>
      </c>
      <c r="H3446" s="11" t="str">
        <f t="shared" si="53"/>
        <v xml:space="preserve"> 37 RUE DE DRAGUIGNAN </v>
      </c>
      <c r="I3446" s="10"/>
      <c r="J3446" s="12" t="s">
        <v>19374</v>
      </c>
      <c r="K3446" s="12"/>
      <c r="L3446" s="12" t="s">
        <v>1945</v>
      </c>
      <c r="M3446" s="12" t="s">
        <v>19375</v>
      </c>
      <c r="N3446" s="12" t="s">
        <v>54</v>
      </c>
      <c r="O3446" s="12" t="s">
        <v>33</v>
      </c>
      <c r="P3446" s="13">
        <v>23213</v>
      </c>
      <c r="Q3446" s="10">
        <v>1</v>
      </c>
      <c r="R3446" s="10" t="s">
        <v>10</v>
      </c>
      <c r="S3446" s="12" t="s">
        <v>18209</v>
      </c>
    </row>
    <row r="3447" spans="1:19" x14ac:dyDescent="0.25">
      <c r="A3447" s="10">
        <v>2018</v>
      </c>
      <c r="B3447" s="11" t="s">
        <v>18213</v>
      </c>
      <c r="C3447" s="12" t="s">
        <v>66</v>
      </c>
      <c r="D3447" s="12" t="s">
        <v>259</v>
      </c>
      <c r="E3447" s="12" t="s">
        <v>19377</v>
      </c>
      <c r="F3447" s="12" t="s">
        <v>19376</v>
      </c>
      <c r="G3447" s="12" t="s">
        <v>19378</v>
      </c>
      <c r="H3447" s="11" t="str">
        <f t="shared" si="53"/>
        <v xml:space="preserve"> 14 AVENUE DES GENEVRIERS </v>
      </c>
      <c r="I3447" s="10"/>
      <c r="J3447" s="12" t="s">
        <v>14187</v>
      </c>
      <c r="K3447" s="12"/>
      <c r="L3447" s="12" t="s">
        <v>2787</v>
      </c>
      <c r="M3447" s="12" t="s">
        <v>2997</v>
      </c>
      <c r="N3447" s="12" t="s">
        <v>2413</v>
      </c>
      <c r="O3447" s="12" t="s">
        <v>33</v>
      </c>
      <c r="P3447" s="13">
        <v>805133</v>
      </c>
      <c r="Q3447" s="10">
        <v>20</v>
      </c>
      <c r="R3447" s="10" t="s">
        <v>18208</v>
      </c>
      <c r="S3447" s="12" t="s">
        <v>18209</v>
      </c>
    </row>
    <row r="3448" spans="1:19" x14ac:dyDescent="0.25">
      <c r="A3448" s="10">
        <v>2018</v>
      </c>
      <c r="B3448" s="11" t="s">
        <v>18213</v>
      </c>
      <c r="C3448" s="12" t="s">
        <v>66</v>
      </c>
      <c r="D3448" s="12" t="s">
        <v>259</v>
      </c>
      <c r="E3448" s="12" t="s">
        <v>19380</v>
      </c>
      <c r="F3448" s="12" t="s">
        <v>19379</v>
      </c>
      <c r="G3448" s="12" t="s">
        <v>19381</v>
      </c>
      <c r="H3448" s="11" t="str">
        <f t="shared" si="53"/>
        <v xml:space="preserve"> 49 RUE DE NORMANDIE </v>
      </c>
      <c r="I3448" s="10"/>
      <c r="J3448" s="12" t="s">
        <v>9109</v>
      </c>
      <c r="K3448" s="12"/>
      <c r="L3448" s="12" t="s">
        <v>9111</v>
      </c>
      <c r="M3448" s="12" t="s">
        <v>9112</v>
      </c>
      <c r="N3448" s="12" t="s">
        <v>2413</v>
      </c>
      <c r="O3448" s="12" t="s">
        <v>33</v>
      </c>
      <c r="P3448" s="13">
        <v>1252259</v>
      </c>
      <c r="Q3448" s="10">
        <v>44</v>
      </c>
      <c r="R3448" s="10" t="s">
        <v>18208</v>
      </c>
      <c r="S3448" s="12" t="s">
        <v>18209</v>
      </c>
    </row>
    <row r="3449" spans="1:19" x14ac:dyDescent="0.25">
      <c r="A3449" s="10">
        <v>2018</v>
      </c>
      <c r="B3449" s="11" t="s">
        <v>18213</v>
      </c>
      <c r="C3449" s="12" t="s">
        <v>66</v>
      </c>
      <c r="D3449" s="12" t="s">
        <v>5</v>
      </c>
      <c r="E3449" s="12" t="s">
        <v>19383</v>
      </c>
      <c r="F3449" s="12" t="s">
        <v>19382</v>
      </c>
      <c r="G3449" s="12" t="s">
        <v>19384</v>
      </c>
      <c r="H3449" s="11" t="str">
        <f t="shared" si="53"/>
        <v xml:space="preserve"> 236 RUE PIERRE ET MARIE CURIE </v>
      </c>
      <c r="I3449" s="10"/>
      <c r="J3449" s="12" t="s">
        <v>19385</v>
      </c>
      <c r="K3449" s="12"/>
      <c r="L3449" s="12" t="s">
        <v>1102</v>
      </c>
      <c r="M3449" s="12" t="s">
        <v>3150</v>
      </c>
      <c r="N3449" s="12" t="s">
        <v>269</v>
      </c>
      <c r="O3449" s="12" t="s">
        <v>33</v>
      </c>
      <c r="P3449" s="13">
        <v>43842</v>
      </c>
      <c r="Q3449" s="10">
        <v>4</v>
      </c>
      <c r="R3449" s="10" t="s">
        <v>10</v>
      </c>
      <c r="S3449" s="12" t="s">
        <v>18209</v>
      </c>
    </row>
    <row r="3450" spans="1:19" x14ac:dyDescent="0.25">
      <c r="A3450" s="10">
        <v>2018</v>
      </c>
      <c r="B3450" s="11" t="s">
        <v>18213</v>
      </c>
      <c r="C3450" s="12" t="s">
        <v>66</v>
      </c>
      <c r="D3450" s="12" t="s">
        <v>5</v>
      </c>
      <c r="E3450" s="12" t="s">
        <v>19387</v>
      </c>
      <c r="F3450" s="12" t="s">
        <v>19386</v>
      </c>
      <c r="G3450" s="12" t="s">
        <v>19388</v>
      </c>
      <c r="H3450" s="11" t="str">
        <f t="shared" si="53"/>
        <v xml:space="preserve"> 42 AVENUE EDOUARD HERRIOT </v>
      </c>
      <c r="I3450" s="10"/>
      <c r="J3450" s="12" t="s">
        <v>19389</v>
      </c>
      <c r="K3450" s="12"/>
      <c r="L3450" s="12" t="s">
        <v>5541</v>
      </c>
      <c r="M3450" s="12" t="s">
        <v>19390</v>
      </c>
      <c r="N3450" s="12" t="s">
        <v>54</v>
      </c>
      <c r="O3450" s="12" t="s">
        <v>33</v>
      </c>
      <c r="P3450" s="13">
        <v>81762</v>
      </c>
      <c r="Q3450" s="10">
        <v>3</v>
      </c>
      <c r="R3450" s="10" t="s">
        <v>10</v>
      </c>
      <c r="S3450" s="12" t="s">
        <v>18209</v>
      </c>
    </row>
    <row r="3451" spans="1:19" x14ac:dyDescent="0.25">
      <c r="A3451" s="10">
        <v>2018</v>
      </c>
      <c r="B3451" s="11" t="s">
        <v>18213</v>
      </c>
      <c r="C3451" s="12" t="s">
        <v>66</v>
      </c>
      <c r="D3451" s="12" t="s">
        <v>5</v>
      </c>
      <c r="E3451" s="12" t="s">
        <v>19392</v>
      </c>
      <c r="F3451" s="12" t="s">
        <v>19391</v>
      </c>
      <c r="G3451" s="12" t="s">
        <v>19393</v>
      </c>
      <c r="H3451" s="11" t="str">
        <f t="shared" si="53"/>
        <v xml:space="preserve"> 6 RUE D ASPACH </v>
      </c>
      <c r="I3451" s="10"/>
      <c r="J3451" s="12" t="s">
        <v>19394</v>
      </c>
      <c r="K3451" s="12"/>
      <c r="L3451" s="12" t="s">
        <v>1161</v>
      </c>
      <c r="M3451" s="12" t="s">
        <v>1162</v>
      </c>
      <c r="N3451" s="12" t="s">
        <v>54</v>
      </c>
      <c r="O3451" s="12" t="s">
        <v>33</v>
      </c>
      <c r="P3451" s="13">
        <v>45223</v>
      </c>
      <c r="Q3451" s="10">
        <v>2</v>
      </c>
      <c r="R3451" s="10" t="s">
        <v>10</v>
      </c>
      <c r="S3451" s="12" t="s">
        <v>18209</v>
      </c>
    </row>
    <row r="3452" spans="1:19" x14ac:dyDescent="0.25">
      <c r="A3452" s="10">
        <v>2018</v>
      </c>
      <c r="B3452" s="11" t="s">
        <v>18213</v>
      </c>
      <c r="C3452" s="12" t="s">
        <v>66</v>
      </c>
      <c r="D3452" s="12" t="s">
        <v>5</v>
      </c>
      <c r="E3452" s="12" t="s">
        <v>19396</v>
      </c>
      <c r="F3452" s="12" t="s">
        <v>19395</v>
      </c>
      <c r="G3452" s="12" t="s">
        <v>19397</v>
      </c>
      <c r="H3452" s="11" t="str">
        <f t="shared" si="53"/>
        <v xml:space="preserve"> RUE VOLTAIRE </v>
      </c>
      <c r="I3452" s="10"/>
      <c r="J3452" s="12" t="s">
        <v>3501</v>
      </c>
      <c r="K3452" s="12"/>
      <c r="L3452" s="12" t="s">
        <v>4727</v>
      </c>
      <c r="M3452" s="12" t="s">
        <v>19398</v>
      </c>
      <c r="N3452" s="12" t="s">
        <v>54</v>
      </c>
      <c r="O3452" s="12" t="s">
        <v>33</v>
      </c>
      <c r="P3452" s="13">
        <v>128476</v>
      </c>
      <c r="Q3452" s="10">
        <v>4</v>
      </c>
      <c r="R3452" s="10" t="s">
        <v>10</v>
      </c>
      <c r="S3452" s="12" t="s">
        <v>18209</v>
      </c>
    </row>
    <row r="3453" spans="1:19" x14ac:dyDescent="0.25">
      <c r="A3453" s="10">
        <v>2018</v>
      </c>
      <c r="B3453" s="11" t="s">
        <v>18213</v>
      </c>
      <c r="C3453" s="12" t="s">
        <v>66</v>
      </c>
      <c r="D3453" s="12" t="s">
        <v>5</v>
      </c>
      <c r="E3453" s="12" t="s">
        <v>19400</v>
      </c>
      <c r="F3453" s="12" t="s">
        <v>19399</v>
      </c>
      <c r="G3453" s="12" t="s">
        <v>19401</v>
      </c>
      <c r="H3453" s="11" t="str">
        <f t="shared" si="53"/>
        <v xml:space="preserve"> 5 ALL CONSTANT AUGUSTE THOMSEN </v>
      </c>
      <c r="I3453" s="10"/>
      <c r="J3453" s="12" t="s">
        <v>19402</v>
      </c>
      <c r="K3453" s="12"/>
      <c r="L3453" s="12" t="s">
        <v>4629</v>
      </c>
      <c r="M3453" s="12" t="s">
        <v>4630</v>
      </c>
      <c r="N3453" s="12" t="s">
        <v>54</v>
      </c>
      <c r="O3453" s="12" t="s">
        <v>33</v>
      </c>
      <c r="P3453" s="13">
        <v>2308</v>
      </c>
      <c r="Q3453" s="10">
        <v>1</v>
      </c>
      <c r="R3453" s="10" t="s">
        <v>10</v>
      </c>
      <c r="S3453" s="12" t="s">
        <v>18209</v>
      </c>
    </row>
    <row r="3454" spans="1:19" x14ac:dyDescent="0.25">
      <c r="A3454" s="10">
        <v>2018</v>
      </c>
      <c r="B3454" s="11" t="s">
        <v>18213</v>
      </c>
      <c r="C3454" s="12" t="s">
        <v>66</v>
      </c>
      <c r="D3454" s="12" t="s">
        <v>5</v>
      </c>
      <c r="E3454" s="12" t="s">
        <v>19404</v>
      </c>
      <c r="F3454" s="12" t="s">
        <v>19403</v>
      </c>
      <c r="G3454" s="12" t="s">
        <v>19405</v>
      </c>
      <c r="H3454" s="11" t="str">
        <f t="shared" si="53"/>
        <v xml:space="preserve"> 36 RUE DE L ABBE JERZY POPIELUSKO </v>
      </c>
      <c r="I3454" s="10"/>
      <c r="J3454" s="12" t="s">
        <v>11920</v>
      </c>
      <c r="K3454" s="12"/>
      <c r="L3454" s="12" t="s">
        <v>305</v>
      </c>
      <c r="M3454" s="12" t="s">
        <v>306</v>
      </c>
      <c r="N3454" s="12" t="s">
        <v>54</v>
      </c>
      <c r="O3454" s="12" t="s">
        <v>33</v>
      </c>
      <c r="P3454" s="13">
        <v>13739</v>
      </c>
      <c r="Q3454" s="10">
        <v>1</v>
      </c>
      <c r="R3454" s="10" t="s">
        <v>10</v>
      </c>
      <c r="S3454" s="12" t="s">
        <v>18209</v>
      </c>
    </row>
    <row r="3455" spans="1:19" x14ac:dyDescent="0.25">
      <c r="A3455" s="10">
        <v>2018</v>
      </c>
      <c r="B3455" s="11" t="s">
        <v>18213</v>
      </c>
      <c r="C3455" s="12" t="s">
        <v>66</v>
      </c>
      <c r="D3455" s="12" t="s">
        <v>5</v>
      </c>
      <c r="E3455" s="12" t="s">
        <v>19407</v>
      </c>
      <c r="F3455" s="12" t="s">
        <v>19406</v>
      </c>
      <c r="G3455" s="12" t="s">
        <v>19408</v>
      </c>
      <c r="H3455" s="11" t="str">
        <f t="shared" si="53"/>
        <v xml:space="preserve"> 3 RUE VICTOR HUGO </v>
      </c>
      <c r="I3455" s="10"/>
      <c r="J3455" s="12" t="s">
        <v>19409</v>
      </c>
      <c r="K3455" s="12"/>
      <c r="L3455" s="12" t="s">
        <v>4120</v>
      </c>
      <c r="M3455" s="12" t="s">
        <v>19410</v>
      </c>
      <c r="N3455" s="12" t="s">
        <v>54</v>
      </c>
      <c r="O3455" s="12" t="s">
        <v>33</v>
      </c>
      <c r="P3455" s="13">
        <v>23071</v>
      </c>
      <c r="Q3455" s="10">
        <v>2</v>
      </c>
      <c r="R3455" s="10" t="s">
        <v>10</v>
      </c>
      <c r="S3455" s="12" t="s">
        <v>18209</v>
      </c>
    </row>
    <row r="3456" spans="1:19" x14ac:dyDescent="0.25">
      <c r="A3456" s="10">
        <v>2018</v>
      </c>
      <c r="B3456" s="11" t="s">
        <v>18213</v>
      </c>
      <c r="C3456" s="12" t="s">
        <v>66</v>
      </c>
      <c r="D3456" s="12" t="s">
        <v>5</v>
      </c>
      <c r="E3456" s="12" t="s">
        <v>19412</v>
      </c>
      <c r="F3456" s="12" t="s">
        <v>19411</v>
      </c>
      <c r="G3456" s="12" t="s">
        <v>19413</v>
      </c>
      <c r="H3456" s="11" t="str">
        <f t="shared" si="53"/>
        <v xml:space="preserve"> 118 ROUTE DE LYON </v>
      </c>
      <c r="I3456" s="10"/>
      <c r="J3456" s="12" t="s">
        <v>19414</v>
      </c>
      <c r="K3456" s="12"/>
      <c r="L3456" s="12" t="s">
        <v>811</v>
      </c>
      <c r="M3456" s="12" t="s">
        <v>812</v>
      </c>
      <c r="N3456" s="12" t="s">
        <v>54</v>
      </c>
      <c r="O3456" s="12" t="s">
        <v>33</v>
      </c>
      <c r="P3456" s="13">
        <v>46769</v>
      </c>
      <c r="Q3456" s="10">
        <v>2</v>
      </c>
      <c r="R3456" s="10" t="s">
        <v>10</v>
      </c>
      <c r="S3456" s="12" t="s">
        <v>18209</v>
      </c>
    </row>
    <row r="3457" spans="1:19" x14ac:dyDescent="0.25">
      <c r="A3457" s="10">
        <v>2018</v>
      </c>
      <c r="B3457" s="11" t="s">
        <v>18213</v>
      </c>
      <c r="C3457" s="12" t="s">
        <v>66</v>
      </c>
      <c r="D3457" s="12" t="s">
        <v>5</v>
      </c>
      <c r="E3457" s="12" t="s">
        <v>19416</v>
      </c>
      <c r="F3457" s="12" t="s">
        <v>19415</v>
      </c>
      <c r="G3457" s="12" t="s">
        <v>19417</v>
      </c>
      <c r="H3457" s="11" t="str">
        <f t="shared" si="53"/>
        <v xml:space="preserve">ZONE INDUSTRIELLE 99 RUE D ANOR </v>
      </c>
      <c r="I3457" s="12" t="s">
        <v>22</v>
      </c>
      <c r="J3457" s="12" t="s">
        <v>19418</v>
      </c>
      <c r="K3457" s="10"/>
      <c r="L3457" s="12" t="s">
        <v>10465</v>
      </c>
      <c r="M3457" s="12" t="s">
        <v>10466</v>
      </c>
      <c r="N3457" s="12" t="s">
        <v>54</v>
      </c>
      <c r="O3457" s="12" t="s">
        <v>9</v>
      </c>
      <c r="P3457" s="13">
        <v>47068</v>
      </c>
      <c r="Q3457" s="10">
        <v>4</v>
      </c>
      <c r="R3457" s="10" t="s">
        <v>10</v>
      </c>
      <c r="S3457" s="12" t="s">
        <v>18211</v>
      </c>
    </row>
    <row r="3458" spans="1:19" x14ac:dyDescent="0.25">
      <c r="A3458" s="10">
        <v>2017</v>
      </c>
      <c r="B3458" s="12" t="s">
        <v>18219</v>
      </c>
      <c r="C3458" s="10" t="s">
        <v>66</v>
      </c>
      <c r="D3458" s="12" t="s">
        <v>28</v>
      </c>
      <c r="E3458" s="12" t="s">
        <v>4117</v>
      </c>
      <c r="F3458" s="12" t="s">
        <v>15467</v>
      </c>
      <c r="G3458" s="12" t="s">
        <v>4118</v>
      </c>
      <c r="H3458" s="11" t="str">
        <f t="shared" si="53"/>
        <v xml:space="preserve">705 RUE DE VERVINS BP 16 </v>
      </c>
      <c r="I3458" s="12" t="s">
        <v>15468</v>
      </c>
      <c r="J3458" s="12" t="s">
        <v>2958</v>
      </c>
      <c r="K3458" s="14"/>
      <c r="L3458" s="12" t="s">
        <v>6580</v>
      </c>
      <c r="M3458" s="12" t="s">
        <v>6581</v>
      </c>
      <c r="N3458" s="12" t="s">
        <v>54</v>
      </c>
      <c r="O3458" s="12" t="s">
        <v>33</v>
      </c>
      <c r="P3458" s="14"/>
      <c r="Q3458" s="10">
        <v>1</v>
      </c>
      <c r="R3458" s="10" t="s">
        <v>10</v>
      </c>
      <c r="S3458" s="12" t="s">
        <v>18220</v>
      </c>
    </row>
    <row r="3459" spans="1:19" x14ac:dyDescent="0.25">
      <c r="A3459" s="10">
        <v>2018</v>
      </c>
      <c r="B3459" s="11" t="s">
        <v>4</v>
      </c>
      <c r="C3459" s="12" t="s">
        <v>66</v>
      </c>
      <c r="D3459" s="12" t="s">
        <v>5</v>
      </c>
      <c r="E3459" s="12" t="s">
        <v>15469</v>
      </c>
      <c r="F3459" s="12" t="s">
        <v>15470</v>
      </c>
      <c r="G3459" s="12" t="s">
        <v>15471</v>
      </c>
      <c r="H3459" s="11" t="str">
        <f t="shared" ref="H3459:H3522" si="54">CONCATENATE(I3459," ",J3459," ",K3459)</f>
        <v xml:space="preserve"> 26 ROUTE NATIONALE 2 </v>
      </c>
      <c r="I3459" s="10"/>
      <c r="J3459" s="12" t="s">
        <v>15472</v>
      </c>
      <c r="K3459" s="12"/>
      <c r="L3459" s="12" t="s">
        <v>8885</v>
      </c>
      <c r="M3459" s="12" t="s">
        <v>8886</v>
      </c>
      <c r="N3459" s="12" t="s">
        <v>54</v>
      </c>
      <c r="O3459" s="12" t="s">
        <v>33</v>
      </c>
      <c r="P3459" s="13">
        <v>304251</v>
      </c>
      <c r="Q3459" s="10">
        <v>10</v>
      </c>
      <c r="R3459" s="10" t="s">
        <v>10</v>
      </c>
      <c r="S3459" s="12" t="s">
        <v>18209</v>
      </c>
    </row>
    <row r="3460" spans="1:19" x14ac:dyDescent="0.25">
      <c r="A3460" s="10">
        <v>2018</v>
      </c>
      <c r="B3460" s="11" t="s">
        <v>18213</v>
      </c>
      <c r="C3460" s="12" t="s">
        <v>66</v>
      </c>
      <c r="D3460" s="12" t="s">
        <v>5</v>
      </c>
      <c r="E3460" s="12" t="s">
        <v>19420</v>
      </c>
      <c r="F3460" s="12" t="s">
        <v>19419</v>
      </c>
      <c r="G3460" s="12" t="s">
        <v>19421</v>
      </c>
      <c r="H3460" s="11" t="str">
        <f t="shared" si="54"/>
        <v xml:space="preserve"> 21 RUE PRINCIPALE </v>
      </c>
      <c r="I3460" s="10"/>
      <c r="J3460" s="12" t="s">
        <v>8609</v>
      </c>
      <c r="K3460" s="12"/>
      <c r="L3460" s="12" t="s">
        <v>872</v>
      </c>
      <c r="M3460" s="12" t="s">
        <v>19422</v>
      </c>
      <c r="N3460" s="12" t="s">
        <v>54</v>
      </c>
      <c r="O3460" s="12" t="s">
        <v>33</v>
      </c>
      <c r="P3460" s="13">
        <v>5928</v>
      </c>
      <c r="Q3460" s="10">
        <v>1</v>
      </c>
      <c r="R3460" s="10" t="s">
        <v>10</v>
      </c>
      <c r="S3460" s="12" t="s">
        <v>18209</v>
      </c>
    </row>
    <row r="3461" spans="1:19" x14ac:dyDescent="0.25">
      <c r="A3461" s="10">
        <v>2018</v>
      </c>
      <c r="B3461" s="11" t="s">
        <v>18213</v>
      </c>
      <c r="C3461" s="12" t="s">
        <v>66</v>
      </c>
      <c r="D3461" s="12" t="s">
        <v>5</v>
      </c>
      <c r="E3461" s="12" t="s">
        <v>19424</v>
      </c>
      <c r="F3461" s="12" t="s">
        <v>19423</v>
      </c>
      <c r="G3461" s="12" t="s">
        <v>19425</v>
      </c>
      <c r="H3461" s="11" t="str">
        <f t="shared" si="54"/>
        <v xml:space="preserve"> 136 CHEMIN DES CHAUVETS </v>
      </c>
      <c r="I3461" s="10"/>
      <c r="J3461" s="12" t="s">
        <v>19426</v>
      </c>
      <c r="K3461" s="12"/>
      <c r="L3461" s="12" t="s">
        <v>9239</v>
      </c>
      <c r="M3461" s="12" t="s">
        <v>19427</v>
      </c>
      <c r="N3461" s="12" t="s">
        <v>54</v>
      </c>
      <c r="O3461" s="12" t="s">
        <v>33</v>
      </c>
      <c r="P3461" s="13">
        <v>23137</v>
      </c>
      <c r="Q3461" s="10">
        <v>2</v>
      </c>
      <c r="R3461" s="10" t="s">
        <v>10</v>
      </c>
      <c r="S3461" s="12" t="s">
        <v>18209</v>
      </c>
    </row>
    <row r="3462" spans="1:19" x14ac:dyDescent="0.25">
      <c r="A3462" s="10">
        <v>2018</v>
      </c>
      <c r="B3462" s="11" t="s">
        <v>18213</v>
      </c>
      <c r="C3462" s="12" t="s">
        <v>66</v>
      </c>
      <c r="D3462" s="12" t="s">
        <v>5</v>
      </c>
      <c r="E3462" s="12" t="s">
        <v>19429</v>
      </c>
      <c r="F3462" s="12" t="s">
        <v>19428</v>
      </c>
      <c r="G3462" s="12" t="s">
        <v>19430</v>
      </c>
      <c r="H3462" s="11" t="str">
        <f t="shared" si="54"/>
        <v xml:space="preserve"> MALBOUZON </v>
      </c>
      <c r="I3462" s="10"/>
      <c r="J3462" s="12" t="s">
        <v>19431</v>
      </c>
      <c r="K3462" s="12"/>
      <c r="L3462" s="12" t="s">
        <v>19432</v>
      </c>
      <c r="M3462" s="12" t="s">
        <v>9646</v>
      </c>
      <c r="N3462" s="12" t="s">
        <v>54</v>
      </c>
      <c r="O3462" s="12" t="s">
        <v>33</v>
      </c>
      <c r="P3462" s="13">
        <v>157255</v>
      </c>
      <c r="Q3462" s="10">
        <v>7</v>
      </c>
      <c r="R3462" s="10" t="s">
        <v>10</v>
      </c>
      <c r="S3462" s="12" t="s">
        <v>18209</v>
      </c>
    </row>
    <row r="3463" spans="1:19" x14ac:dyDescent="0.25">
      <c r="A3463" s="10">
        <v>2018</v>
      </c>
      <c r="B3463" s="11" t="s">
        <v>18213</v>
      </c>
      <c r="C3463" s="12" t="s">
        <v>66</v>
      </c>
      <c r="D3463" s="12" t="s">
        <v>5</v>
      </c>
      <c r="E3463" s="12" t="s">
        <v>19434</v>
      </c>
      <c r="F3463" s="12" t="s">
        <v>19433</v>
      </c>
      <c r="G3463" s="12" t="s">
        <v>19435</v>
      </c>
      <c r="H3463" s="11" t="str">
        <f t="shared" si="54"/>
        <v xml:space="preserve"> 28 AV FONTCOUVERTE </v>
      </c>
      <c r="I3463" s="10"/>
      <c r="J3463" s="12" t="s">
        <v>19436</v>
      </c>
      <c r="K3463" s="12"/>
      <c r="L3463" s="12" t="s">
        <v>289</v>
      </c>
      <c r="M3463" s="12" t="s">
        <v>290</v>
      </c>
      <c r="N3463" s="12" t="s">
        <v>252</v>
      </c>
      <c r="O3463" s="12" t="s">
        <v>33</v>
      </c>
      <c r="P3463" s="13">
        <v>10683</v>
      </c>
      <c r="Q3463" s="10">
        <v>1</v>
      </c>
      <c r="R3463" s="10" t="s">
        <v>10</v>
      </c>
      <c r="S3463" s="12" t="s">
        <v>18209</v>
      </c>
    </row>
    <row r="3464" spans="1:19" x14ac:dyDescent="0.25">
      <c r="A3464" s="10">
        <v>2018</v>
      </c>
      <c r="B3464" s="11" t="s">
        <v>18213</v>
      </c>
      <c r="C3464" s="12" t="s">
        <v>66</v>
      </c>
      <c r="D3464" s="12" t="s">
        <v>5</v>
      </c>
      <c r="E3464" s="12" t="s">
        <v>19438</v>
      </c>
      <c r="F3464" s="12" t="s">
        <v>19437</v>
      </c>
      <c r="G3464" s="12" t="s">
        <v>19439</v>
      </c>
      <c r="H3464" s="11" t="str">
        <f t="shared" si="54"/>
        <v xml:space="preserve"> 10 RUE DU BOIS DE LA REMISE </v>
      </c>
      <c r="I3464" s="10"/>
      <c r="J3464" s="12" t="s">
        <v>19440</v>
      </c>
      <c r="K3464" s="12"/>
      <c r="L3464" s="12" t="s">
        <v>19441</v>
      </c>
      <c r="M3464" s="12" t="s">
        <v>19442</v>
      </c>
      <c r="N3464" s="12" t="s">
        <v>54</v>
      </c>
      <c r="O3464" s="12" t="s">
        <v>33</v>
      </c>
      <c r="P3464" s="13">
        <v>38229</v>
      </c>
      <c r="Q3464" s="10">
        <v>1</v>
      </c>
      <c r="R3464" s="10" t="s">
        <v>10</v>
      </c>
      <c r="S3464" s="12" t="s">
        <v>18209</v>
      </c>
    </row>
    <row r="3465" spans="1:19" x14ac:dyDescent="0.25">
      <c r="A3465" s="10">
        <v>2018</v>
      </c>
      <c r="B3465" s="11" t="s">
        <v>18213</v>
      </c>
      <c r="C3465" s="12" t="s">
        <v>66</v>
      </c>
      <c r="D3465" s="12" t="s">
        <v>5</v>
      </c>
      <c r="E3465" s="12" t="s">
        <v>19444</v>
      </c>
      <c r="F3465" s="12" t="s">
        <v>19443</v>
      </c>
      <c r="G3465" s="12" t="s">
        <v>19445</v>
      </c>
      <c r="H3465" s="11" t="str">
        <f t="shared" si="54"/>
        <v xml:space="preserve">ZONE INDUSTRIELLE SUD 3 RUE DE FALTANS </v>
      </c>
      <c r="I3465" s="10" t="s">
        <v>3732</v>
      </c>
      <c r="J3465" s="12" t="s">
        <v>19446</v>
      </c>
      <c r="K3465" s="12"/>
      <c r="L3465" s="12" t="s">
        <v>88</v>
      </c>
      <c r="M3465" s="12" t="s">
        <v>19447</v>
      </c>
      <c r="N3465" s="12" t="s">
        <v>54</v>
      </c>
      <c r="O3465" s="12" t="s">
        <v>33</v>
      </c>
      <c r="P3465" s="13">
        <v>49056</v>
      </c>
      <c r="Q3465" s="10">
        <v>2</v>
      </c>
      <c r="R3465" s="10" t="s">
        <v>10</v>
      </c>
      <c r="S3465" s="12" t="s">
        <v>18209</v>
      </c>
    </row>
    <row r="3466" spans="1:19" x14ac:dyDescent="0.25">
      <c r="A3466" s="10">
        <v>2018</v>
      </c>
      <c r="B3466" s="11" t="s">
        <v>18213</v>
      </c>
      <c r="C3466" s="12" t="s">
        <v>66</v>
      </c>
      <c r="D3466" s="12" t="s">
        <v>5</v>
      </c>
      <c r="E3466" s="12" t="s">
        <v>19449</v>
      </c>
      <c r="F3466" s="12" t="s">
        <v>19448</v>
      </c>
      <c r="G3466" s="12" t="s">
        <v>19450</v>
      </c>
      <c r="H3466" s="11" t="str">
        <f t="shared" si="54"/>
        <v xml:space="preserve"> 9 AV VICTOR HUGO </v>
      </c>
      <c r="I3466" s="10"/>
      <c r="J3466" s="12" t="s">
        <v>19451</v>
      </c>
      <c r="K3466" s="12"/>
      <c r="L3466" s="12" t="s">
        <v>10594</v>
      </c>
      <c r="M3466" s="12" t="s">
        <v>10595</v>
      </c>
      <c r="N3466" s="12" t="s">
        <v>5418</v>
      </c>
      <c r="O3466" s="12" t="s">
        <v>33</v>
      </c>
      <c r="P3466" s="13">
        <v>75550</v>
      </c>
      <c r="Q3466" s="10">
        <v>4</v>
      </c>
      <c r="R3466" s="10" t="s">
        <v>10</v>
      </c>
      <c r="S3466" s="12" t="s">
        <v>18209</v>
      </c>
    </row>
    <row r="3467" spans="1:19" x14ac:dyDescent="0.25">
      <c r="A3467" s="10">
        <v>2018</v>
      </c>
      <c r="B3467" s="11" t="s">
        <v>18213</v>
      </c>
      <c r="C3467" s="12" t="s">
        <v>66</v>
      </c>
      <c r="D3467" s="12" t="s">
        <v>5</v>
      </c>
      <c r="E3467" s="12" t="s">
        <v>19453</v>
      </c>
      <c r="F3467" s="12" t="s">
        <v>19452</v>
      </c>
      <c r="G3467" s="12" t="s">
        <v>19454</v>
      </c>
      <c r="H3467" s="11" t="str">
        <f t="shared" si="54"/>
        <v xml:space="preserve"> 10 RUE DES MARGUERITES </v>
      </c>
      <c r="I3467" s="10"/>
      <c r="J3467" s="12" t="s">
        <v>19455</v>
      </c>
      <c r="K3467" s="12"/>
      <c r="L3467" s="12" t="s">
        <v>2469</v>
      </c>
      <c r="M3467" s="12" t="s">
        <v>19456</v>
      </c>
      <c r="N3467" s="12" t="s">
        <v>200</v>
      </c>
      <c r="O3467" s="12" t="s">
        <v>33</v>
      </c>
      <c r="P3467" s="13">
        <v>42991</v>
      </c>
      <c r="Q3467" s="10">
        <v>1</v>
      </c>
      <c r="R3467" s="10" t="s">
        <v>10</v>
      </c>
      <c r="S3467" s="12" t="s">
        <v>18209</v>
      </c>
    </row>
    <row r="3468" spans="1:19" x14ac:dyDescent="0.25">
      <c r="A3468" s="10">
        <v>2018</v>
      </c>
      <c r="B3468" s="11" t="s">
        <v>18213</v>
      </c>
      <c r="C3468" s="12" t="s">
        <v>66</v>
      </c>
      <c r="D3468" s="12" t="s">
        <v>5</v>
      </c>
      <c r="E3468" s="12" t="s">
        <v>19458</v>
      </c>
      <c r="F3468" s="12" t="s">
        <v>19457</v>
      </c>
      <c r="G3468" s="12" t="s">
        <v>19459</v>
      </c>
      <c r="H3468" s="11" t="str">
        <f t="shared" si="54"/>
        <v xml:space="preserve"> 370 AVENUE DES JOURDIES </v>
      </c>
      <c r="I3468" s="10"/>
      <c r="J3468" s="12" t="s">
        <v>19460</v>
      </c>
      <c r="K3468" s="12"/>
      <c r="L3468" s="12" t="s">
        <v>584</v>
      </c>
      <c r="M3468" s="12" t="s">
        <v>15836</v>
      </c>
      <c r="N3468" s="12" t="s">
        <v>54</v>
      </c>
      <c r="O3468" s="12" t="s">
        <v>33</v>
      </c>
      <c r="P3468" s="13">
        <v>16927</v>
      </c>
      <c r="Q3468" s="10">
        <v>1</v>
      </c>
      <c r="R3468" s="10" t="s">
        <v>10</v>
      </c>
      <c r="S3468" s="12" t="s">
        <v>18209</v>
      </c>
    </row>
    <row r="3469" spans="1:19" x14ac:dyDescent="0.25">
      <c r="A3469" s="10">
        <v>2018</v>
      </c>
      <c r="B3469" s="11" t="s">
        <v>18213</v>
      </c>
      <c r="C3469" s="12" t="s">
        <v>66</v>
      </c>
      <c r="D3469" s="12" t="s">
        <v>5</v>
      </c>
      <c r="E3469" s="12" t="s">
        <v>19462</v>
      </c>
      <c r="F3469" s="12" t="s">
        <v>19461</v>
      </c>
      <c r="G3469" s="12" t="s">
        <v>19463</v>
      </c>
      <c r="H3469" s="11" t="str">
        <f t="shared" si="54"/>
        <v xml:space="preserve"> 2 B AVENUE DE LA FORET </v>
      </c>
      <c r="I3469" s="10"/>
      <c r="J3469" s="12" t="s">
        <v>4535</v>
      </c>
      <c r="K3469" s="12"/>
      <c r="L3469" s="12" t="s">
        <v>4536</v>
      </c>
      <c r="M3469" s="12" t="s">
        <v>4537</v>
      </c>
      <c r="N3469" s="12" t="s">
        <v>54</v>
      </c>
      <c r="O3469" s="12" t="s">
        <v>33</v>
      </c>
      <c r="P3469" s="13">
        <v>16842</v>
      </c>
      <c r="Q3469" s="10">
        <v>1</v>
      </c>
      <c r="R3469" s="10" t="s">
        <v>10</v>
      </c>
      <c r="S3469" s="12" t="s">
        <v>18209</v>
      </c>
    </row>
    <row r="3470" spans="1:19" x14ac:dyDescent="0.25">
      <c r="A3470" s="10">
        <v>2018</v>
      </c>
      <c r="B3470" s="11" t="s">
        <v>18213</v>
      </c>
      <c r="C3470" s="12" t="s">
        <v>66</v>
      </c>
      <c r="D3470" s="12" t="s">
        <v>5</v>
      </c>
      <c r="E3470" s="12" t="s">
        <v>19465</v>
      </c>
      <c r="F3470" s="12" t="s">
        <v>19464</v>
      </c>
      <c r="G3470" s="12" t="s">
        <v>19466</v>
      </c>
      <c r="H3470" s="11" t="str">
        <f t="shared" si="54"/>
        <v xml:space="preserve"> 25 RUE JOSEPH DESAYMARD </v>
      </c>
      <c r="I3470" s="10"/>
      <c r="J3470" s="12" t="s">
        <v>19467</v>
      </c>
      <c r="K3470" s="12"/>
      <c r="L3470" s="12" t="s">
        <v>19468</v>
      </c>
      <c r="M3470" s="12" t="s">
        <v>373</v>
      </c>
      <c r="N3470" s="12" t="s">
        <v>200</v>
      </c>
      <c r="O3470" s="12" t="s">
        <v>33</v>
      </c>
      <c r="P3470" s="13">
        <v>10893</v>
      </c>
      <c r="Q3470" s="10">
        <v>1</v>
      </c>
      <c r="R3470" s="10" t="s">
        <v>10</v>
      </c>
      <c r="S3470" s="12" t="s">
        <v>18209</v>
      </c>
    </row>
    <row r="3471" spans="1:19" x14ac:dyDescent="0.25">
      <c r="A3471" s="10">
        <v>2018</v>
      </c>
      <c r="B3471" s="11" t="s">
        <v>18213</v>
      </c>
      <c r="C3471" s="12" t="s">
        <v>66</v>
      </c>
      <c r="D3471" s="12" t="s">
        <v>5</v>
      </c>
      <c r="E3471" s="12" t="s">
        <v>19470</v>
      </c>
      <c r="F3471" s="12" t="s">
        <v>19469</v>
      </c>
      <c r="G3471" s="12" t="s">
        <v>19471</v>
      </c>
      <c r="H3471" s="11" t="str">
        <f t="shared" si="54"/>
        <v xml:space="preserve"> 339 ROUTE DES MOTTES </v>
      </c>
      <c r="I3471" s="10"/>
      <c r="J3471" s="12" t="s">
        <v>19472</v>
      </c>
      <c r="K3471" s="12"/>
      <c r="L3471" s="12" t="s">
        <v>12791</v>
      </c>
      <c r="M3471" s="12" t="s">
        <v>19473</v>
      </c>
      <c r="N3471" s="12" t="s">
        <v>307</v>
      </c>
      <c r="O3471" s="12" t="s">
        <v>33</v>
      </c>
      <c r="P3471" s="13">
        <v>22777</v>
      </c>
      <c r="Q3471" s="10">
        <v>1</v>
      </c>
      <c r="R3471" s="10" t="s">
        <v>10</v>
      </c>
      <c r="S3471" s="12" t="s">
        <v>18209</v>
      </c>
    </row>
    <row r="3472" spans="1:19" x14ac:dyDescent="0.25">
      <c r="A3472" s="10">
        <v>2018</v>
      </c>
      <c r="B3472" s="11" t="s">
        <v>18213</v>
      </c>
      <c r="C3472" s="12" t="s">
        <v>66</v>
      </c>
      <c r="D3472" s="12" t="s">
        <v>5</v>
      </c>
      <c r="E3472" s="12" t="s">
        <v>19475</v>
      </c>
      <c r="F3472" s="12" t="s">
        <v>19474</v>
      </c>
      <c r="G3472" s="12" t="s">
        <v>19476</v>
      </c>
      <c r="H3472" s="11" t="str">
        <f t="shared" si="54"/>
        <v xml:space="preserve"> LES THERONDELS </v>
      </c>
      <c r="I3472" s="10"/>
      <c r="J3472" s="12" t="s">
        <v>19477</v>
      </c>
      <c r="K3472" s="12"/>
      <c r="L3472" s="12" t="s">
        <v>3857</v>
      </c>
      <c r="M3472" s="12" t="s">
        <v>16582</v>
      </c>
      <c r="N3472" s="12" t="s">
        <v>54</v>
      </c>
      <c r="O3472" s="12" t="s">
        <v>33</v>
      </c>
      <c r="P3472" s="13">
        <v>9580</v>
      </c>
      <c r="Q3472" s="10">
        <v>1</v>
      </c>
      <c r="R3472" s="10" t="s">
        <v>10</v>
      </c>
      <c r="S3472" s="12" t="s">
        <v>18209</v>
      </c>
    </row>
    <row r="3473" spans="1:19" x14ac:dyDescent="0.25">
      <c r="A3473" s="10">
        <v>2018</v>
      </c>
      <c r="B3473" s="11" t="s">
        <v>18213</v>
      </c>
      <c r="C3473" s="12" t="s">
        <v>66</v>
      </c>
      <c r="D3473" s="12" t="s">
        <v>5</v>
      </c>
      <c r="E3473" s="12" t="s">
        <v>19479</v>
      </c>
      <c r="F3473" s="12" t="s">
        <v>19478</v>
      </c>
      <c r="G3473" s="12" t="s">
        <v>19480</v>
      </c>
      <c r="H3473" s="11" t="str">
        <f t="shared" si="54"/>
        <v xml:space="preserve"> 5 ZONE INDUSTRIELLE DE BALEONE </v>
      </c>
      <c r="I3473" s="10"/>
      <c r="J3473" s="12" t="s">
        <v>18037</v>
      </c>
      <c r="K3473" s="12"/>
      <c r="L3473" s="12" t="s">
        <v>4503</v>
      </c>
      <c r="M3473" s="12" t="s">
        <v>10568</v>
      </c>
      <c r="N3473" s="12" t="s">
        <v>54</v>
      </c>
      <c r="O3473" s="12" t="s">
        <v>33</v>
      </c>
      <c r="P3473" s="13">
        <v>27244</v>
      </c>
      <c r="Q3473" s="10">
        <v>1</v>
      </c>
      <c r="R3473" s="10" t="s">
        <v>10</v>
      </c>
      <c r="S3473" s="12" t="s">
        <v>18209</v>
      </c>
    </row>
    <row r="3474" spans="1:19" x14ac:dyDescent="0.25">
      <c r="A3474" s="10">
        <v>2018</v>
      </c>
      <c r="B3474" s="11" t="s">
        <v>18213</v>
      </c>
      <c r="C3474" s="12" t="s">
        <v>66</v>
      </c>
      <c r="D3474" s="12" t="s">
        <v>5</v>
      </c>
      <c r="E3474" s="12" t="s">
        <v>19482</v>
      </c>
      <c r="F3474" s="12" t="s">
        <v>19481</v>
      </c>
      <c r="G3474" s="12" t="s">
        <v>19483</v>
      </c>
      <c r="H3474" s="11" t="str">
        <f t="shared" si="54"/>
        <v xml:space="preserve">CENTRE D AFFAIRES LA FREGATE 133 RUE DES POIRIERS </v>
      </c>
      <c r="I3474" s="10" t="s">
        <v>19484</v>
      </c>
      <c r="J3474" s="12" t="s">
        <v>19485</v>
      </c>
      <c r="K3474" s="12"/>
      <c r="L3474" s="12" t="s">
        <v>626</v>
      </c>
      <c r="M3474" s="12" t="s">
        <v>1590</v>
      </c>
      <c r="N3474" s="12" t="s">
        <v>156</v>
      </c>
      <c r="O3474" s="12" t="s">
        <v>33</v>
      </c>
      <c r="P3474" s="13">
        <v>37654</v>
      </c>
      <c r="Q3474" s="10">
        <v>4</v>
      </c>
      <c r="R3474" s="10" t="s">
        <v>10</v>
      </c>
      <c r="S3474" s="12" t="s">
        <v>18209</v>
      </c>
    </row>
    <row r="3475" spans="1:19" x14ac:dyDescent="0.25">
      <c r="A3475" s="10">
        <v>2018</v>
      </c>
      <c r="B3475" s="11" t="s">
        <v>18213</v>
      </c>
      <c r="C3475" s="12" t="s">
        <v>66</v>
      </c>
      <c r="D3475" s="12" t="s">
        <v>5</v>
      </c>
      <c r="E3475" s="12" t="s">
        <v>19487</v>
      </c>
      <c r="F3475" s="12" t="s">
        <v>19486</v>
      </c>
      <c r="G3475" s="12" t="s">
        <v>19488</v>
      </c>
      <c r="H3475" s="11" t="str">
        <f t="shared" si="54"/>
        <v xml:space="preserve"> 3 RUE DE L EGLISE </v>
      </c>
      <c r="I3475" s="10"/>
      <c r="J3475" s="12" t="s">
        <v>19489</v>
      </c>
      <c r="K3475" s="12"/>
      <c r="L3475" s="12" t="s">
        <v>12709</v>
      </c>
      <c r="M3475" s="12" t="s">
        <v>19490</v>
      </c>
      <c r="N3475" s="12" t="s">
        <v>200</v>
      </c>
      <c r="O3475" s="12" t="s">
        <v>33</v>
      </c>
      <c r="P3475" s="13">
        <v>28297</v>
      </c>
      <c r="Q3475" s="10">
        <v>1</v>
      </c>
      <c r="R3475" s="10" t="s">
        <v>10</v>
      </c>
      <c r="S3475" s="12" t="s">
        <v>18209</v>
      </c>
    </row>
    <row r="3476" spans="1:19" x14ac:dyDescent="0.25">
      <c r="A3476" s="10">
        <v>2018</v>
      </c>
      <c r="B3476" s="11" t="s">
        <v>18213</v>
      </c>
      <c r="C3476" s="12" t="s">
        <v>66</v>
      </c>
      <c r="D3476" s="12" t="s">
        <v>5</v>
      </c>
      <c r="E3476" s="12" t="s">
        <v>19492</v>
      </c>
      <c r="F3476" s="12" t="s">
        <v>19491</v>
      </c>
      <c r="G3476" s="12" t="s">
        <v>19493</v>
      </c>
      <c r="H3476" s="11" t="str">
        <f t="shared" si="54"/>
        <v xml:space="preserve">HAMEAU LE MARCELET 1 ROUTE DE CAEN </v>
      </c>
      <c r="I3476" s="10" t="s">
        <v>19494</v>
      </c>
      <c r="J3476" s="12" t="s">
        <v>19495</v>
      </c>
      <c r="K3476" s="12"/>
      <c r="L3476" s="12" t="s">
        <v>19496</v>
      </c>
      <c r="M3476" s="12" t="s">
        <v>19497</v>
      </c>
      <c r="N3476" s="12" t="s">
        <v>54</v>
      </c>
      <c r="O3476" s="12" t="s">
        <v>33</v>
      </c>
      <c r="P3476" s="13">
        <v>28347</v>
      </c>
      <c r="Q3476" s="10">
        <v>1</v>
      </c>
      <c r="R3476" s="10" t="s">
        <v>10</v>
      </c>
      <c r="S3476" s="12" t="s">
        <v>18209</v>
      </c>
    </row>
    <row r="3477" spans="1:19" x14ac:dyDescent="0.25">
      <c r="A3477" s="10">
        <v>2018</v>
      </c>
      <c r="B3477" s="11" t="s">
        <v>18213</v>
      </c>
      <c r="C3477" s="12" t="s">
        <v>66</v>
      </c>
      <c r="D3477" s="12" t="s">
        <v>5</v>
      </c>
      <c r="E3477" s="12" t="s">
        <v>19499</v>
      </c>
      <c r="F3477" s="12" t="s">
        <v>19498</v>
      </c>
      <c r="G3477" s="12" t="s">
        <v>19500</v>
      </c>
      <c r="H3477" s="11" t="str">
        <f t="shared" si="54"/>
        <v xml:space="preserve">CARRELAGES DISCOUNT 33 CHE DES FADES </v>
      </c>
      <c r="I3477" s="10" t="s">
        <v>19501</v>
      </c>
      <c r="J3477" s="12" t="s">
        <v>19502</v>
      </c>
      <c r="K3477" s="12"/>
      <c r="L3477" s="12" t="s">
        <v>1586</v>
      </c>
      <c r="M3477" s="12" t="s">
        <v>1587</v>
      </c>
      <c r="N3477" s="12" t="s">
        <v>54</v>
      </c>
      <c r="O3477" s="12" t="s">
        <v>33</v>
      </c>
      <c r="P3477" s="13">
        <v>18809</v>
      </c>
      <c r="Q3477" s="10">
        <v>2</v>
      </c>
      <c r="R3477" s="10" t="s">
        <v>10</v>
      </c>
      <c r="S3477" s="12" t="s">
        <v>18209</v>
      </c>
    </row>
    <row r="3478" spans="1:19" x14ac:dyDescent="0.25">
      <c r="A3478" s="10">
        <v>2018</v>
      </c>
      <c r="B3478" s="11" t="s">
        <v>18213</v>
      </c>
      <c r="C3478" s="12" t="s">
        <v>66</v>
      </c>
      <c r="D3478" s="12" t="s">
        <v>5</v>
      </c>
      <c r="E3478" s="12" t="s">
        <v>19504</v>
      </c>
      <c r="F3478" s="12" t="s">
        <v>19503</v>
      </c>
      <c r="G3478" s="12" t="s">
        <v>19505</v>
      </c>
      <c r="H3478" s="11" t="str">
        <f t="shared" si="54"/>
        <v xml:space="preserve">LA TUILIERE AVENUE DE LA SAUQUE </v>
      </c>
      <c r="I3478" s="10" t="s">
        <v>19506</v>
      </c>
      <c r="J3478" s="12" t="s">
        <v>8960</v>
      </c>
      <c r="K3478" s="12"/>
      <c r="L3478" s="12" t="s">
        <v>950</v>
      </c>
      <c r="M3478" s="12" t="s">
        <v>8961</v>
      </c>
      <c r="N3478" s="12" t="s">
        <v>54</v>
      </c>
      <c r="O3478" s="12" t="s">
        <v>33</v>
      </c>
      <c r="P3478" s="13">
        <v>22634</v>
      </c>
      <c r="Q3478" s="10">
        <v>1</v>
      </c>
      <c r="R3478" s="10" t="s">
        <v>10</v>
      </c>
      <c r="S3478" s="12" t="s">
        <v>18209</v>
      </c>
    </row>
    <row r="3479" spans="1:19" x14ac:dyDescent="0.25">
      <c r="A3479" s="10">
        <v>2018</v>
      </c>
      <c r="B3479" s="11" t="s">
        <v>18213</v>
      </c>
      <c r="C3479" s="12" t="s">
        <v>66</v>
      </c>
      <c r="D3479" s="12" t="s">
        <v>5</v>
      </c>
      <c r="E3479" s="12" t="s">
        <v>19508</v>
      </c>
      <c r="F3479" s="12" t="s">
        <v>19507</v>
      </c>
      <c r="G3479" s="12" t="s">
        <v>19509</v>
      </c>
      <c r="H3479" s="11" t="str">
        <f t="shared" si="54"/>
        <v xml:space="preserve"> 59 RUE DE PIED DE FOND </v>
      </c>
      <c r="I3479" s="10"/>
      <c r="J3479" s="12" t="s">
        <v>19510</v>
      </c>
      <c r="K3479" s="12"/>
      <c r="L3479" s="12" t="s">
        <v>1030</v>
      </c>
      <c r="M3479" s="12" t="s">
        <v>1031</v>
      </c>
      <c r="N3479" s="12" t="s">
        <v>2591</v>
      </c>
      <c r="O3479" s="12" t="s">
        <v>33</v>
      </c>
      <c r="P3479" s="13">
        <v>3046</v>
      </c>
      <c r="Q3479" s="10">
        <v>1</v>
      </c>
      <c r="R3479" s="10" t="s">
        <v>10</v>
      </c>
      <c r="S3479" s="12" t="s">
        <v>18209</v>
      </c>
    </row>
    <row r="3480" spans="1:19" x14ac:dyDescent="0.25">
      <c r="A3480" s="10">
        <v>2018</v>
      </c>
      <c r="B3480" s="11" t="s">
        <v>18213</v>
      </c>
      <c r="C3480" s="12" t="s">
        <v>66</v>
      </c>
      <c r="D3480" s="12" t="s">
        <v>5</v>
      </c>
      <c r="E3480" s="12" t="s">
        <v>19512</v>
      </c>
      <c r="F3480" s="12" t="s">
        <v>19511</v>
      </c>
      <c r="G3480" s="12" t="s">
        <v>542</v>
      </c>
      <c r="H3480" s="11" t="str">
        <f t="shared" si="54"/>
        <v xml:space="preserve"> RUE DE L ACQUELINE </v>
      </c>
      <c r="I3480" s="10"/>
      <c r="J3480" s="12" t="s">
        <v>19513</v>
      </c>
      <c r="K3480" s="12"/>
      <c r="L3480" s="12" t="s">
        <v>4005</v>
      </c>
      <c r="M3480" s="12" t="s">
        <v>4006</v>
      </c>
      <c r="N3480" s="12" t="s">
        <v>54</v>
      </c>
      <c r="O3480" s="12" t="s">
        <v>33</v>
      </c>
      <c r="P3480" s="13">
        <v>53139</v>
      </c>
      <c r="Q3480" s="10">
        <v>12</v>
      </c>
      <c r="R3480" s="10" t="s">
        <v>18208</v>
      </c>
      <c r="S3480" s="12" t="s">
        <v>18209</v>
      </c>
    </row>
    <row r="3481" spans="1:19" x14ac:dyDescent="0.25">
      <c r="A3481" s="10">
        <v>2018</v>
      </c>
      <c r="B3481" s="11" t="s">
        <v>18213</v>
      </c>
      <c r="C3481" s="12" t="s">
        <v>66</v>
      </c>
      <c r="D3481" s="12" t="s">
        <v>5</v>
      </c>
      <c r="E3481" s="12" t="s">
        <v>19515</v>
      </c>
      <c r="F3481" s="12" t="s">
        <v>19514</v>
      </c>
      <c r="G3481" s="12" t="s">
        <v>19516</v>
      </c>
      <c r="H3481" s="11" t="str">
        <f t="shared" si="54"/>
        <v xml:space="preserve">ZA LES PLANTES 5A RUE PIERRE ET MARIE CURIE </v>
      </c>
      <c r="I3481" s="10" t="s">
        <v>19517</v>
      </c>
      <c r="J3481" s="12" t="s">
        <v>19518</v>
      </c>
      <c r="K3481" s="12"/>
      <c r="L3481" s="12" t="s">
        <v>3900</v>
      </c>
      <c r="M3481" s="12" t="s">
        <v>3901</v>
      </c>
      <c r="N3481" s="12" t="s">
        <v>54</v>
      </c>
      <c r="O3481" s="12" t="s">
        <v>33</v>
      </c>
      <c r="P3481" s="13">
        <v>4188</v>
      </c>
      <c r="Q3481" s="10">
        <v>1</v>
      </c>
      <c r="R3481" s="10" t="s">
        <v>10</v>
      </c>
      <c r="S3481" s="12" t="s">
        <v>18209</v>
      </c>
    </row>
    <row r="3482" spans="1:19" x14ac:dyDescent="0.25">
      <c r="A3482" s="10">
        <v>2018</v>
      </c>
      <c r="B3482" s="11" t="s">
        <v>18213</v>
      </c>
      <c r="C3482" s="12" t="s">
        <v>66</v>
      </c>
      <c r="D3482" s="12" t="s">
        <v>5</v>
      </c>
      <c r="E3482" s="12" t="s">
        <v>19520</v>
      </c>
      <c r="F3482" s="12" t="s">
        <v>19519</v>
      </c>
      <c r="G3482" s="12" t="s">
        <v>19521</v>
      </c>
      <c r="H3482" s="11" t="str">
        <f t="shared" si="54"/>
        <v xml:space="preserve"> 142 RUE DU HAUT VINAGE </v>
      </c>
      <c r="I3482" s="10"/>
      <c r="J3482" s="12" t="s">
        <v>19522</v>
      </c>
      <c r="K3482" s="12"/>
      <c r="L3482" s="12" t="s">
        <v>929</v>
      </c>
      <c r="M3482" s="12" t="s">
        <v>930</v>
      </c>
      <c r="N3482" s="12" t="s">
        <v>54</v>
      </c>
      <c r="O3482" s="12" t="s">
        <v>33</v>
      </c>
      <c r="P3482" s="13">
        <v>56017</v>
      </c>
      <c r="Q3482" s="10">
        <v>3</v>
      </c>
      <c r="R3482" s="10" t="s">
        <v>10</v>
      </c>
      <c r="S3482" s="12" t="s">
        <v>18209</v>
      </c>
    </row>
    <row r="3483" spans="1:19" x14ac:dyDescent="0.25">
      <c r="A3483" s="10">
        <v>2018</v>
      </c>
      <c r="B3483" s="11" t="s">
        <v>18213</v>
      </c>
      <c r="C3483" s="12" t="s">
        <v>66</v>
      </c>
      <c r="D3483" s="12" t="s">
        <v>5</v>
      </c>
      <c r="E3483" s="12" t="s">
        <v>19524</v>
      </c>
      <c r="F3483" s="12" t="s">
        <v>19523</v>
      </c>
      <c r="G3483" s="12" t="s">
        <v>19525</v>
      </c>
      <c r="H3483" s="11" t="str">
        <f t="shared" si="54"/>
        <v xml:space="preserve"> 34 RUE BIACHE </v>
      </c>
      <c r="I3483" s="10"/>
      <c r="J3483" s="12" t="s">
        <v>19526</v>
      </c>
      <c r="K3483" s="12"/>
      <c r="L3483" s="12" t="s">
        <v>1043</v>
      </c>
      <c r="M3483" s="12" t="s">
        <v>1044</v>
      </c>
      <c r="N3483" s="12" t="s">
        <v>156</v>
      </c>
      <c r="O3483" s="12" t="s">
        <v>33</v>
      </c>
      <c r="P3483" s="13">
        <v>4675</v>
      </c>
      <c r="Q3483" s="10">
        <v>1</v>
      </c>
      <c r="R3483" s="10" t="s">
        <v>10</v>
      </c>
      <c r="S3483" s="12" t="s">
        <v>18209</v>
      </c>
    </row>
    <row r="3484" spans="1:19" x14ac:dyDescent="0.25">
      <c r="A3484" s="10">
        <v>2018</v>
      </c>
      <c r="B3484" s="11" t="s">
        <v>18213</v>
      </c>
      <c r="C3484" s="12" t="s">
        <v>66</v>
      </c>
      <c r="D3484" s="12" t="s">
        <v>5</v>
      </c>
      <c r="E3484" s="12" t="s">
        <v>19528</v>
      </c>
      <c r="F3484" s="12" t="s">
        <v>19527</v>
      </c>
      <c r="G3484" s="12" t="s">
        <v>19529</v>
      </c>
      <c r="H3484" s="11" t="str">
        <f t="shared" si="54"/>
        <v xml:space="preserve"> 13 RUE DES DEPORTES </v>
      </c>
      <c r="I3484" s="10"/>
      <c r="J3484" s="12" t="s">
        <v>19530</v>
      </c>
      <c r="K3484" s="12"/>
      <c r="L3484" s="12" t="s">
        <v>820</v>
      </c>
      <c r="M3484" s="12" t="s">
        <v>19531</v>
      </c>
      <c r="N3484" s="12" t="s">
        <v>54</v>
      </c>
      <c r="O3484" s="12" t="s">
        <v>33</v>
      </c>
      <c r="P3484" s="13">
        <v>4513</v>
      </c>
      <c r="Q3484" s="10">
        <v>1</v>
      </c>
      <c r="R3484" s="10" t="s">
        <v>10</v>
      </c>
      <c r="S3484" s="12" t="s">
        <v>18209</v>
      </c>
    </row>
    <row r="3485" spans="1:19" x14ac:dyDescent="0.25">
      <c r="A3485" s="10">
        <v>2018</v>
      </c>
      <c r="B3485" s="11" t="s">
        <v>18213</v>
      </c>
      <c r="C3485" s="12" t="s">
        <v>66</v>
      </c>
      <c r="D3485" s="12" t="s">
        <v>5</v>
      </c>
      <c r="E3485" s="12" t="s">
        <v>19533</v>
      </c>
      <c r="F3485" s="12" t="s">
        <v>19532</v>
      </c>
      <c r="G3485" s="12" t="s">
        <v>19534</v>
      </c>
      <c r="H3485" s="11" t="str">
        <f t="shared" si="54"/>
        <v xml:space="preserve"> 6 RUE DE LA GARE AUX MARCHANDISES </v>
      </c>
      <c r="I3485" s="10"/>
      <c r="J3485" s="12" t="s">
        <v>19535</v>
      </c>
      <c r="K3485" s="12"/>
      <c r="L3485" s="12" t="s">
        <v>1246</v>
      </c>
      <c r="M3485" s="12" t="s">
        <v>1247</v>
      </c>
      <c r="N3485" s="12" t="s">
        <v>54</v>
      </c>
      <c r="O3485" s="12" t="s">
        <v>33</v>
      </c>
      <c r="P3485" s="13">
        <v>10818</v>
      </c>
      <c r="Q3485" s="10">
        <v>1</v>
      </c>
      <c r="R3485" s="10" t="s">
        <v>10</v>
      </c>
      <c r="S3485" s="12" t="s">
        <v>18209</v>
      </c>
    </row>
    <row r="3486" spans="1:19" x14ac:dyDescent="0.25">
      <c r="A3486" s="10">
        <v>2018</v>
      </c>
      <c r="B3486" s="11" t="s">
        <v>18213</v>
      </c>
      <c r="C3486" s="12" t="s">
        <v>66</v>
      </c>
      <c r="D3486" s="12" t="s">
        <v>5</v>
      </c>
      <c r="E3486" s="12" t="s">
        <v>19537</v>
      </c>
      <c r="F3486" s="12" t="s">
        <v>19536</v>
      </c>
      <c r="G3486" s="12" t="s">
        <v>19538</v>
      </c>
      <c r="H3486" s="11" t="str">
        <f t="shared" si="54"/>
        <v xml:space="preserve"> 3543 ROUTE DEPARTEMENTALE 86 LA COTE D AIME</v>
      </c>
      <c r="I3486" s="10"/>
      <c r="J3486" s="12" t="s">
        <v>19539</v>
      </c>
      <c r="K3486" s="12" t="s">
        <v>19540</v>
      </c>
      <c r="L3486" s="12" t="s">
        <v>19541</v>
      </c>
      <c r="M3486" s="12" t="s">
        <v>19542</v>
      </c>
      <c r="N3486" s="12" t="s">
        <v>54</v>
      </c>
      <c r="O3486" s="12" t="s">
        <v>33</v>
      </c>
      <c r="P3486" s="13">
        <v>8772</v>
      </c>
      <c r="Q3486" s="10">
        <v>1</v>
      </c>
      <c r="R3486" s="10" t="s">
        <v>10</v>
      </c>
      <c r="S3486" s="12" t="s">
        <v>18209</v>
      </c>
    </row>
    <row r="3487" spans="1:19" x14ac:dyDescent="0.25">
      <c r="A3487" s="10">
        <v>2018</v>
      </c>
      <c r="B3487" s="11" t="s">
        <v>18213</v>
      </c>
      <c r="C3487" s="12" t="s">
        <v>66</v>
      </c>
      <c r="D3487" s="12" t="s">
        <v>1278</v>
      </c>
      <c r="E3487" s="12" t="s">
        <v>19544</v>
      </c>
      <c r="F3487" s="12" t="s">
        <v>19543</v>
      </c>
      <c r="G3487" s="12" t="s">
        <v>19545</v>
      </c>
      <c r="H3487" s="11" t="str">
        <f t="shared" si="54"/>
        <v xml:space="preserve"> LA POIRIERE </v>
      </c>
      <c r="I3487" s="10"/>
      <c r="J3487" s="12" t="s">
        <v>19546</v>
      </c>
      <c r="K3487" s="10"/>
      <c r="L3487" s="12" t="s">
        <v>2617</v>
      </c>
      <c r="M3487" s="12" t="s">
        <v>2618</v>
      </c>
      <c r="N3487" s="12" t="s">
        <v>54</v>
      </c>
      <c r="O3487" s="12" t="s">
        <v>9</v>
      </c>
      <c r="P3487" s="13">
        <v>75008</v>
      </c>
      <c r="Q3487" s="10">
        <v>6</v>
      </c>
      <c r="R3487" s="10" t="s">
        <v>10</v>
      </c>
      <c r="S3487" s="12" t="s">
        <v>18211</v>
      </c>
    </row>
    <row r="3488" spans="1:19" x14ac:dyDescent="0.25">
      <c r="A3488" s="10">
        <v>2018</v>
      </c>
      <c r="B3488" s="11" t="s">
        <v>18213</v>
      </c>
      <c r="C3488" s="12" t="s">
        <v>66</v>
      </c>
      <c r="D3488" s="12" t="s">
        <v>5</v>
      </c>
      <c r="E3488" s="12" t="s">
        <v>19548</v>
      </c>
      <c r="F3488" s="12" t="s">
        <v>19547</v>
      </c>
      <c r="G3488" s="12" t="s">
        <v>19549</v>
      </c>
      <c r="H3488" s="11" t="str">
        <f t="shared" si="54"/>
        <v xml:space="preserve"> 59 AV JEAN BOUTTON </v>
      </c>
      <c r="I3488" s="10"/>
      <c r="J3488" s="12" t="s">
        <v>19550</v>
      </c>
      <c r="K3488" s="12"/>
      <c r="L3488" s="12" t="s">
        <v>1954</v>
      </c>
      <c r="M3488" s="12" t="s">
        <v>1955</v>
      </c>
      <c r="N3488" s="12" t="s">
        <v>54</v>
      </c>
      <c r="O3488" s="12" t="s">
        <v>33</v>
      </c>
      <c r="P3488" s="13">
        <v>5078</v>
      </c>
      <c r="Q3488" s="10">
        <v>1</v>
      </c>
      <c r="R3488" s="10" t="s">
        <v>10</v>
      </c>
      <c r="S3488" s="12" t="s">
        <v>18209</v>
      </c>
    </row>
    <row r="3489" spans="1:19" x14ac:dyDescent="0.25">
      <c r="A3489" s="10">
        <v>2018</v>
      </c>
      <c r="B3489" s="11" t="s">
        <v>18213</v>
      </c>
      <c r="C3489" s="12" t="s">
        <v>66</v>
      </c>
      <c r="D3489" s="12" t="s">
        <v>5</v>
      </c>
      <c r="E3489" s="12" t="s">
        <v>19552</v>
      </c>
      <c r="F3489" s="12" t="s">
        <v>19551</v>
      </c>
      <c r="G3489" s="12" t="s">
        <v>19553</v>
      </c>
      <c r="H3489" s="11" t="str">
        <f t="shared" si="54"/>
        <v xml:space="preserve"> 58 ROUTE NATIONALE N 10 </v>
      </c>
      <c r="I3489" s="10"/>
      <c r="J3489" s="12" t="s">
        <v>19554</v>
      </c>
      <c r="K3489" s="12"/>
      <c r="L3489" s="12" t="s">
        <v>1882</v>
      </c>
      <c r="M3489" s="12" t="s">
        <v>1883</v>
      </c>
      <c r="N3489" s="12" t="s">
        <v>54</v>
      </c>
      <c r="O3489" s="12" t="s">
        <v>33</v>
      </c>
      <c r="P3489" s="13">
        <v>21331</v>
      </c>
      <c r="Q3489" s="10">
        <v>2</v>
      </c>
      <c r="R3489" s="10" t="s">
        <v>10</v>
      </c>
      <c r="S3489" s="12" t="s">
        <v>18209</v>
      </c>
    </row>
    <row r="3490" spans="1:19" x14ac:dyDescent="0.25">
      <c r="A3490" s="10">
        <v>2018</v>
      </c>
      <c r="B3490" s="11" t="s">
        <v>18213</v>
      </c>
      <c r="C3490" s="12" t="s">
        <v>66</v>
      </c>
      <c r="D3490" s="12" t="s">
        <v>5</v>
      </c>
      <c r="E3490" s="12" t="s">
        <v>19556</v>
      </c>
      <c r="F3490" s="12" t="s">
        <v>19555</v>
      </c>
      <c r="G3490" s="12" t="s">
        <v>19557</v>
      </c>
      <c r="H3490" s="11" t="str">
        <f t="shared" si="54"/>
        <v xml:space="preserve"> 33 ROUTE DU VILLAGE </v>
      </c>
      <c r="I3490" s="10"/>
      <c r="J3490" s="12" t="s">
        <v>19558</v>
      </c>
      <c r="K3490" s="12"/>
      <c r="L3490" s="12" t="s">
        <v>2982</v>
      </c>
      <c r="M3490" s="12" t="s">
        <v>19559</v>
      </c>
      <c r="N3490" s="12" t="s">
        <v>54</v>
      </c>
      <c r="O3490" s="12" t="s">
        <v>33</v>
      </c>
      <c r="P3490" s="13">
        <v>3466</v>
      </c>
      <c r="Q3490" s="10">
        <v>1</v>
      </c>
      <c r="R3490" s="10" t="s">
        <v>10</v>
      </c>
      <c r="S3490" s="12" t="s">
        <v>18209</v>
      </c>
    </row>
    <row r="3491" spans="1:19" x14ac:dyDescent="0.25">
      <c r="A3491" s="10">
        <v>2018</v>
      </c>
      <c r="B3491" s="11" t="s">
        <v>18213</v>
      </c>
      <c r="C3491" s="12" t="s">
        <v>66</v>
      </c>
      <c r="D3491" s="12" t="s">
        <v>5</v>
      </c>
      <c r="E3491" s="12" t="s">
        <v>19561</v>
      </c>
      <c r="F3491" s="12" t="s">
        <v>19560</v>
      </c>
      <c r="G3491" s="12" t="s">
        <v>19562</v>
      </c>
      <c r="H3491" s="11" t="str">
        <f t="shared" si="54"/>
        <v xml:space="preserve"> LA SAPINIERE DU GRAND VIVIER </v>
      </c>
      <c r="I3491" s="10"/>
      <c r="J3491" s="12" t="s">
        <v>19563</v>
      </c>
      <c r="K3491" s="12"/>
      <c r="L3491" s="12" t="s">
        <v>2903</v>
      </c>
      <c r="M3491" s="12" t="s">
        <v>10482</v>
      </c>
      <c r="N3491" s="12" t="s">
        <v>54</v>
      </c>
      <c r="O3491" s="12" t="s">
        <v>33</v>
      </c>
      <c r="P3491" s="13">
        <v>2207</v>
      </c>
      <c r="Q3491" s="10">
        <v>1</v>
      </c>
      <c r="R3491" s="10" t="s">
        <v>10</v>
      </c>
      <c r="S3491" s="12" t="s">
        <v>18209</v>
      </c>
    </row>
    <row r="3492" spans="1:19" x14ac:dyDescent="0.25">
      <c r="A3492" s="10">
        <v>2018</v>
      </c>
      <c r="B3492" s="11" t="s">
        <v>18213</v>
      </c>
      <c r="C3492" s="12" t="s">
        <v>66</v>
      </c>
      <c r="D3492" s="12" t="s">
        <v>5</v>
      </c>
      <c r="E3492" s="12" t="s">
        <v>19565</v>
      </c>
      <c r="F3492" s="12" t="s">
        <v>19564</v>
      </c>
      <c r="G3492" s="12" t="s">
        <v>19566</v>
      </c>
      <c r="H3492" s="11" t="str">
        <f t="shared" si="54"/>
        <v xml:space="preserve"> 9 RUE DES CHAUMES </v>
      </c>
      <c r="I3492" s="10"/>
      <c r="J3492" s="12" t="s">
        <v>19567</v>
      </c>
      <c r="K3492" s="12"/>
      <c r="L3492" s="12" t="s">
        <v>580</v>
      </c>
      <c r="M3492" s="12" t="s">
        <v>19568</v>
      </c>
      <c r="N3492" s="12" t="s">
        <v>54</v>
      </c>
      <c r="O3492" s="12" t="s">
        <v>33</v>
      </c>
      <c r="P3492" s="13">
        <v>5633</v>
      </c>
      <c r="Q3492" s="10">
        <v>1</v>
      </c>
      <c r="R3492" s="10" t="s">
        <v>10</v>
      </c>
      <c r="S3492" s="12" t="s">
        <v>18209</v>
      </c>
    </row>
    <row r="3493" spans="1:19" x14ac:dyDescent="0.25">
      <c r="A3493" s="10">
        <v>2018</v>
      </c>
      <c r="B3493" s="11" t="s">
        <v>18213</v>
      </c>
      <c r="C3493" s="12" t="s">
        <v>66</v>
      </c>
      <c r="D3493" s="12" t="s">
        <v>5</v>
      </c>
      <c r="E3493" s="12" t="s">
        <v>19570</v>
      </c>
      <c r="F3493" s="12" t="s">
        <v>19569</v>
      </c>
      <c r="G3493" s="12" t="s">
        <v>19571</v>
      </c>
      <c r="H3493" s="11" t="str">
        <f t="shared" si="54"/>
        <v xml:space="preserve"> 30 A RUE DE SAINT LO </v>
      </c>
      <c r="I3493" s="10"/>
      <c r="J3493" s="12" t="s">
        <v>19572</v>
      </c>
      <c r="K3493" s="12"/>
      <c r="L3493" s="12" t="s">
        <v>15195</v>
      </c>
      <c r="M3493" s="12" t="s">
        <v>15196</v>
      </c>
      <c r="N3493" s="12" t="s">
        <v>17135</v>
      </c>
      <c r="O3493" s="12" t="s">
        <v>33</v>
      </c>
      <c r="P3493" s="13">
        <v>5095</v>
      </c>
      <c r="Q3493" s="10">
        <v>1</v>
      </c>
      <c r="R3493" s="10" t="s">
        <v>10</v>
      </c>
      <c r="S3493" s="12" t="s">
        <v>18209</v>
      </c>
    </row>
    <row r="3494" spans="1:19" x14ac:dyDescent="0.25">
      <c r="A3494" s="10">
        <v>2018</v>
      </c>
      <c r="B3494" s="11" t="s">
        <v>18213</v>
      </c>
      <c r="C3494" s="12" t="s">
        <v>66</v>
      </c>
      <c r="D3494" s="12" t="s">
        <v>5</v>
      </c>
      <c r="E3494" s="12" t="s">
        <v>19574</v>
      </c>
      <c r="F3494" s="12" t="s">
        <v>19573</v>
      </c>
      <c r="G3494" s="12" t="s">
        <v>19575</v>
      </c>
      <c r="H3494" s="11" t="str">
        <f t="shared" si="54"/>
        <v xml:space="preserve"> 2 AVENUE DES CATELINES </v>
      </c>
      <c r="I3494" s="10"/>
      <c r="J3494" s="12" t="s">
        <v>19576</v>
      </c>
      <c r="K3494" s="12"/>
      <c r="L3494" s="12" t="s">
        <v>11019</v>
      </c>
      <c r="M3494" s="12" t="s">
        <v>19577</v>
      </c>
      <c r="N3494" s="12" t="s">
        <v>54</v>
      </c>
      <c r="O3494" s="12" t="s">
        <v>33</v>
      </c>
      <c r="P3494" s="13">
        <v>6965</v>
      </c>
      <c r="Q3494" s="10">
        <v>1</v>
      </c>
      <c r="R3494" s="10" t="s">
        <v>10</v>
      </c>
      <c r="S3494" s="12" t="s">
        <v>18209</v>
      </c>
    </row>
    <row r="3495" spans="1:19" x14ac:dyDescent="0.25">
      <c r="A3495" s="10">
        <v>2018</v>
      </c>
      <c r="B3495" s="11" t="s">
        <v>18213</v>
      </c>
      <c r="C3495" s="12" t="s">
        <v>66</v>
      </c>
      <c r="D3495" s="12" t="s">
        <v>5</v>
      </c>
      <c r="E3495" s="12" t="s">
        <v>19579</v>
      </c>
      <c r="F3495" s="12" t="s">
        <v>19578</v>
      </c>
      <c r="G3495" s="12" t="s">
        <v>19580</v>
      </c>
      <c r="H3495" s="11" t="str">
        <f t="shared" si="54"/>
        <v xml:space="preserve"> 696 AV DES FOLLAZ </v>
      </c>
      <c r="I3495" s="10"/>
      <c r="J3495" s="12" t="s">
        <v>19581</v>
      </c>
      <c r="K3495" s="12"/>
      <c r="L3495" s="12" t="s">
        <v>1582</v>
      </c>
      <c r="M3495" s="12" t="s">
        <v>1583</v>
      </c>
      <c r="N3495" s="12" t="s">
        <v>54</v>
      </c>
      <c r="O3495" s="12" t="s">
        <v>33</v>
      </c>
      <c r="P3495" s="13">
        <v>13534</v>
      </c>
      <c r="Q3495" s="10">
        <v>2</v>
      </c>
      <c r="R3495" s="10" t="s">
        <v>10</v>
      </c>
      <c r="S3495" s="12" t="s">
        <v>18209</v>
      </c>
    </row>
    <row r="3496" spans="1:19" x14ac:dyDescent="0.25">
      <c r="A3496" s="10">
        <v>2018</v>
      </c>
      <c r="B3496" s="11" t="s">
        <v>18213</v>
      </c>
      <c r="C3496" s="12" t="s">
        <v>66</v>
      </c>
      <c r="D3496" s="12" t="s">
        <v>5</v>
      </c>
      <c r="E3496" s="12" t="s">
        <v>19583</v>
      </c>
      <c r="F3496" s="12" t="s">
        <v>19582</v>
      </c>
      <c r="G3496" s="12" t="s">
        <v>19584</v>
      </c>
      <c r="H3496" s="11" t="str">
        <f t="shared" si="54"/>
        <v xml:space="preserve"> 10 RUE HENRI DUNANT </v>
      </c>
      <c r="I3496" s="10"/>
      <c r="J3496" s="12" t="s">
        <v>1857</v>
      </c>
      <c r="K3496" s="12"/>
      <c r="L3496" s="12" t="s">
        <v>1858</v>
      </c>
      <c r="M3496" s="12" t="s">
        <v>12396</v>
      </c>
      <c r="N3496" s="12" t="s">
        <v>54</v>
      </c>
      <c r="O3496" s="12" t="s">
        <v>33</v>
      </c>
      <c r="P3496" s="13">
        <v>21190</v>
      </c>
      <c r="Q3496" s="10">
        <v>5</v>
      </c>
      <c r="R3496" s="10" t="s">
        <v>10</v>
      </c>
      <c r="S3496" s="12" t="s">
        <v>18209</v>
      </c>
    </row>
    <row r="3497" spans="1:19" x14ac:dyDescent="0.25">
      <c r="A3497" s="10">
        <v>2018</v>
      </c>
      <c r="B3497" s="11" t="s">
        <v>18213</v>
      </c>
      <c r="C3497" s="12" t="s">
        <v>66</v>
      </c>
      <c r="D3497" s="12" t="s">
        <v>5</v>
      </c>
      <c r="E3497" s="12" t="s">
        <v>19586</v>
      </c>
      <c r="F3497" s="12" t="s">
        <v>19585</v>
      </c>
      <c r="G3497" s="12" t="s">
        <v>19587</v>
      </c>
      <c r="H3497" s="11" t="str">
        <f t="shared" si="54"/>
        <v xml:space="preserve"> BD DE LA GARE </v>
      </c>
      <c r="I3497" s="10"/>
      <c r="J3497" s="12" t="s">
        <v>19588</v>
      </c>
      <c r="K3497" s="12"/>
      <c r="L3497" s="12" t="s">
        <v>19589</v>
      </c>
      <c r="M3497" s="12" t="s">
        <v>19590</v>
      </c>
      <c r="N3497" s="12" t="s">
        <v>54</v>
      </c>
      <c r="O3497" s="12" t="s">
        <v>33</v>
      </c>
      <c r="P3497" s="13">
        <v>21931</v>
      </c>
      <c r="Q3497" s="10">
        <v>5</v>
      </c>
      <c r="R3497" s="10" t="s">
        <v>10</v>
      </c>
      <c r="S3497" s="12" t="s">
        <v>18209</v>
      </c>
    </row>
    <row r="3498" spans="1:19" x14ac:dyDescent="0.25">
      <c r="A3498" s="10">
        <v>2018</v>
      </c>
      <c r="B3498" s="11" t="s">
        <v>18213</v>
      </c>
      <c r="C3498" s="12" t="s">
        <v>66</v>
      </c>
      <c r="D3498" s="12" t="s">
        <v>5</v>
      </c>
      <c r="E3498" s="12" t="s">
        <v>19592</v>
      </c>
      <c r="F3498" s="12" t="s">
        <v>19591</v>
      </c>
      <c r="G3498" s="12" t="s">
        <v>19593</v>
      </c>
      <c r="H3498" s="11" t="str">
        <f t="shared" si="54"/>
        <v xml:space="preserve"> 132 CHE DE SAINT ROCH </v>
      </c>
      <c r="I3498" s="10"/>
      <c r="J3498" s="12" t="s">
        <v>19594</v>
      </c>
      <c r="K3498" s="10"/>
      <c r="L3498" s="12" t="s">
        <v>617</v>
      </c>
      <c r="M3498" s="12" t="s">
        <v>618</v>
      </c>
      <c r="N3498" s="12" t="s">
        <v>200</v>
      </c>
      <c r="O3498" s="12" t="s">
        <v>9</v>
      </c>
      <c r="P3498" s="13">
        <v>3807</v>
      </c>
      <c r="Q3498" s="10">
        <v>1</v>
      </c>
      <c r="R3498" s="10" t="s">
        <v>10</v>
      </c>
      <c r="S3498" s="12" t="s">
        <v>18211</v>
      </c>
    </row>
    <row r="3499" spans="1:19" x14ac:dyDescent="0.25">
      <c r="A3499" s="10">
        <v>2018</v>
      </c>
      <c r="B3499" s="11" t="s">
        <v>18213</v>
      </c>
      <c r="C3499" s="12" t="s">
        <v>66</v>
      </c>
      <c r="D3499" s="12" t="s">
        <v>5</v>
      </c>
      <c r="E3499" s="12" t="s">
        <v>19596</v>
      </c>
      <c r="F3499" s="12" t="s">
        <v>19595</v>
      </c>
      <c r="G3499" s="12" t="s">
        <v>19597</v>
      </c>
      <c r="H3499" s="11" t="str">
        <f t="shared" si="54"/>
        <v xml:space="preserve"> 2400 AV JULIEN PANCHOT </v>
      </c>
      <c r="I3499" s="10"/>
      <c r="J3499" s="12" t="s">
        <v>19598</v>
      </c>
      <c r="K3499" s="10"/>
      <c r="L3499" s="12" t="s">
        <v>712</v>
      </c>
      <c r="M3499" s="12" t="s">
        <v>713</v>
      </c>
      <c r="N3499" s="12" t="s">
        <v>54</v>
      </c>
      <c r="O3499" s="12" t="s">
        <v>9</v>
      </c>
      <c r="P3499" s="13">
        <v>1255</v>
      </c>
      <c r="Q3499" s="10">
        <v>1</v>
      </c>
      <c r="R3499" s="10" t="s">
        <v>10</v>
      </c>
      <c r="S3499" s="12" t="s">
        <v>18211</v>
      </c>
    </row>
    <row r="3500" spans="1:19" x14ac:dyDescent="0.25">
      <c r="A3500" s="10">
        <v>2018</v>
      </c>
      <c r="B3500" s="11" t="s">
        <v>18213</v>
      </c>
      <c r="C3500" s="12" t="s">
        <v>66</v>
      </c>
      <c r="D3500" s="12" t="s">
        <v>5</v>
      </c>
      <c r="E3500" s="12" t="s">
        <v>19600</v>
      </c>
      <c r="F3500" s="12" t="s">
        <v>19599</v>
      </c>
      <c r="G3500" s="12" t="s">
        <v>19601</v>
      </c>
      <c r="H3500" s="11" t="str">
        <f t="shared" si="54"/>
        <v xml:space="preserve"> 132 CHE DE SAINT ROCH </v>
      </c>
      <c r="I3500" s="10"/>
      <c r="J3500" s="12" t="s">
        <v>19594</v>
      </c>
      <c r="K3500" s="10"/>
      <c r="L3500" s="12" t="s">
        <v>617</v>
      </c>
      <c r="M3500" s="12" t="s">
        <v>618</v>
      </c>
      <c r="N3500" s="12" t="s">
        <v>54</v>
      </c>
      <c r="O3500" s="12" t="s">
        <v>9</v>
      </c>
      <c r="P3500" s="13">
        <v>4548</v>
      </c>
      <c r="Q3500" s="10">
        <v>1</v>
      </c>
      <c r="R3500" s="10" t="s">
        <v>10</v>
      </c>
      <c r="S3500" s="12" t="s">
        <v>18211</v>
      </c>
    </row>
    <row r="3501" spans="1:19" x14ac:dyDescent="0.25">
      <c r="A3501" s="10">
        <v>2018</v>
      </c>
      <c r="B3501" s="11" t="s">
        <v>4</v>
      </c>
      <c r="C3501" s="12" t="s">
        <v>66</v>
      </c>
      <c r="D3501" s="12" t="s">
        <v>28</v>
      </c>
      <c r="E3501" s="12" t="s">
        <v>15473</v>
      </c>
      <c r="F3501" s="12" t="s">
        <v>15474</v>
      </c>
      <c r="G3501" s="12" t="s">
        <v>15475</v>
      </c>
      <c r="H3501" s="11" t="str">
        <f t="shared" si="54"/>
        <v xml:space="preserve"> 752 ROUTE D ALBEFEUILLE LAGARDE </v>
      </c>
      <c r="I3501" s="10"/>
      <c r="J3501" s="12" t="s">
        <v>15476</v>
      </c>
      <c r="K3501" s="12"/>
      <c r="L3501" s="12" t="s">
        <v>2602</v>
      </c>
      <c r="M3501" s="12" t="s">
        <v>2603</v>
      </c>
      <c r="N3501" s="12" t="s">
        <v>54</v>
      </c>
      <c r="O3501" s="12" t="s">
        <v>33</v>
      </c>
      <c r="P3501" s="13">
        <v>215561</v>
      </c>
      <c r="Q3501" s="10">
        <v>6</v>
      </c>
      <c r="R3501" s="10" t="s">
        <v>10</v>
      </c>
      <c r="S3501" s="12" t="s">
        <v>18209</v>
      </c>
    </row>
    <row r="3502" spans="1:19" x14ac:dyDescent="0.25">
      <c r="A3502" s="10">
        <v>2017</v>
      </c>
      <c r="B3502" s="12" t="s">
        <v>18219</v>
      </c>
      <c r="C3502" s="10" t="s">
        <v>66</v>
      </c>
      <c r="D3502" s="12" t="s">
        <v>259</v>
      </c>
      <c r="E3502" s="12" t="s">
        <v>15477</v>
      </c>
      <c r="F3502" s="12" t="s">
        <v>15478</v>
      </c>
      <c r="G3502" s="12" t="s">
        <v>15479</v>
      </c>
      <c r="H3502" s="11" t="str">
        <f t="shared" si="54"/>
        <v xml:space="preserve">38 AVENUE AUGUSTE GREZE BP 37 </v>
      </c>
      <c r="I3502" s="12" t="s">
        <v>15480</v>
      </c>
      <c r="J3502" s="12" t="s">
        <v>5749</v>
      </c>
      <c r="K3502" s="14"/>
      <c r="L3502" s="12" t="s">
        <v>15481</v>
      </c>
      <c r="M3502" s="12" t="s">
        <v>15482</v>
      </c>
      <c r="N3502" s="12" t="s">
        <v>54</v>
      </c>
      <c r="O3502" s="12" t="s">
        <v>33</v>
      </c>
      <c r="P3502" s="14"/>
      <c r="Q3502" s="10">
        <v>16</v>
      </c>
      <c r="R3502" s="10" t="s">
        <v>18208</v>
      </c>
      <c r="S3502" s="12" t="s">
        <v>18220</v>
      </c>
    </row>
    <row r="3503" spans="1:19" x14ac:dyDescent="0.25">
      <c r="A3503" s="10">
        <v>2018</v>
      </c>
      <c r="B3503" s="11" t="s">
        <v>4</v>
      </c>
      <c r="C3503" s="12" t="s">
        <v>66</v>
      </c>
      <c r="D3503" s="12" t="s">
        <v>5</v>
      </c>
      <c r="E3503" s="12" t="s">
        <v>15483</v>
      </c>
      <c r="F3503" s="12" t="s">
        <v>15484</v>
      </c>
      <c r="G3503" s="12" t="s">
        <v>15485</v>
      </c>
      <c r="H3503" s="11" t="str">
        <f t="shared" si="54"/>
        <v xml:space="preserve"> 2 PLACE DU JEU DE QUILLES </v>
      </c>
      <c r="I3503" s="10"/>
      <c r="J3503" s="12" t="s">
        <v>15486</v>
      </c>
      <c r="K3503" s="10"/>
      <c r="L3503" s="12" t="s">
        <v>15487</v>
      </c>
      <c r="M3503" s="12" t="s">
        <v>15488</v>
      </c>
      <c r="N3503" s="12" t="s">
        <v>54</v>
      </c>
      <c r="O3503" s="12" t="s">
        <v>9</v>
      </c>
      <c r="P3503" s="13">
        <v>36775</v>
      </c>
      <c r="Q3503" s="10">
        <v>1</v>
      </c>
      <c r="R3503" s="10" t="s">
        <v>10</v>
      </c>
      <c r="S3503" s="12" t="s">
        <v>18211</v>
      </c>
    </row>
    <row r="3504" spans="1:19" x14ac:dyDescent="0.25">
      <c r="A3504" s="10">
        <v>2018</v>
      </c>
      <c r="B3504" s="11" t="s">
        <v>4</v>
      </c>
      <c r="C3504" s="12" t="s">
        <v>66</v>
      </c>
      <c r="D3504" s="12" t="s">
        <v>448</v>
      </c>
      <c r="E3504" s="12" t="s">
        <v>15489</v>
      </c>
      <c r="F3504" s="12" t="s">
        <v>15490</v>
      </c>
      <c r="G3504" s="12" t="s">
        <v>15491</v>
      </c>
      <c r="H3504" s="11" t="str">
        <f t="shared" si="54"/>
        <v xml:space="preserve"> CAPELANIOS N2 POMMEVIC BP 33</v>
      </c>
      <c r="I3504" s="10"/>
      <c r="J3504" s="12" t="s">
        <v>15492</v>
      </c>
      <c r="K3504" s="12" t="s">
        <v>3676</v>
      </c>
      <c r="L3504" s="12" t="s">
        <v>15493</v>
      </c>
      <c r="M3504" s="12" t="s">
        <v>15494</v>
      </c>
      <c r="N3504" s="12" t="s">
        <v>54</v>
      </c>
      <c r="O3504" s="12" t="s">
        <v>33</v>
      </c>
      <c r="P3504" s="13">
        <v>277826</v>
      </c>
      <c r="Q3504" s="10">
        <v>6</v>
      </c>
      <c r="R3504" s="10" t="s">
        <v>10</v>
      </c>
      <c r="S3504" s="12" t="s">
        <v>18209</v>
      </c>
    </row>
    <row r="3505" spans="1:19" x14ac:dyDescent="0.25">
      <c r="A3505" s="10">
        <v>2018</v>
      </c>
      <c r="B3505" s="11" t="s">
        <v>4</v>
      </c>
      <c r="C3505" s="12" t="s">
        <v>66</v>
      </c>
      <c r="D3505" s="12" t="s">
        <v>102</v>
      </c>
      <c r="E3505" s="12" t="s">
        <v>103</v>
      </c>
      <c r="F3505" s="12" t="s">
        <v>17747</v>
      </c>
      <c r="G3505" s="12" t="s">
        <v>104</v>
      </c>
      <c r="H3505" s="11" t="str">
        <f t="shared" si="54"/>
        <v xml:space="preserve"> 4 BOULEVARD JEAN MOULIN BP 70605</v>
      </c>
      <c r="I3505" s="10"/>
      <c r="J3505" s="12" t="s">
        <v>4126</v>
      </c>
      <c r="K3505" s="12" t="s">
        <v>4125</v>
      </c>
      <c r="L3505" s="12" t="s">
        <v>4121</v>
      </c>
      <c r="M3505" s="12" t="s">
        <v>1433</v>
      </c>
      <c r="N3505" s="12" t="s">
        <v>2413</v>
      </c>
      <c r="O3505" s="12" t="s">
        <v>33</v>
      </c>
      <c r="P3505" s="13">
        <v>32817433</v>
      </c>
      <c r="Q3505" s="10">
        <v>1099</v>
      </c>
      <c r="R3505" s="10" t="s">
        <v>18208</v>
      </c>
      <c r="S3505" s="12" t="s">
        <v>18209</v>
      </c>
    </row>
    <row r="3506" spans="1:19" x14ac:dyDescent="0.25">
      <c r="A3506" s="10">
        <v>2018</v>
      </c>
      <c r="B3506" s="11" t="s">
        <v>4</v>
      </c>
      <c r="C3506" s="12" t="s">
        <v>66</v>
      </c>
      <c r="D3506" s="12" t="s">
        <v>5</v>
      </c>
      <c r="E3506" s="12" t="s">
        <v>4173</v>
      </c>
      <c r="F3506" s="12" t="s">
        <v>15495</v>
      </c>
      <c r="G3506" s="12" t="s">
        <v>4174</v>
      </c>
      <c r="H3506" s="11" t="str">
        <f t="shared" si="54"/>
        <v xml:space="preserve">CP 2019 2 RUE DU SEIL </v>
      </c>
      <c r="I3506" s="10" t="s">
        <v>4175</v>
      </c>
      <c r="J3506" s="12" t="s">
        <v>4176</v>
      </c>
      <c r="K3506" s="12"/>
      <c r="L3506" s="12" t="s">
        <v>26</v>
      </c>
      <c r="M3506" s="12" t="s">
        <v>27</v>
      </c>
      <c r="N3506" s="12" t="s">
        <v>54</v>
      </c>
      <c r="O3506" s="12" t="s">
        <v>33</v>
      </c>
      <c r="P3506" s="13">
        <v>179751</v>
      </c>
      <c r="Q3506" s="10">
        <v>7</v>
      </c>
      <c r="R3506" s="10" t="s">
        <v>10</v>
      </c>
      <c r="S3506" s="12" t="s">
        <v>18209</v>
      </c>
    </row>
    <row r="3507" spans="1:19" x14ac:dyDescent="0.25">
      <c r="A3507" s="10">
        <v>2018</v>
      </c>
      <c r="B3507" s="11" t="s">
        <v>4</v>
      </c>
      <c r="C3507" s="12" t="s">
        <v>66</v>
      </c>
      <c r="D3507" s="12" t="s">
        <v>111</v>
      </c>
      <c r="E3507" s="12" t="s">
        <v>15496</v>
      </c>
      <c r="F3507" s="12" t="s">
        <v>15497</v>
      </c>
      <c r="G3507" s="12" t="s">
        <v>15498</v>
      </c>
      <c r="H3507" s="11" t="str">
        <f t="shared" si="54"/>
        <v>ZONE INDUSTRIELLE SAINT GEREON CHEMIN DU CHARDONNET BP 54</v>
      </c>
      <c r="I3507" s="10" t="s">
        <v>15499</v>
      </c>
      <c r="J3507" s="12" t="s">
        <v>15500</v>
      </c>
      <c r="K3507" s="12" t="s">
        <v>9570</v>
      </c>
      <c r="L3507" s="12" t="s">
        <v>3682</v>
      </c>
      <c r="M3507" s="12" t="s">
        <v>15501</v>
      </c>
      <c r="N3507" s="12" t="s">
        <v>54</v>
      </c>
      <c r="O3507" s="12" t="s">
        <v>33</v>
      </c>
      <c r="P3507" s="13">
        <v>259879</v>
      </c>
      <c r="Q3507" s="10">
        <v>9</v>
      </c>
      <c r="R3507" s="10" t="s">
        <v>10</v>
      </c>
      <c r="S3507" s="12" t="s">
        <v>18209</v>
      </c>
    </row>
    <row r="3508" spans="1:19" x14ac:dyDescent="0.25">
      <c r="A3508" s="10">
        <v>2017</v>
      </c>
      <c r="B3508" s="12" t="s">
        <v>18219</v>
      </c>
      <c r="C3508" s="10" t="s">
        <v>66</v>
      </c>
      <c r="D3508" s="12" t="s">
        <v>5</v>
      </c>
      <c r="E3508" s="12" t="s">
        <v>2956</v>
      </c>
      <c r="F3508" s="12" t="s">
        <v>15502</v>
      </c>
      <c r="G3508" s="12" t="s">
        <v>2957</v>
      </c>
      <c r="H3508" s="11" t="str">
        <f t="shared" si="54"/>
        <v xml:space="preserve">RUE DES COTEAUX BP 16 </v>
      </c>
      <c r="I3508" s="12" t="s">
        <v>2959</v>
      </c>
      <c r="J3508" s="12" t="s">
        <v>2958</v>
      </c>
      <c r="K3508" s="14"/>
      <c r="L3508" s="12" t="s">
        <v>2960</v>
      </c>
      <c r="M3508" s="12" t="s">
        <v>2961</v>
      </c>
      <c r="N3508" s="12" t="s">
        <v>54</v>
      </c>
      <c r="O3508" s="12" t="s">
        <v>9</v>
      </c>
      <c r="P3508" s="14"/>
      <c r="Q3508" s="10">
        <v>26</v>
      </c>
      <c r="R3508" s="10" t="s">
        <v>18208</v>
      </c>
      <c r="S3508" s="12" t="s">
        <v>18220</v>
      </c>
    </row>
    <row r="3509" spans="1:19" x14ac:dyDescent="0.25">
      <c r="A3509" s="10">
        <v>2018</v>
      </c>
      <c r="B3509" s="11" t="s">
        <v>4</v>
      </c>
      <c r="C3509" s="12" t="s">
        <v>66</v>
      </c>
      <c r="D3509" s="12" t="s">
        <v>184</v>
      </c>
      <c r="E3509" s="12" t="s">
        <v>185</v>
      </c>
      <c r="F3509" s="12" t="s">
        <v>15503</v>
      </c>
      <c r="G3509" s="12" t="s">
        <v>186</v>
      </c>
      <c r="H3509" s="11" t="str">
        <f t="shared" si="54"/>
        <v>ZONE INDUSTRIELLE DU BREZET 55 RUE JULES VERNE BP 91</v>
      </c>
      <c r="I3509" s="10" t="s">
        <v>13963</v>
      </c>
      <c r="J3509" s="12" t="s">
        <v>15504</v>
      </c>
      <c r="K3509" s="12" t="s">
        <v>6609</v>
      </c>
      <c r="L3509" s="12" t="s">
        <v>372</v>
      </c>
      <c r="M3509" s="12" t="s">
        <v>8156</v>
      </c>
      <c r="N3509" s="12" t="s">
        <v>54</v>
      </c>
      <c r="O3509" s="12" t="s">
        <v>33</v>
      </c>
      <c r="P3509" s="13">
        <v>3651470</v>
      </c>
      <c r="Q3509" s="10">
        <v>137</v>
      </c>
      <c r="R3509" s="10" t="s">
        <v>18208</v>
      </c>
      <c r="S3509" s="12" t="s">
        <v>18209</v>
      </c>
    </row>
    <row r="3510" spans="1:19" x14ac:dyDescent="0.25">
      <c r="A3510" s="10">
        <v>2018</v>
      </c>
      <c r="B3510" s="11" t="s">
        <v>4</v>
      </c>
      <c r="C3510" s="12" t="s">
        <v>66</v>
      </c>
      <c r="D3510" s="12" t="s">
        <v>28</v>
      </c>
      <c r="E3510" s="12" t="s">
        <v>2962</v>
      </c>
      <c r="F3510" s="12" t="s">
        <v>15505</v>
      </c>
      <c r="G3510" s="12" t="s">
        <v>2963</v>
      </c>
      <c r="H3510" s="11" t="str">
        <f t="shared" si="54"/>
        <v xml:space="preserve"> RUE DU GENERAL PATTON </v>
      </c>
      <c r="I3510" s="10"/>
      <c r="J3510" s="12" t="s">
        <v>15506</v>
      </c>
      <c r="K3510" s="10"/>
      <c r="L3510" s="12" t="s">
        <v>1025</v>
      </c>
      <c r="M3510" s="12" t="s">
        <v>1026</v>
      </c>
      <c r="N3510" s="12" t="s">
        <v>54</v>
      </c>
      <c r="O3510" s="12" t="s">
        <v>9</v>
      </c>
      <c r="P3510" s="13">
        <v>379815</v>
      </c>
      <c r="Q3510" s="10">
        <v>12</v>
      </c>
      <c r="R3510" s="10" t="s">
        <v>18208</v>
      </c>
      <c r="S3510" s="12" t="s">
        <v>18211</v>
      </c>
    </row>
    <row r="3511" spans="1:19" x14ac:dyDescent="0.25">
      <c r="A3511" s="10">
        <v>2018</v>
      </c>
      <c r="B3511" s="11" t="s">
        <v>4</v>
      </c>
      <c r="C3511" s="12" t="s">
        <v>66</v>
      </c>
      <c r="D3511" s="12" t="s">
        <v>259</v>
      </c>
      <c r="E3511" s="12" t="s">
        <v>4129</v>
      </c>
      <c r="F3511" s="12" t="s">
        <v>15507</v>
      </c>
      <c r="G3511" s="12" t="s">
        <v>4130</v>
      </c>
      <c r="H3511" s="11" t="str">
        <f t="shared" si="54"/>
        <v xml:space="preserve">ZONE INDUSTRIELLE BREZET 20 RUE JULES VERNE </v>
      </c>
      <c r="I3511" s="10" t="s">
        <v>8153</v>
      </c>
      <c r="J3511" s="12" t="s">
        <v>15508</v>
      </c>
      <c r="K3511" s="12"/>
      <c r="L3511" s="12" t="s">
        <v>809</v>
      </c>
      <c r="M3511" s="12" t="s">
        <v>373</v>
      </c>
      <c r="N3511" s="12" t="s">
        <v>54</v>
      </c>
      <c r="O3511" s="12" t="s">
        <v>33</v>
      </c>
      <c r="P3511" s="13">
        <v>3171530</v>
      </c>
      <c r="Q3511" s="10">
        <v>99</v>
      </c>
      <c r="R3511" s="10" t="s">
        <v>18208</v>
      </c>
      <c r="S3511" s="12" t="s">
        <v>18209</v>
      </c>
    </row>
    <row r="3512" spans="1:19" x14ac:dyDescent="0.25">
      <c r="A3512" s="10">
        <v>2018</v>
      </c>
      <c r="B3512" s="11" t="s">
        <v>4</v>
      </c>
      <c r="C3512" s="12" t="s">
        <v>66</v>
      </c>
      <c r="D3512" s="12" t="s">
        <v>111</v>
      </c>
      <c r="E3512" s="12" t="s">
        <v>15509</v>
      </c>
      <c r="F3512" s="12" t="s">
        <v>15510</v>
      </c>
      <c r="G3512" s="12" t="s">
        <v>1791</v>
      </c>
      <c r="H3512" s="11" t="str">
        <f t="shared" si="54"/>
        <v xml:space="preserve"> 82 RUE DE LA LOIRE </v>
      </c>
      <c r="I3512" s="10"/>
      <c r="J3512" s="12" t="s">
        <v>15511</v>
      </c>
      <c r="K3512" s="12"/>
      <c r="L3512" s="12" t="s">
        <v>12093</v>
      </c>
      <c r="M3512" s="12" t="s">
        <v>12094</v>
      </c>
      <c r="N3512" s="12" t="s">
        <v>54</v>
      </c>
      <c r="O3512" s="12" t="s">
        <v>33</v>
      </c>
      <c r="P3512" s="13">
        <v>368131</v>
      </c>
      <c r="Q3512" s="10">
        <v>11</v>
      </c>
      <c r="R3512" s="10" t="s">
        <v>18208</v>
      </c>
      <c r="S3512" s="12" t="s">
        <v>18209</v>
      </c>
    </row>
    <row r="3513" spans="1:19" x14ac:dyDescent="0.25">
      <c r="A3513" s="10">
        <v>2018</v>
      </c>
      <c r="B3513" s="11" t="s">
        <v>4</v>
      </c>
      <c r="C3513" s="12" t="s">
        <v>66</v>
      </c>
      <c r="D3513" s="12" t="s">
        <v>111</v>
      </c>
      <c r="E3513" s="12" t="s">
        <v>2066</v>
      </c>
      <c r="F3513" s="12" t="s">
        <v>15512</v>
      </c>
      <c r="G3513" s="12" t="s">
        <v>2067</v>
      </c>
      <c r="H3513" s="11" t="str">
        <f t="shared" si="54"/>
        <v xml:space="preserve"> LA VERRIE </v>
      </c>
      <c r="I3513" s="10"/>
      <c r="J3513" s="12" t="s">
        <v>8793</v>
      </c>
      <c r="K3513" s="12"/>
      <c r="L3513" s="12" t="s">
        <v>15513</v>
      </c>
      <c r="M3513" s="12" t="s">
        <v>15514</v>
      </c>
      <c r="N3513" s="12" t="s">
        <v>54</v>
      </c>
      <c r="O3513" s="12" t="s">
        <v>33</v>
      </c>
      <c r="P3513" s="13">
        <v>1043494</v>
      </c>
      <c r="Q3513" s="10">
        <v>32</v>
      </c>
      <c r="R3513" s="10" t="s">
        <v>18208</v>
      </c>
      <c r="S3513" s="12" t="s">
        <v>18209</v>
      </c>
    </row>
    <row r="3514" spans="1:19" x14ac:dyDescent="0.25">
      <c r="A3514" s="10">
        <v>2018</v>
      </c>
      <c r="B3514" s="11" t="s">
        <v>4</v>
      </c>
      <c r="C3514" s="12" t="s">
        <v>66</v>
      </c>
      <c r="D3514" s="12" t="s">
        <v>5</v>
      </c>
      <c r="E3514" s="12" t="s">
        <v>16538</v>
      </c>
      <c r="F3514" s="12" t="s">
        <v>16539</v>
      </c>
      <c r="G3514" s="12" t="s">
        <v>16540</v>
      </c>
      <c r="H3514" s="11" t="str">
        <f t="shared" si="54"/>
        <v xml:space="preserve"> RUE DU 8 MAI BP 20</v>
      </c>
      <c r="I3514" s="10"/>
      <c r="J3514" s="12" t="s">
        <v>16541</v>
      </c>
      <c r="K3514" s="12" t="s">
        <v>2970</v>
      </c>
      <c r="L3514" s="12" t="s">
        <v>16542</v>
      </c>
      <c r="M3514" s="12" t="s">
        <v>16543</v>
      </c>
      <c r="N3514" s="12" t="s">
        <v>1605</v>
      </c>
      <c r="O3514" s="12" t="s">
        <v>33</v>
      </c>
      <c r="P3514" s="13">
        <v>287533</v>
      </c>
      <c r="Q3514" s="10">
        <v>9</v>
      </c>
      <c r="R3514" s="10" t="s">
        <v>10</v>
      </c>
      <c r="S3514" s="12" t="s">
        <v>18209</v>
      </c>
    </row>
    <row r="3515" spans="1:19" x14ac:dyDescent="0.25">
      <c r="A3515" s="10">
        <v>2018</v>
      </c>
      <c r="B3515" s="11" t="s">
        <v>4</v>
      </c>
      <c r="C3515" s="12" t="s">
        <v>66</v>
      </c>
      <c r="D3515" s="12" t="s">
        <v>259</v>
      </c>
      <c r="E3515" s="12" t="s">
        <v>2068</v>
      </c>
      <c r="F3515" s="12" t="s">
        <v>15515</v>
      </c>
      <c r="G3515" s="12" t="s">
        <v>2069</v>
      </c>
      <c r="H3515" s="11" t="str">
        <f t="shared" si="54"/>
        <v>PA DE L AVELIN RUE DES BONNETIERS BP 60041</v>
      </c>
      <c r="I3515" s="12" t="s">
        <v>15516</v>
      </c>
      <c r="J3515" s="12" t="s">
        <v>2070</v>
      </c>
      <c r="K3515" s="12" t="s">
        <v>15517</v>
      </c>
      <c r="L3515" s="12" t="s">
        <v>2071</v>
      </c>
      <c r="M3515" s="12" t="s">
        <v>2072</v>
      </c>
      <c r="N3515" s="12" t="s">
        <v>54</v>
      </c>
      <c r="O3515" s="12" t="s">
        <v>9</v>
      </c>
      <c r="P3515" s="13">
        <v>309703</v>
      </c>
      <c r="Q3515" s="10">
        <v>8</v>
      </c>
      <c r="R3515" s="10" t="s">
        <v>10</v>
      </c>
      <c r="S3515" s="12" t="s">
        <v>18211</v>
      </c>
    </row>
    <row r="3516" spans="1:19" x14ac:dyDescent="0.25">
      <c r="A3516" s="10">
        <v>2018</v>
      </c>
      <c r="B3516" s="11" t="s">
        <v>4</v>
      </c>
      <c r="C3516" s="12" t="s">
        <v>66</v>
      </c>
      <c r="D3516" s="12" t="s">
        <v>2391</v>
      </c>
      <c r="E3516" s="12" t="s">
        <v>4212</v>
      </c>
      <c r="F3516" s="12" t="s">
        <v>17573</v>
      </c>
      <c r="G3516" s="12" t="s">
        <v>2391</v>
      </c>
      <c r="H3516" s="11" t="str">
        <f t="shared" si="54"/>
        <v xml:space="preserve"> 4 RUE DES 2 BOULES </v>
      </c>
      <c r="I3516" s="10"/>
      <c r="J3516" s="12" t="s">
        <v>17574</v>
      </c>
      <c r="K3516" s="12"/>
      <c r="L3516" s="12" t="s">
        <v>2534</v>
      </c>
      <c r="M3516" s="12" t="s">
        <v>183</v>
      </c>
      <c r="N3516" s="12" t="s">
        <v>2368</v>
      </c>
      <c r="O3516" s="12" t="s">
        <v>33</v>
      </c>
      <c r="P3516" s="13">
        <v>778703</v>
      </c>
      <c r="Q3516" s="10">
        <v>18</v>
      </c>
      <c r="R3516" s="10" t="s">
        <v>18208</v>
      </c>
      <c r="S3516" s="12" t="s">
        <v>18209</v>
      </c>
    </row>
    <row r="3517" spans="1:19" x14ac:dyDescent="0.25">
      <c r="A3517" s="10">
        <v>2018</v>
      </c>
      <c r="B3517" s="11" t="s">
        <v>4</v>
      </c>
      <c r="C3517" s="12" t="s">
        <v>66</v>
      </c>
      <c r="D3517" s="12" t="s">
        <v>5</v>
      </c>
      <c r="E3517" s="12" t="s">
        <v>2073</v>
      </c>
      <c r="F3517" s="12" t="s">
        <v>15518</v>
      </c>
      <c r="G3517" s="12" t="s">
        <v>2074</v>
      </c>
      <c r="H3517" s="11" t="str">
        <f t="shared" si="54"/>
        <v xml:space="preserve">ZONE INDUSTRIELLE ROUBAIX EST 6 RUE DE LA PAPINERIE </v>
      </c>
      <c r="I3517" s="10" t="s">
        <v>1683</v>
      </c>
      <c r="J3517" s="12" t="s">
        <v>12532</v>
      </c>
      <c r="K3517" s="12"/>
      <c r="L3517" s="12" t="s">
        <v>1684</v>
      </c>
      <c r="M3517" s="12" t="s">
        <v>1685</v>
      </c>
      <c r="N3517" s="12" t="s">
        <v>54</v>
      </c>
      <c r="O3517" s="12" t="s">
        <v>33</v>
      </c>
      <c r="P3517" s="13">
        <v>595957</v>
      </c>
      <c r="Q3517" s="10">
        <v>18</v>
      </c>
      <c r="R3517" s="10" t="s">
        <v>18208</v>
      </c>
      <c r="S3517" s="12" t="s">
        <v>18209</v>
      </c>
    </row>
    <row r="3518" spans="1:19" x14ac:dyDescent="0.25">
      <c r="A3518" s="10">
        <v>2018</v>
      </c>
      <c r="B3518" s="11" t="s">
        <v>4</v>
      </c>
      <c r="C3518" s="12" t="s">
        <v>66</v>
      </c>
      <c r="D3518" s="12" t="s">
        <v>28</v>
      </c>
      <c r="E3518" s="12" t="s">
        <v>15519</v>
      </c>
      <c r="F3518" s="12" t="s">
        <v>15520</v>
      </c>
      <c r="G3518" s="12" t="s">
        <v>2297</v>
      </c>
      <c r="H3518" s="11" t="str">
        <f t="shared" si="54"/>
        <v xml:space="preserve"> 2 ROUTE DE GRENADE </v>
      </c>
      <c r="I3518" s="10"/>
      <c r="J3518" s="12" t="s">
        <v>15521</v>
      </c>
      <c r="K3518" s="12"/>
      <c r="L3518" s="12" t="s">
        <v>15522</v>
      </c>
      <c r="M3518" s="12" t="s">
        <v>15523</v>
      </c>
      <c r="N3518" s="12" t="s">
        <v>54</v>
      </c>
      <c r="O3518" s="12" t="s">
        <v>33</v>
      </c>
      <c r="P3518" s="13">
        <v>338899</v>
      </c>
      <c r="Q3518" s="10">
        <v>14</v>
      </c>
      <c r="R3518" s="10" t="s">
        <v>18208</v>
      </c>
      <c r="S3518" s="12" t="s">
        <v>18209</v>
      </c>
    </row>
    <row r="3519" spans="1:19" x14ac:dyDescent="0.25">
      <c r="A3519" s="10">
        <v>2018</v>
      </c>
      <c r="B3519" s="11" t="s">
        <v>4</v>
      </c>
      <c r="C3519" s="12" t="s">
        <v>66</v>
      </c>
      <c r="D3519" s="12" t="s">
        <v>434</v>
      </c>
      <c r="E3519" s="12" t="s">
        <v>15524</v>
      </c>
      <c r="F3519" s="12" t="s">
        <v>15525</v>
      </c>
      <c r="G3519" s="12" t="s">
        <v>15526</v>
      </c>
      <c r="H3519" s="11" t="str">
        <f t="shared" si="54"/>
        <v xml:space="preserve"> 16 RUE PAUL BANOS BP 626</v>
      </c>
      <c r="I3519" s="10"/>
      <c r="J3519" s="12" t="s">
        <v>15527</v>
      </c>
      <c r="K3519" s="12" t="s">
        <v>15528</v>
      </c>
      <c r="L3519" s="12" t="s">
        <v>15529</v>
      </c>
      <c r="M3519" s="12" t="s">
        <v>15530</v>
      </c>
      <c r="N3519" s="12" t="s">
        <v>54</v>
      </c>
      <c r="O3519" s="12" t="s">
        <v>33</v>
      </c>
      <c r="P3519" s="13">
        <v>403594</v>
      </c>
      <c r="Q3519" s="10">
        <v>13</v>
      </c>
      <c r="R3519" s="10" t="s">
        <v>18208</v>
      </c>
      <c r="S3519" s="12" t="s">
        <v>18209</v>
      </c>
    </row>
    <row r="3520" spans="1:19" x14ac:dyDescent="0.25">
      <c r="A3520" s="10">
        <v>2018</v>
      </c>
      <c r="B3520" s="11" t="s">
        <v>4</v>
      </c>
      <c r="C3520" s="12" t="s">
        <v>66</v>
      </c>
      <c r="D3520" s="12" t="s">
        <v>184</v>
      </c>
      <c r="E3520" s="12" t="s">
        <v>4133</v>
      </c>
      <c r="F3520" s="12" t="s">
        <v>15531</v>
      </c>
      <c r="G3520" s="12" t="s">
        <v>4134</v>
      </c>
      <c r="H3520" s="11" t="str">
        <f t="shared" si="54"/>
        <v xml:space="preserve"> RUE DE LA ZONE INDUSTRIELLE BP 14</v>
      </c>
      <c r="I3520" s="10"/>
      <c r="J3520" s="12" t="s">
        <v>15532</v>
      </c>
      <c r="K3520" s="12" t="s">
        <v>3969</v>
      </c>
      <c r="L3520" s="12" t="s">
        <v>15533</v>
      </c>
      <c r="M3520" s="12" t="s">
        <v>15534</v>
      </c>
      <c r="N3520" s="12" t="s">
        <v>54</v>
      </c>
      <c r="O3520" s="12" t="s">
        <v>33</v>
      </c>
      <c r="P3520" s="13">
        <v>41480</v>
      </c>
      <c r="Q3520" s="10">
        <v>1</v>
      </c>
      <c r="R3520" s="10" t="s">
        <v>10</v>
      </c>
      <c r="S3520" s="12" t="s">
        <v>18209</v>
      </c>
    </row>
    <row r="3521" spans="1:19" x14ac:dyDescent="0.25">
      <c r="A3521" s="10">
        <v>2018</v>
      </c>
      <c r="B3521" s="11" t="s">
        <v>4</v>
      </c>
      <c r="C3521" s="12" t="s">
        <v>66</v>
      </c>
      <c r="D3521" s="12" t="s">
        <v>259</v>
      </c>
      <c r="E3521" s="12" t="s">
        <v>4141</v>
      </c>
      <c r="F3521" s="12" t="s">
        <v>15535</v>
      </c>
      <c r="G3521" s="12" t="s">
        <v>4142</v>
      </c>
      <c r="H3521" s="11" t="str">
        <f t="shared" si="54"/>
        <v xml:space="preserve"> 29 AVENUE DE SENS ECUELLES</v>
      </c>
      <c r="I3521" s="10"/>
      <c r="J3521" s="12" t="s">
        <v>15536</v>
      </c>
      <c r="K3521" s="12" t="s">
        <v>2773</v>
      </c>
      <c r="L3521" s="12" t="s">
        <v>2772</v>
      </c>
      <c r="M3521" s="12" t="s">
        <v>15537</v>
      </c>
      <c r="N3521" s="12" t="s">
        <v>54</v>
      </c>
      <c r="O3521" s="12" t="s">
        <v>33</v>
      </c>
      <c r="P3521" s="13">
        <v>756851</v>
      </c>
      <c r="Q3521" s="10">
        <v>25</v>
      </c>
      <c r="R3521" s="10" t="s">
        <v>18208</v>
      </c>
      <c r="S3521" s="12" t="s">
        <v>18209</v>
      </c>
    </row>
    <row r="3522" spans="1:19" x14ac:dyDescent="0.25">
      <c r="A3522" s="10">
        <v>2018</v>
      </c>
      <c r="B3522" s="11" t="s">
        <v>4</v>
      </c>
      <c r="C3522" s="12" t="s">
        <v>66</v>
      </c>
      <c r="D3522" s="12" t="s">
        <v>259</v>
      </c>
      <c r="E3522" s="12" t="s">
        <v>11133</v>
      </c>
      <c r="F3522" s="12" t="s">
        <v>11134</v>
      </c>
      <c r="G3522" s="12" t="s">
        <v>11135</v>
      </c>
      <c r="H3522" s="11" t="str">
        <f t="shared" si="54"/>
        <v xml:space="preserve"> 59 RUE D EBERSMUNSTER </v>
      </c>
      <c r="I3522" s="10"/>
      <c r="J3522" s="12" t="s">
        <v>11136</v>
      </c>
      <c r="K3522" s="12"/>
      <c r="L3522" s="12" t="s">
        <v>1630</v>
      </c>
      <c r="M3522" s="12" t="s">
        <v>11137</v>
      </c>
      <c r="N3522" s="12" t="s">
        <v>54</v>
      </c>
      <c r="O3522" s="12" t="s">
        <v>33</v>
      </c>
      <c r="P3522" s="13">
        <v>3162071</v>
      </c>
      <c r="Q3522" s="10">
        <v>105</v>
      </c>
      <c r="R3522" s="10" t="s">
        <v>18208</v>
      </c>
      <c r="S3522" s="12" t="s">
        <v>18209</v>
      </c>
    </row>
    <row r="3523" spans="1:19" x14ac:dyDescent="0.25">
      <c r="A3523" s="10">
        <v>2018</v>
      </c>
      <c r="B3523" s="11" t="s">
        <v>4</v>
      </c>
      <c r="C3523" s="12" t="s">
        <v>66</v>
      </c>
      <c r="D3523" s="12" t="s">
        <v>5</v>
      </c>
      <c r="E3523" s="12" t="s">
        <v>16544</v>
      </c>
      <c r="F3523" s="12" t="s">
        <v>16545</v>
      </c>
      <c r="G3523" s="12" t="s">
        <v>16546</v>
      </c>
      <c r="H3523" s="11" t="str">
        <f t="shared" ref="H3523:H3550" si="55">CONCATENATE(I3523," ",J3523," ",K3523)</f>
        <v xml:space="preserve"> 9 ROUTE DE BERGHEIM </v>
      </c>
      <c r="I3523" s="10"/>
      <c r="J3523" s="12" t="s">
        <v>16547</v>
      </c>
      <c r="K3523" s="12"/>
      <c r="L3523" s="12" t="s">
        <v>4916</v>
      </c>
      <c r="M3523" s="12" t="s">
        <v>16548</v>
      </c>
      <c r="N3523" s="12" t="s">
        <v>1605</v>
      </c>
      <c r="O3523" s="12" t="s">
        <v>33</v>
      </c>
      <c r="P3523" s="13">
        <v>49451</v>
      </c>
      <c r="Q3523" s="10">
        <v>1</v>
      </c>
      <c r="R3523" s="10" t="s">
        <v>10</v>
      </c>
      <c r="S3523" s="12" t="s">
        <v>18209</v>
      </c>
    </row>
    <row r="3524" spans="1:19" x14ac:dyDescent="0.25">
      <c r="A3524" s="10">
        <v>2018</v>
      </c>
      <c r="B3524" s="11" t="s">
        <v>4</v>
      </c>
      <c r="C3524" s="12" t="s">
        <v>66</v>
      </c>
      <c r="D3524" s="12" t="s">
        <v>5</v>
      </c>
      <c r="E3524" s="12" t="s">
        <v>50</v>
      </c>
      <c r="F3524" s="12" t="s">
        <v>15540</v>
      </c>
      <c r="G3524" s="12" t="s">
        <v>19602</v>
      </c>
      <c r="H3524" s="11" t="str">
        <f t="shared" si="55"/>
        <v xml:space="preserve"> 58 RUE DES PAPETERIES BP 80312</v>
      </c>
      <c r="I3524" s="10"/>
      <c r="J3524" s="12" t="s">
        <v>15541</v>
      </c>
      <c r="K3524" s="12" t="s">
        <v>15542</v>
      </c>
      <c r="L3524" s="12" t="s">
        <v>19603</v>
      </c>
      <c r="M3524" s="12" t="s">
        <v>7572</v>
      </c>
      <c r="N3524" s="12" t="s">
        <v>54</v>
      </c>
      <c r="O3524" s="12" t="s">
        <v>33</v>
      </c>
      <c r="P3524" s="13">
        <v>1047042</v>
      </c>
      <c r="Q3524" s="10">
        <v>33</v>
      </c>
      <c r="R3524" s="10" t="s">
        <v>18208</v>
      </c>
      <c r="S3524" s="12" t="s">
        <v>18209</v>
      </c>
    </row>
    <row r="3525" spans="1:19" x14ac:dyDescent="0.25">
      <c r="A3525" s="10">
        <v>2017</v>
      </c>
      <c r="B3525" s="12" t="s">
        <v>18219</v>
      </c>
      <c r="C3525" s="10" t="s">
        <v>66</v>
      </c>
      <c r="D3525" s="12" t="s">
        <v>28</v>
      </c>
      <c r="E3525" s="12" t="s">
        <v>15543</v>
      </c>
      <c r="F3525" s="12" t="s">
        <v>15544</v>
      </c>
      <c r="G3525" s="12" t="s">
        <v>15545</v>
      </c>
      <c r="H3525" s="11" t="str">
        <f t="shared" si="55"/>
        <v xml:space="preserve">6 GRAND RUE BP 5 </v>
      </c>
      <c r="I3525" s="12" t="s">
        <v>5058</v>
      </c>
      <c r="J3525" s="12" t="s">
        <v>3835</v>
      </c>
      <c r="K3525" s="14"/>
      <c r="L3525" s="12" t="s">
        <v>13066</v>
      </c>
      <c r="M3525" s="12" t="s">
        <v>15546</v>
      </c>
      <c r="N3525" s="12" t="s">
        <v>54</v>
      </c>
      <c r="O3525" s="12" t="s">
        <v>33</v>
      </c>
      <c r="P3525" s="14"/>
      <c r="Q3525" s="10">
        <v>3</v>
      </c>
      <c r="R3525" s="10" t="s">
        <v>10</v>
      </c>
      <c r="S3525" s="12" t="s">
        <v>18220</v>
      </c>
    </row>
    <row r="3526" spans="1:19" x14ac:dyDescent="0.25">
      <c r="A3526" s="10">
        <v>2018</v>
      </c>
      <c r="B3526" s="11" t="s">
        <v>4</v>
      </c>
      <c r="C3526" s="12" t="s">
        <v>66</v>
      </c>
      <c r="D3526" s="12" t="s">
        <v>487</v>
      </c>
      <c r="E3526" s="12" t="s">
        <v>15547</v>
      </c>
      <c r="F3526" s="12" t="s">
        <v>15548</v>
      </c>
      <c r="G3526" s="12" t="s">
        <v>15549</v>
      </c>
      <c r="H3526" s="11" t="str">
        <f t="shared" si="55"/>
        <v xml:space="preserve"> ZAC DU BOIS DE PLAISANCE </v>
      </c>
      <c r="I3526" s="10"/>
      <c r="J3526" s="12" t="s">
        <v>15550</v>
      </c>
      <c r="K3526" s="10"/>
      <c r="L3526" s="12" t="s">
        <v>1017</v>
      </c>
      <c r="M3526" s="12" t="s">
        <v>15551</v>
      </c>
      <c r="N3526" s="12" t="s">
        <v>54</v>
      </c>
      <c r="O3526" s="12" t="s">
        <v>9</v>
      </c>
      <c r="P3526" s="13">
        <v>426127</v>
      </c>
      <c r="Q3526" s="10">
        <v>7</v>
      </c>
      <c r="R3526" s="10" t="s">
        <v>10</v>
      </c>
      <c r="S3526" s="12" t="s">
        <v>18211</v>
      </c>
    </row>
    <row r="3527" spans="1:19" x14ac:dyDescent="0.25">
      <c r="A3527" s="10">
        <v>2018</v>
      </c>
      <c r="B3527" s="11" t="s">
        <v>4</v>
      </c>
      <c r="C3527" s="12" t="s">
        <v>66</v>
      </c>
      <c r="D3527" s="12" t="s">
        <v>5</v>
      </c>
      <c r="E3527" s="12" t="s">
        <v>15552</v>
      </c>
      <c r="F3527" s="12" t="s">
        <v>15553</v>
      </c>
      <c r="G3527" s="12" t="s">
        <v>15554</v>
      </c>
      <c r="H3527" s="11" t="str">
        <f t="shared" si="55"/>
        <v xml:space="preserve"> KERVER IZELLA BP 50142</v>
      </c>
      <c r="I3527" s="10"/>
      <c r="J3527" s="12" t="s">
        <v>15555</v>
      </c>
      <c r="K3527" s="12" t="s">
        <v>15556</v>
      </c>
      <c r="L3527" s="12" t="s">
        <v>15557</v>
      </c>
      <c r="M3527" s="12" t="s">
        <v>6079</v>
      </c>
      <c r="N3527" s="12" t="s">
        <v>54</v>
      </c>
      <c r="O3527" s="12" t="s">
        <v>33</v>
      </c>
      <c r="P3527" s="13">
        <v>43365</v>
      </c>
      <c r="Q3527" s="10">
        <v>3</v>
      </c>
      <c r="R3527" s="10" t="s">
        <v>10</v>
      </c>
      <c r="S3527" s="12" t="s">
        <v>18209</v>
      </c>
    </row>
    <row r="3528" spans="1:19" x14ac:dyDescent="0.25">
      <c r="A3528" s="10">
        <v>2018</v>
      </c>
      <c r="B3528" s="11" t="s">
        <v>4</v>
      </c>
      <c r="C3528" s="12" t="s">
        <v>66</v>
      </c>
      <c r="D3528" s="12" t="s">
        <v>184</v>
      </c>
      <c r="E3528" s="12" t="s">
        <v>4146</v>
      </c>
      <c r="F3528" s="12" t="s">
        <v>15558</v>
      </c>
      <c r="G3528" s="12" t="s">
        <v>4147</v>
      </c>
      <c r="H3528" s="11" t="str">
        <f t="shared" si="55"/>
        <v xml:space="preserve"> AVENUE EMILE GUILLAUMIN </v>
      </c>
      <c r="I3528" s="10"/>
      <c r="J3528" s="12" t="s">
        <v>15559</v>
      </c>
      <c r="K3528" s="12"/>
      <c r="L3528" s="12" t="s">
        <v>821</v>
      </c>
      <c r="M3528" s="12" t="s">
        <v>15560</v>
      </c>
      <c r="N3528" s="12" t="s">
        <v>54</v>
      </c>
      <c r="O3528" s="12" t="s">
        <v>33</v>
      </c>
      <c r="P3528" s="13">
        <v>1153655</v>
      </c>
      <c r="Q3528" s="10">
        <v>40</v>
      </c>
      <c r="R3528" s="10" t="s">
        <v>18208</v>
      </c>
      <c r="S3528" s="12" t="s">
        <v>18209</v>
      </c>
    </row>
    <row r="3529" spans="1:19" x14ac:dyDescent="0.25">
      <c r="A3529" s="10">
        <v>2018</v>
      </c>
      <c r="B3529" s="11" t="s">
        <v>4</v>
      </c>
      <c r="C3529" s="12" t="s">
        <v>66</v>
      </c>
      <c r="D3529" s="12" t="s">
        <v>259</v>
      </c>
      <c r="E3529" s="12" t="s">
        <v>2079</v>
      </c>
      <c r="F3529" s="12" t="s">
        <v>15561</v>
      </c>
      <c r="G3529" s="12" t="s">
        <v>2080</v>
      </c>
      <c r="H3529" s="11" t="str">
        <f t="shared" si="55"/>
        <v xml:space="preserve">ZA RUE DE L AVENIR </v>
      </c>
      <c r="I3529" s="10" t="s">
        <v>769</v>
      </c>
      <c r="J3529" s="12" t="s">
        <v>15562</v>
      </c>
      <c r="K3529" s="12"/>
      <c r="L3529" s="12" t="s">
        <v>15563</v>
      </c>
      <c r="M3529" s="12" t="s">
        <v>15564</v>
      </c>
      <c r="N3529" s="12" t="s">
        <v>54</v>
      </c>
      <c r="O3529" s="12" t="s">
        <v>33</v>
      </c>
      <c r="P3529" s="13">
        <v>401123</v>
      </c>
      <c r="Q3529" s="10">
        <v>10</v>
      </c>
      <c r="R3529" s="10" t="s">
        <v>10</v>
      </c>
      <c r="S3529" s="12" t="s">
        <v>18209</v>
      </c>
    </row>
    <row r="3530" spans="1:19" x14ac:dyDescent="0.25">
      <c r="A3530" s="10">
        <v>2018</v>
      </c>
      <c r="B3530" s="11" t="s">
        <v>4</v>
      </c>
      <c r="C3530" s="12" t="s">
        <v>66</v>
      </c>
      <c r="D3530" s="12" t="s">
        <v>5</v>
      </c>
      <c r="E3530" s="12" t="s">
        <v>15565</v>
      </c>
      <c r="F3530" s="12" t="s">
        <v>15566</v>
      </c>
      <c r="G3530" s="12" t="s">
        <v>15567</v>
      </c>
      <c r="H3530" s="11" t="str">
        <f t="shared" si="55"/>
        <v xml:space="preserve"> 3 RUE SAINT GERMAIN </v>
      </c>
      <c r="I3530" s="10"/>
      <c r="J3530" s="12" t="s">
        <v>15568</v>
      </c>
      <c r="K3530" s="10"/>
      <c r="L3530" s="12" t="s">
        <v>872</v>
      </c>
      <c r="M3530" s="12" t="s">
        <v>15569</v>
      </c>
      <c r="N3530" s="12" t="s">
        <v>54</v>
      </c>
      <c r="O3530" s="12" t="s">
        <v>9</v>
      </c>
      <c r="P3530" s="13">
        <v>289622</v>
      </c>
      <c r="Q3530" s="10">
        <v>7</v>
      </c>
      <c r="R3530" s="10" t="s">
        <v>10</v>
      </c>
      <c r="S3530" s="12" t="s">
        <v>18211</v>
      </c>
    </row>
    <row r="3531" spans="1:19" x14ac:dyDescent="0.25">
      <c r="A3531" s="10">
        <v>2018</v>
      </c>
      <c r="B3531" s="11" t="s">
        <v>4</v>
      </c>
      <c r="C3531" s="12" t="s">
        <v>66</v>
      </c>
      <c r="D3531" s="12" t="s">
        <v>448</v>
      </c>
      <c r="E3531" s="12" t="s">
        <v>4149</v>
      </c>
      <c r="F3531" s="12" t="s">
        <v>15570</v>
      </c>
      <c r="G3531" s="12" t="s">
        <v>4150</v>
      </c>
      <c r="H3531" s="11" t="str">
        <f t="shared" si="55"/>
        <v xml:space="preserve">QUARTIER MAUFACHE ROUTE NATIONALE 555 </v>
      </c>
      <c r="I3531" s="10" t="s">
        <v>14436</v>
      </c>
      <c r="J3531" s="12" t="s">
        <v>15571</v>
      </c>
      <c r="K3531" s="12"/>
      <c r="L3531" s="12" t="s">
        <v>14437</v>
      </c>
      <c r="M3531" s="12" t="s">
        <v>12333</v>
      </c>
      <c r="N3531" s="12" t="s">
        <v>54</v>
      </c>
      <c r="O3531" s="12" t="s">
        <v>33</v>
      </c>
      <c r="P3531" s="13">
        <v>2469291</v>
      </c>
      <c r="Q3531" s="10">
        <v>91</v>
      </c>
      <c r="R3531" s="10" t="s">
        <v>18208</v>
      </c>
      <c r="S3531" s="12" t="s">
        <v>18209</v>
      </c>
    </row>
    <row r="3532" spans="1:19" x14ac:dyDescent="0.25">
      <c r="A3532" s="10">
        <v>2018</v>
      </c>
      <c r="B3532" s="11" t="s">
        <v>4</v>
      </c>
      <c r="C3532" s="12" t="s">
        <v>66</v>
      </c>
      <c r="D3532" s="12" t="s">
        <v>519</v>
      </c>
      <c r="E3532" s="12" t="s">
        <v>2081</v>
      </c>
      <c r="F3532" s="12" t="s">
        <v>15572</v>
      </c>
      <c r="G3532" s="12" t="s">
        <v>2082</v>
      </c>
      <c r="H3532" s="11" t="str">
        <f t="shared" si="55"/>
        <v xml:space="preserve"> 2 RUE DIDEROT BP 1173</v>
      </c>
      <c r="I3532" s="10"/>
      <c r="J3532" s="12" t="s">
        <v>15573</v>
      </c>
      <c r="K3532" s="12" t="s">
        <v>15574</v>
      </c>
      <c r="L3532" s="12" t="s">
        <v>15575</v>
      </c>
      <c r="M3532" s="12" t="s">
        <v>15576</v>
      </c>
      <c r="N3532" s="12" t="s">
        <v>54</v>
      </c>
      <c r="O3532" s="12" t="s">
        <v>33</v>
      </c>
      <c r="P3532" s="13">
        <v>14663699</v>
      </c>
      <c r="Q3532" s="10">
        <v>385</v>
      </c>
      <c r="R3532" s="10" t="s">
        <v>18208</v>
      </c>
      <c r="S3532" s="12" t="s">
        <v>18209</v>
      </c>
    </row>
    <row r="3533" spans="1:19" x14ac:dyDescent="0.25">
      <c r="A3533" s="10">
        <v>2018</v>
      </c>
      <c r="B3533" s="11" t="s">
        <v>4</v>
      </c>
      <c r="C3533" s="12" t="s">
        <v>66</v>
      </c>
      <c r="D3533" s="12" t="s">
        <v>259</v>
      </c>
      <c r="E3533" s="12" t="s">
        <v>15577</v>
      </c>
      <c r="F3533" s="12" t="s">
        <v>15578</v>
      </c>
      <c r="G3533" s="12" t="s">
        <v>15579</v>
      </c>
      <c r="H3533" s="11" t="str">
        <f t="shared" si="55"/>
        <v xml:space="preserve"> 205 AVENUE ROGER SALENGRO </v>
      </c>
      <c r="I3533" s="10"/>
      <c r="J3533" s="12" t="s">
        <v>15580</v>
      </c>
      <c r="K3533" s="12"/>
      <c r="L3533" s="12" t="s">
        <v>211</v>
      </c>
      <c r="M3533" s="12" t="s">
        <v>212</v>
      </c>
      <c r="N3533" s="12" t="s">
        <v>54</v>
      </c>
      <c r="O3533" s="12" t="s">
        <v>33</v>
      </c>
      <c r="P3533" s="13">
        <v>1184751</v>
      </c>
      <c r="Q3533" s="10">
        <v>27</v>
      </c>
      <c r="R3533" s="10" t="s">
        <v>18208</v>
      </c>
      <c r="S3533" s="12" t="s">
        <v>18209</v>
      </c>
    </row>
    <row r="3534" spans="1:19" x14ac:dyDescent="0.25">
      <c r="A3534" s="10">
        <v>2018</v>
      </c>
      <c r="B3534" s="11" t="s">
        <v>4</v>
      </c>
      <c r="C3534" s="12" t="s">
        <v>66</v>
      </c>
      <c r="D3534" s="12" t="s">
        <v>5</v>
      </c>
      <c r="E3534" s="12" t="s">
        <v>15581</v>
      </c>
      <c r="F3534" s="12" t="s">
        <v>15582</v>
      </c>
      <c r="G3534" s="12" t="s">
        <v>15583</v>
      </c>
      <c r="H3534" s="11" t="str">
        <f t="shared" si="55"/>
        <v xml:space="preserve"> 45 RUE FRANCOIS MERMET </v>
      </c>
      <c r="I3534" s="10"/>
      <c r="J3534" s="12" t="s">
        <v>15584</v>
      </c>
      <c r="K3534" s="12"/>
      <c r="L3534" s="12" t="s">
        <v>10594</v>
      </c>
      <c r="M3534" s="12" t="s">
        <v>10595</v>
      </c>
      <c r="N3534" s="12" t="s">
        <v>54</v>
      </c>
      <c r="O3534" s="12" t="s">
        <v>33</v>
      </c>
      <c r="P3534" s="13">
        <v>708668</v>
      </c>
      <c r="Q3534" s="10">
        <v>18</v>
      </c>
      <c r="R3534" s="10" t="s">
        <v>18208</v>
      </c>
      <c r="S3534" s="12" t="s">
        <v>18209</v>
      </c>
    </row>
    <row r="3535" spans="1:19" x14ac:dyDescent="0.25">
      <c r="A3535" s="10">
        <v>2018</v>
      </c>
      <c r="B3535" s="11" t="s">
        <v>4</v>
      </c>
      <c r="C3535" s="12" t="s">
        <v>66</v>
      </c>
      <c r="D3535" s="12" t="s">
        <v>259</v>
      </c>
      <c r="E3535" s="12" t="s">
        <v>15585</v>
      </c>
      <c r="F3535" s="12" t="s">
        <v>15586</v>
      </c>
      <c r="G3535" s="12" t="s">
        <v>15587</v>
      </c>
      <c r="H3535" s="11" t="str">
        <f t="shared" si="55"/>
        <v xml:space="preserve"> 12 RUE DU GENERAL DE GAULLE </v>
      </c>
      <c r="I3535" s="10"/>
      <c r="J3535" s="12" t="s">
        <v>3399</v>
      </c>
      <c r="K3535" s="12"/>
      <c r="L3535" s="12" t="s">
        <v>1396</v>
      </c>
      <c r="M3535" s="12" t="s">
        <v>1397</v>
      </c>
      <c r="N3535" s="12" t="s">
        <v>54</v>
      </c>
      <c r="O3535" s="12" t="s">
        <v>33</v>
      </c>
      <c r="P3535" s="13">
        <v>549438</v>
      </c>
      <c r="Q3535" s="10">
        <v>15</v>
      </c>
      <c r="R3535" s="10" t="s">
        <v>18208</v>
      </c>
      <c r="S3535" s="12" t="s">
        <v>18209</v>
      </c>
    </row>
    <row r="3536" spans="1:19" x14ac:dyDescent="0.25">
      <c r="A3536" s="10">
        <v>2018</v>
      </c>
      <c r="B3536" s="11" t="s">
        <v>4</v>
      </c>
      <c r="C3536" s="12" t="s">
        <v>66</v>
      </c>
      <c r="D3536" s="12" t="s">
        <v>5</v>
      </c>
      <c r="E3536" s="12" t="s">
        <v>15588</v>
      </c>
      <c r="F3536" s="12" t="s">
        <v>15589</v>
      </c>
      <c r="G3536" s="12" t="s">
        <v>15590</v>
      </c>
      <c r="H3536" s="11" t="str">
        <f t="shared" si="55"/>
        <v xml:space="preserve"> 160 AVENUE MARCEL CACHIN </v>
      </c>
      <c r="I3536" s="10"/>
      <c r="J3536" s="12" t="s">
        <v>15591</v>
      </c>
      <c r="K3536" s="10"/>
      <c r="L3536" s="12" t="s">
        <v>2029</v>
      </c>
      <c r="M3536" s="12" t="s">
        <v>2030</v>
      </c>
      <c r="N3536" s="12" t="s">
        <v>54</v>
      </c>
      <c r="O3536" s="12" t="s">
        <v>9</v>
      </c>
      <c r="P3536" s="13">
        <v>374941</v>
      </c>
      <c r="Q3536" s="10">
        <v>9</v>
      </c>
      <c r="R3536" s="10" t="s">
        <v>10</v>
      </c>
      <c r="S3536" s="12" t="s">
        <v>18211</v>
      </c>
    </row>
    <row r="3537" spans="1:19" x14ac:dyDescent="0.25">
      <c r="A3537" s="10">
        <v>2018</v>
      </c>
      <c r="B3537" s="11" t="s">
        <v>4</v>
      </c>
      <c r="C3537" s="12" t="s">
        <v>66</v>
      </c>
      <c r="D3537" s="12" t="s">
        <v>2205</v>
      </c>
      <c r="E3537" s="12" t="s">
        <v>15592</v>
      </c>
      <c r="F3537" s="12" t="s">
        <v>15593</v>
      </c>
      <c r="G3537" s="12" t="s">
        <v>15594</v>
      </c>
      <c r="H3537" s="11" t="str">
        <f t="shared" si="55"/>
        <v xml:space="preserve"> 32 BOULEVARD GENERAL DE GAULLE BP 6</v>
      </c>
      <c r="I3537" s="10"/>
      <c r="J3537" s="12" t="s">
        <v>15595</v>
      </c>
      <c r="K3537" s="12" t="s">
        <v>3096</v>
      </c>
      <c r="L3537" s="12" t="s">
        <v>15596</v>
      </c>
      <c r="M3537" s="12" t="s">
        <v>15597</v>
      </c>
      <c r="N3537" s="12" t="s">
        <v>54</v>
      </c>
      <c r="O3537" s="12" t="s">
        <v>33</v>
      </c>
      <c r="P3537" s="13">
        <v>507106</v>
      </c>
      <c r="Q3537" s="10">
        <v>14</v>
      </c>
      <c r="R3537" s="10" t="s">
        <v>18208</v>
      </c>
      <c r="S3537" s="12" t="s">
        <v>18209</v>
      </c>
    </row>
    <row r="3538" spans="1:19" x14ac:dyDescent="0.25">
      <c r="A3538" s="10">
        <v>2018</v>
      </c>
      <c r="B3538" s="11" t="s">
        <v>4</v>
      </c>
      <c r="C3538" s="12" t="s">
        <v>66</v>
      </c>
      <c r="D3538" s="12" t="s">
        <v>487</v>
      </c>
      <c r="E3538" s="12" t="s">
        <v>2964</v>
      </c>
      <c r="F3538" s="12" t="s">
        <v>15598</v>
      </c>
      <c r="G3538" s="12" t="s">
        <v>2965</v>
      </c>
      <c r="H3538" s="11" t="str">
        <f t="shared" si="55"/>
        <v xml:space="preserve"> 41 RUE ROGER SALENGRO </v>
      </c>
      <c r="I3538" s="10"/>
      <c r="J3538" s="12" t="s">
        <v>2966</v>
      </c>
      <c r="K3538" s="10"/>
      <c r="L3538" s="12" t="s">
        <v>374</v>
      </c>
      <c r="M3538" s="12" t="s">
        <v>375</v>
      </c>
      <c r="N3538" s="12" t="s">
        <v>54</v>
      </c>
      <c r="O3538" s="12" t="s">
        <v>9</v>
      </c>
      <c r="P3538" s="13">
        <v>647970</v>
      </c>
      <c r="Q3538" s="10">
        <v>16</v>
      </c>
      <c r="R3538" s="10" t="s">
        <v>18208</v>
      </c>
      <c r="S3538" s="12" t="s">
        <v>18211</v>
      </c>
    </row>
    <row r="3539" spans="1:19" x14ac:dyDescent="0.25">
      <c r="A3539" s="10">
        <v>2018</v>
      </c>
      <c r="B3539" s="11" t="s">
        <v>4</v>
      </c>
      <c r="C3539" s="12" t="s">
        <v>66</v>
      </c>
      <c r="D3539" s="12" t="s">
        <v>762</v>
      </c>
      <c r="E3539" s="12" t="s">
        <v>15599</v>
      </c>
      <c r="F3539" s="12" t="s">
        <v>15600</v>
      </c>
      <c r="G3539" s="12" t="s">
        <v>15601</v>
      </c>
      <c r="H3539" s="11" t="str">
        <f t="shared" si="55"/>
        <v xml:space="preserve"> RUE DE LA PLAINE BASSE </v>
      </c>
      <c r="I3539" s="10"/>
      <c r="J3539" s="12" t="s">
        <v>15602</v>
      </c>
      <c r="K3539" s="10"/>
      <c r="L3539" s="12" t="s">
        <v>11163</v>
      </c>
      <c r="M3539" s="12" t="s">
        <v>11164</v>
      </c>
      <c r="N3539" s="12" t="s">
        <v>54</v>
      </c>
      <c r="O3539" s="12" t="s">
        <v>9</v>
      </c>
      <c r="P3539" s="13">
        <v>922838</v>
      </c>
      <c r="Q3539" s="10">
        <v>30</v>
      </c>
      <c r="R3539" s="10" t="s">
        <v>18208</v>
      </c>
      <c r="S3539" s="12" t="s">
        <v>18211</v>
      </c>
    </row>
    <row r="3540" spans="1:19" x14ac:dyDescent="0.25">
      <c r="A3540" s="10">
        <v>2018</v>
      </c>
      <c r="B3540" s="11" t="s">
        <v>4</v>
      </c>
      <c r="C3540" s="12" t="s">
        <v>66</v>
      </c>
      <c r="D3540" s="12" t="s">
        <v>28</v>
      </c>
      <c r="E3540" s="12" t="s">
        <v>15603</v>
      </c>
      <c r="F3540" s="12" t="s">
        <v>15604</v>
      </c>
      <c r="G3540" s="12" t="s">
        <v>15605</v>
      </c>
      <c r="H3540" s="11" t="str">
        <f t="shared" si="55"/>
        <v xml:space="preserve"> 22 AVENUE DU BOUTAREY </v>
      </c>
      <c r="I3540" s="10"/>
      <c r="J3540" s="12" t="s">
        <v>15606</v>
      </c>
      <c r="K3540" s="12"/>
      <c r="L3540" s="12" t="s">
        <v>15607</v>
      </c>
      <c r="M3540" s="12" t="s">
        <v>15608</v>
      </c>
      <c r="N3540" s="12" t="s">
        <v>54</v>
      </c>
      <c r="O3540" s="12" t="s">
        <v>33</v>
      </c>
      <c r="P3540" s="13">
        <v>487554</v>
      </c>
      <c r="Q3540" s="10">
        <v>13</v>
      </c>
      <c r="R3540" s="10" t="s">
        <v>18208</v>
      </c>
      <c r="S3540" s="12" t="s">
        <v>18209</v>
      </c>
    </row>
    <row r="3541" spans="1:19" x14ac:dyDescent="0.25">
      <c r="A3541" s="10">
        <v>2018</v>
      </c>
      <c r="B3541" s="11" t="s">
        <v>18212</v>
      </c>
      <c r="C3541" s="12" t="s">
        <v>66</v>
      </c>
      <c r="D3541" s="12" t="s">
        <v>5</v>
      </c>
      <c r="E3541" s="12" t="s">
        <v>2083</v>
      </c>
      <c r="F3541" s="12" t="s">
        <v>15609</v>
      </c>
      <c r="G3541" s="12" t="s">
        <v>2084</v>
      </c>
      <c r="H3541" s="11" t="str">
        <f t="shared" si="55"/>
        <v xml:space="preserve"> 1 RUE PAUL CEZANNE BP 20</v>
      </c>
      <c r="I3541" s="10"/>
      <c r="J3541" s="12" t="s">
        <v>2969</v>
      </c>
      <c r="K3541" s="12" t="s">
        <v>2970</v>
      </c>
      <c r="L3541" s="12" t="s">
        <v>2971</v>
      </c>
      <c r="M3541" s="12" t="s">
        <v>2972</v>
      </c>
      <c r="N3541" s="12" t="s">
        <v>54</v>
      </c>
      <c r="O3541" s="12" t="s">
        <v>33</v>
      </c>
      <c r="P3541" s="13">
        <v>11956746</v>
      </c>
      <c r="Q3541" s="10">
        <v>305</v>
      </c>
      <c r="R3541" s="10" t="s">
        <v>18208</v>
      </c>
      <c r="S3541" s="12" t="s">
        <v>18209</v>
      </c>
    </row>
    <row r="3542" spans="1:19" x14ac:dyDescent="0.25">
      <c r="A3542" s="10">
        <v>2018</v>
      </c>
      <c r="B3542" s="11" t="s">
        <v>4</v>
      </c>
      <c r="C3542" s="12" t="s">
        <v>66</v>
      </c>
      <c r="D3542" s="12" t="s">
        <v>184</v>
      </c>
      <c r="E3542" s="12" t="s">
        <v>2085</v>
      </c>
      <c r="F3542" s="12" t="s">
        <v>15610</v>
      </c>
      <c r="G3542" s="12" t="s">
        <v>2086</v>
      </c>
      <c r="H3542" s="11" t="str">
        <f t="shared" si="55"/>
        <v xml:space="preserve">BARRAGE DE VAUGRIS LIEU DIT CHAVAILLON ET CHATELON </v>
      </c>
      <c r="I3542" s="10" t="s">
        <v>15611</v>
      </c>
      <c r="J3542" s="12" t="s">
        <v>15612</v>
      </c>
      <c r="K3542" s="12"/>
      <c r="L3542" s="12" t="s">
        <v>1071</v>
      </c>
      <c r="M3542" s="12" t="s">
        <v>15613</v>
      </c>
      <c r="N3542" s="12" t="s">
        <v>54</v>
      </c>
      <c r="O3542" s="12" t="s">
        <v>33</v>
      </c>
      <c r="P3542" s="13">
        <v>4519689</v>
      </c>
      <c r="Q3542" s="10">
        <v>154</v>
      </c>
      <c r="R3542" s="10" t="s">
        <v>18208</v>
      </c>
      <c r="S3542" s="12" t="s">
        <v>18209</v>
      </c>
    </row>
    <row r="3543" spans="1:19" x14ac:dyDescent="0.25">
      <c r="A3543" s="10">
        <v>2018</v>
      </c>
      <c r="B3543" s="11" t="s">
        <v>18213</v>
      </c>
      <c r="C3543" s="12" t="s">
        <v>66</v>
      </c>
      <c r="D3543" s="12" t="s">
        <v>5</v>
      </c>
      <c r="E3543" s="12" t="s">
        <v>19605</v>
      </c>
      <c r="F3543" s="12" t="s">
        <v>19604</v>
      </c>
      <c r="G3543" s="12" t="s">
        <v>19606</v>
      </c>
      <c r="H3543" s="11" t="str">
        <f t="shared" si="55"/>
        <v xml:space="preserve"> 126 GRANDE RUE </v>
      </c>
      <c r="I3543" s="10"/>
      <c r="J3543" s="12" t="s">
        <v>19607</v>
      </c>
      <c r="K3543" s="12"/>
      <c r="L3543" s="12" t="s">
        <v>19608</v>
      </c>
      <c r="M3543" s="12" t="s">
        <v>19609</v>
      </c>
      <c r="N3543" s="12" t="s">
        <v>1605</v>
      </c>
      <c r="O3543" s="12" t="s">
        <v>33</v>
      </c>
      <c r="P3543" s="13">
        <v>10603</v>
      </c>
      <c r="Q3543" s="10">
        <v>2</v>
      </c>
      <c r="R3543" s="10" t="s">
        <v>10</v>
      </c>
      <c r="S3543" s="12" t="s">
        <v>18209</v>
      </c>
    </row>
    <row r="3544" spans="1:19" x14ac:dyDescent="0.25">
      <c r="A3544" s="10">
        <v>2017</v>
      </c>
      <c r="B3544" s="12" t="s">
        <v>18219</v>
      </c>
      <c r="C3544" s="10" t="s">
        <v>66</v>
      </c>
      <c r="D3544" s="12" t="s">
        <v>5</v>
      </c>
      <c r="E3544" s="12" t="s">
        <v>2093</v>
      </c>
      <c r="F3544" s="12" t="s">
        <v>15614</v>
      </c>
      <c r="G3544" s="12" t="s">
        <v>2094</v>
      </c>
      <c r="H3544" s="11" t="str">
        <f t="shared" si="55"/>
        <v xml:space="preserve">7 CHEMIN DES ANCIENNES VIGNES  </v>
      </c>
      <c r="I3544" s="12" t="s">
        <v>2095</v>
      </c>
      <c r="J3544" s="12"/>
      <c r="K3544" s="14"/>
      <c r="L3544" s="12" t="s">
        <v>2096</v>
      </c>
      <c r="M3544" s="12" t="s">
        <v>2097</v>
      </c>
      <c r="N3544" s="12" t="s">
        <v>54</v>
      </c>
      <c r="O3544" s="12" t="s">
        <v>9</v>
      </c>
      <c r="P3544" s="14"/>
      <c r="Q3544" s="10">
        <v>1</v>
      </c>
      <c r="R3544" s="10" t="s">
        <v>10</v>
      </c>
      <c r="S3544" s="12" t="s">
        <v>18220</v>
      </c>
    </row>
    <row r="3545" spans="1:19" x14ac:dyDescent="0.25">
      <c r="A3545" s="10">
        <v>2018</v>
      </c>
      <c r="B3545" s="11" t="s">
        <v>4</v>
      </c>
      <c r="C3545" s="12" t="s">
        <v>66</v>
      </c>
      <c r="D3545" s="12" t="s">
        <v>5</v>
      </c>
      <c r="E3545" s="12" t="s">
        <v>15615</v>
      </c>
      <c r="F3545" s="12" t="s">
        <v>15616</v>
      </c>
      <c r="G3545" s="12" t="s">
        <v>15617</v>
      </c>
      <c r="H3545" s="11" t="str">
        <f t="shared" si="55"/>
        <v xml:space="preserve"> 34 BOULEVARD DU SARRAT </v>
      </c>
      <c r="I3545" s="10"/>
      <c r="J3545" s="12" t="s">
        <v>15618</v>
      </c>
      <c r="K3545" s="10"/>
      <c r="L3545" s="12" t="s">
        <v>4135</v>
      </c>
      <c r="M3545" s="12" t="s">
        <v>4136</v>
      </c>
      <c r="N3545" s="12" t="s">
        <v>54</v>
      </c>
      <c r="O3545" s="12" t="s">
        <v>9</v>
      </c>
      <c r="P3545" s="13">
        <v>51956</v>
      </c>
      <c r="Q3545" s="10">
        <v>3</v>
      </c>
      <c r="R3545" s="10" t="s">
        <v>10</v>
      </c>
      <c r="S3545" s="12" t="s">
        <v>18211</v>
      </c>
    </row>
    <row r="3546" spans="1:19" x14ac:dyDescent="0.25">
      <c r="A3546" s="10">
        <v>2018</v>
      </c>
      <c r="B3546" s="11" t="s">
        <v>4</v>
      </c>
      <c r="C3546" s="12" t="s">
        <v>66</v>
      </c>
      <c r="D3546" s="12" t="s">
        <v>259</v>
      </c>
      <c r="E3546" s="12" t="s">
        <v>4155</v>
      </c>
      <c r="F3546" s="12" t="s">
        <v>15619</v>
      </c>
      <c r="G3546" s="12" t="s">
        <v>4156</v>
      </c>
      <c r="H3546" s="11" t="str">
        <f t="shared" si="55"/>
        <v xml:space="preserve">ZONE INDUSTRIELLE RUE ALEXIS DAGARD </v>
      </c>
      <c r="I3546" s="10" t="s">
        <v>22</v>
      </c>
      <c r="J3546" s="12" t="s">
        <v>15620</v>
      </c>
      <c r="K3546" s="12"/>
      <c r="L3546" s="12" t="s">
        <v>15621</v>
      </c>
      <c r="M3546" s="12" t="s">
        <v>15622</v>
      </c>
      <c r="N3546" s="12" t="s">
        <v>54</v>
      </c>
      <c r="O3546" s="12" t="s">
        <v>33</v>
      </c>
      <c r="P3546" s="13">
        <v>138494</v>
      </c>
      <c r="Q3546" s="10">
        <v>6</v>
      </c>
      <c r="R3546" s="10" t="s">
        <v>10</v>
      </c>
      <c r="S3546" s="12" t="s">
        <v>18209</v>
      </c>
    </row>
    <row r="3547" spans="1:19" x14ac:dyDescent="0.25">
      <c r="A3547" s="10">
        <v>2018</v>
      </c>
      <c r="B3547" s="11" t="s">
        <v>4</v>
      </c>
      <c r="C3547" s="12" t="s">
        <v>66</v>
      </c>
      <c r="D3547" s="12" t="s">
        <v>5</v>
      </c>
      <c r="E3547" s="12" t="s">
        <v>15623</v>
      </c>
      <c r="F3547" s="12" t="s">
        <v>15624</v>
      </c>
      <c r="G3547" s="12" t="s">
        <v>15625</v>
      </c>
      <c r="H3547" s="11" t="str">
        <f t="shared" si="55"/>
        <v xml:space="preserve"> LES BOULBENES </v>
      </c>
      <c r="I3547" s="10"/>
      <c r="J3547" s="12" t="s">
        <v>15626</v>
      </c>
      <c r="K3547" s="12"/>
      <c r="L3547" s="12" t="s">
        <v>15627</v>
      </c>
      <c r="M3547" s="12" t="s">
        <v>15628</v>
      </c>
      <c r="N3547" s="12" t="s">
        <v>54</v>
      </c>
      <c r="O3547" s="12" t="s">
        <v>33</v>
      </c>
      <c r="P3547" s="13">
        <v>90641</v>
      </c>
      <c r="Q3547" s="10">
        <v>3</v>
      </c>
      <c r="R3547" s="10" t="s">
        <v>10</v>
      </c>
      <c r="S3547" s="12" t="s">
        <v>18209</v>
      </c>
    </row>
    <row r="3548" spans="1:19" x14ac:dyDescent="0.25">
      <c r="A3548" s="10">
        <v>2018</v>
      </c>
      <c r="B3548" s="11" t="s">
        <v>4</v>
      </c>
      <c r="C3548" s="12" t="s">
        <v>66</v>
      </c>
      <c r="D3548" s="12" t="s">
        <v>5</v>
      </c>
      <c r="E3548" s="12" t="s">
        <v>4157</v>
      </c>
      <c r="F3548" s="12" t="s">
        <v>15629</v>
      </c>
      <c r="G3548" s="12" t="s">
        <v>4158</v>
      </c>
      <c r="H3548" s="11" t="str">
        <f t="shared" si="55"/>
        <v xml:space="preserve">ZONE INDUSTRIELLE RUE DE TOURNEBRIDE </v>
      </c>
      <c r="I3548" s="10" t="s">
        <v>22</v>
      </c>
      <c r="J3548" s="12" t="s">
        <v>15630</v>
      </c>
      <c r="K3548" s="12"/>
      <c r="L3548" s="12" t="s">
        <v>4159</v>
      </c>
      <c r="M3548" s="12" t="s">
        <v>4160</v>
      </c>
      <c r="N3548" s="12" t="s">
        <v>54</v>
      </c>
      <c r="O3548" s="12" t="s">
        <v>33</v>
      </c>
      <c r="P3548" s="13">
        <v>153334</v>
      </c>
      <c r="Q3548" s="10">
        <v>7</v>
      </c>
      <c r="R3548" s="10" t="s">
        <v>10</v>
      </c>
      <c r="S3548" s="12" t="s">
        <v>18209</v>
      </c>
    </row>
    <row r="3549" spans="1:19" x14ac:dyDescent="0.25">
      <c r="A3549" s="10">
        <v>2018</v>
      </c>
      <c r="B3549" s="11" t="s">
        <v>18212</v>
      </c>
      <c r="C3549" s="12" t="s">
        <v>66</v>
      </c>
      <c r="D3549" s="12" t="s">
        <v>762</v>
      </c>
      <c r="E3549" s="12" t="s">
        <v>15631</v>
      </c>
      <c r="F3549" s="12" t="s">
        <v>15632</v>
      </c>
      <c r="G3549" s="12" t="s">
        <v>15633</v>
      </c>
      <c r="H3549" s="11" t="str">
        <f t="shared" si="55"/>
        <v xml:space="preserve"> 23 RUE DU FAUBOURG SAINT LAZARE </v>
      </c>
      <c r="I3549" s="10"/>
      <c r="J3549" s="12" t="s">
        <v>19610</v>
      </c>
      <c r="K3549" s="10"/>
      <c r="L3549" s="12" t="s">
        <v>1768</v>
      </c>
      <c r="M3549" s="12" t="s">
        <v>1769</v>
      </c>
      <c r="N3549" s="12" t="s">
        <v>54</v>
      </c>
      <c r="O3549" s="12" t="s">
        <v>9</v>
      </c>
      <c r="P3549" s="13">
        <v>1423783</v>
      </c>
      <c r="Q3549" s="10">
        <v>49</v>
      </c>
      <c r="R3549" s="10" t="s">
        <v>18208</v>
      </c>
      <c r="S3549" s="12" t="s">
        <v>18211</v>
      </c>
    </row>
    <row r="3550" spans="1:19" x14ac:dyDescent="0.25">
      <c r="A3550" s="10">
        <v>2018</v>
      </c>
      <c r="B3550" s="11" t="s">
        <v>4</v>
      </c>
      <c r="C3550" s="12" t="s">
        <v>66</v>
      </c>
      <c r="D3550" s="12" t="s">
        <v>184</v>
      </c>
      <c r="E3550" s="12" t="s">
        <v>15634</v>
      </c>
      <c r="F3550" s="12" t="s">
        <v>15635</v>
      </c>
      <c r="G3550" s="12" t="s">
        <v>15636</v>
      </c>
      <c r="H3550" s="11" t="str">
        <f t="shared" si="55"/>
        <v xml:space="preserve"> CHEMIN DEPARTEMENTAL 47 </v>
      </c>
      <c r="I3550" s="10"/>
      <c r="J3550" s="12" t="s">
        <v>15637</v>
      </c>
      <c r="K3550" s="12"/>
      <c r="L3550" s="12" t="s">
        <v>2777</v>
      </c>
      <c r="M3550" s="12" t="s">
        <v>15638</v>
      </c>
      <c r="N3550" s="12" t="s">
        <v>54</v>
      </c>
      <c r="O3550" s="12" t="s">
        <v>33</v>
      </c>
      <c r="P3550" s="13">
        <v>128078</v>
      </c>
      <c r="Q3550" s="10">
        <v>4</v>
      </c>
      <c r="R3550" s="10" t="s">
        <v>10</v>
      </c>
      <c r="S3550" s="12" t="s">
        <v>18209</v>
      </c>
    </row>
  </sheetData>
  <sheetProtection password="B564" sheet="1" objects="1" scenarios="1" selectLockedCells="1" selectUnlockedCells="1"/>
  <autoFilter ref="A1:S3550"/>
  <conditionalFormatting sqref="F2:F3539 F3541">
    <cfRule type="duplicateValues" dxfId="4" priority="3" stopIfTrue="1"/>
  </conditionalFormatting>
  <conditionalFormatting sqref="E1:E3550">
    <cfRule type="duplicateValues" dxfId="3" priority="4"/>
  </conditionalFormatting>
  <conditionalFormatting sqref="F3540">
    <cfRule type="duplicateValues" dxfId="2" priority="2" stopIfTrue="1"/>
  </conditionalFormatting>
  <conditionalFormatting sqref="F3542:F3550">
    <cfRule type="duplicateValues" dxfId="1" priority="1"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78"/>
  <sheetViews>
    <sheetView tabSelected="1" topLeftCell="A22" zoomScale="50" zoomScaleNormal="50" workbookViewId="0">
      <selection activeCell="B34" sqref="B34:I34"/>
    </sheetView>
  </sheetViews>
  <sheetFormatPr baseColWidth="10" defaultRowHeight="15" x14ac:dyDescent="0.25"/>
  <cols>
    <col min="1" max="1" width="6.140625" customWidth="1"/>
    <col min="2" max="2" width="28" customWidth="1"/>
    <col min="3" max="3" width="28.140625" customWidth="1"/>
    <col min="4" max="4" width="10.85546875" customWidth="1"/>
    <col min="5" max="6" width="15.28515625" customWidth="1"/>
    <col min="7" max="7" width="3" customWidth="1"/>
    <col min="8" max="8" width="17.42578125" customWidth="1"/>
    <col min="9" max="9" width="43" customWidth="1"/>
    <col min="10" max="10" width="3.7109375" customWidth="1"/>
    <col min="11" max="11" width="7.42578125" customWidth="1"/>
    <col min="13" max="13" width="16.140625" bestFit="1" customWidth="1"/>
  </cols>
  <sheetData>
    <row r="3" spans="1:14" s="2" customFormat="1" x14ac:dyDescent="0.25"/>
    <row r="4" spans="1:14" ht="67.5" customHeight="1" x14ac:dyDescent="0.25">
      <c r="A4" s="2"/>
      <c r="B4" s="2"/>
      <c r="C4" s="2"/>
      <c r="D4" s="97" t="s">
        <v>19624</v>
      </c>
      <c r="E4" s="97"/>
      <c r="F4" s="97"/>
      <c r="G4" s="97"/>
      <c r="H4" s="97"/>
      <c r="I4" s="97"/>
      <c r="J4" s="2"/>
      <c r="K4" s="2"/>
    </row>
    <row r="5" spans="1:14" ht="35.25" customHeight="1" x14ac:dyDescent="0.25">
      <c r="A5" s="2"/>
      <c r="D5" s="72"/>
      <c r="E5" s="72"/>
      <c r="F5" s="72"/>
      <c r="G5" s="72"/>
      <c r="H5" s="72"/>
      <c r="I5" s="72"/>
      <c r="J5" s="65"/>
      <c r="K5" s="65"/>
      <c r="L5" s="65"/>
    </row>
    <row r="6" spans="1:14" ht="50.1" customHeight="1" x14ac:dyDescent="0.25">
      <c r="A6" s="2"/>
      <c r="B6" s="73" t="s">
        <v>19625</v>
      </c>
      <c r="C6" s="74"/>
      <c r="D6" s="74"/>
      <c r="E6" s="74"/>
      <c r="F6" s="74"/>
      <c r="G6" s="74"/>
      <c r="H6" s="74"/>
      <c r="I6" s="75"/>
      <c r="J6" s="4"/>
      <c r="K6" s="4"/>
    </row>
    <row r="7" spans="1:14" ht="30" customHeight="1" x14ac:dyDescent="0.55000000000000004">
      <c r="A7" s="2"/>
      <c r="B7" s="66"/>
      <c r="C7" s="66"/>
      <c r="D7" s="66"/>
      <c r="E7" s="66"/>
      <c r="F7" s="66"/>
      <c r="G7" s="66"/>
      <c r="H7" s="66"/>
      <c r="I7" s="66"/>
      <c r="J7" s="4"/>
      <c r="K7" s="4"/>
    </row>
    <row r="8" spans="1:14" s="18" customFormat="1" ht="35.1" customHeight="1" x14ac:dyDescent="0.25">
      <c r="A8" s="17"/>
      <c r="B8" s="81" t="s">
        <v>18178</v>
      </c>
      <c r="C8" s="82"/>
      <c r="D8" s="82"/>
      <c r="E8" s="82"/>
      <c r="F8" s="82"/>
      <c r="G8" s="82"/>
      <c r="H8" s="82"/>
      <c r="I8" s="83"/>
      <c r="J8" s="17"/>
      <c r="K8" s="17"/>
      <c r="N8" s="60"/>
    </row>
    <row r="9" spans="1:14" s="18" customFormat="1" ht="35.1" customHeight="1" x14ac:dyDescent="0.25">
      <c r="A9" s="17"/>
      <c r="B9" s="19" t="s">
        <v>19613</v>
      </c>
      <c r="C9" s="68"/>
      <c r="D9" s="17"/>
      <c r="E9" s="103" t="s">
        <v>0</v>
      </c>
      <c r="F9" s="103"/>
      <c r="G9" s="104" t="str">
        <f>IFERROR(VLOOKUP(C9,BASE!E:S,3,FALSE),"")</f>
        <v/>
      </c>
      <c r="H9" s="104"/>
      <c r="I9" s="105"/>
      <c r="J9" s="17"/>
      <c r="K9" s="17"/>
    </row>
    <row r="10" spans="1:14" s="18" customFormat="1" ht="5.0999999999999996" customHeight="1" x14ac:dyDescent="0.25">
      <c r="A10" s="17"/>
      <c r="B10" s="19"/>
      <c r="C10" s="20"/>
      <c r="D10" s="17"/>
      <c r="E10" s="21"/>
      <c r="F10" s="21"/>
      <c r="G10" s="17"/>
      <c r="H10" s="17"/>
      <c r="I10" s="22"/>
      <c r="J10" s="17"/>
      <c r="K10" s="17"/>
      <c r="L10" s="23"/>
    </row>
    <row r="11" spans="1:14" s="18" customFormat="1" ht="35.1" customHeight="1" x14ac:dyDescent="0.25">
      <c r="A11" s="17"/>
      <c r="B11" s="24" t="s">
        <v>18177</v>
      </c>
      <c r="C11" s="25" t="str">
        <f>IFERROR(VLOOKUP(C9,BASE!E:S,2,FALSE),"")</f>
        <v/>
      </c>
      <c r="D11" s="26"/>
      <c r="E11" s="26"/>
      <c r="F11" s="27"/>
      <c r="G11" s="27"/>
      <c r="H11" s="27"/>
      <c r="I11" s="28"/>
      <c r="J11" s="17"/>
    </row>
    <row r="12" spans="1:14" s="16" customFormat="1" ht="20.100000000000001" customHeight="1" x14ac:dyDescent="0.25">
      <c r="A12" s="15"/>
      <c r="B12" s="15"/>
      <c r="C12" s="15"/>
      <c r="D12" s="15"/>
      <c r="E12" s="15"/>
      <c r="F12" s="15"/>
      <c r="G12" s="15"/>
      <c r="H12" s="15"/>
      <c r="I12" s="15"/>
      <c r="J12" s="15"/>
      <c r="K12" s="15"/>
    </row>
    <row r="13" spans="1:14" s="18" customFormat="1" ht="35.1" customHeight="1" x14ac:dyDescent="0.25">
      <c r="A13" s="17"/>
      <c r="B13" s="81" t="s">
        <v>18179</v>
      </c>
      <c r="C13" s="82"/>
      <c r="D13" s="82"/>
      <c r="E13" s="82"/>
      <c r="F13" s="82"/>
      <c r="G13" s="82"/>
      <c r="H13" s="82"/>
      <c r="I13" s="83"/>
      <c r="J13" s="17"/>
      <c r="K13" s="17"/>
    </row>
    <row r="14" spans="1:14" s="18" customFormat="1" ht="35.1" customHeight="1" x14ac:dyDescent="0.25">
      <c r="A14" s="17"/>
      <c r="B14" s="29" t="s">
        <v>18173</v>
      </c>
      <c r="C14" s="78" t="str">
        <f>IFERROR(VLOOKUP(C9,BASE!E:S,4,FALSE),"")</f>
        <v/>
      </c>
      <c r="D14" s="78"/>
      <c r="E14" s="78"/>
      <c r="F14" s="78"/>
      <c r="G14" s="78"/>
      <c r="H14" s="78"/>
      <c r="I14" s="79"/>
      <c r="J14" s="17"/>
      <c r="K14" s="17"/>
    </row>
    <row r="15" spans="1:14" s="18" customFormat="1" ht="5.0999999999999996" customHeight="1" x14ac:dyDescent="0.25">
      <c r="A15" s="17"/>
      <c r="B15" s="29"/>
      <c r="C15" s="30"/>
      <c r="D15" s="30"/>
      <c r="E15" s="30"/>
      <c r="F15" s="30"/>
      <c r="G15" s="30"/>
      <c r="H15" s="30"/>
      <c r="I15" s="31"/>
      <c r="J15" s="17"/>
      <c r="K15" s="17"/>
    </row>
    <row r="16" spans="1:14" s="18" customFormat="1" ht="35.1" customHeight="1" x14ac:dyDescent="0.25">
      <c r="A16" s="17"/>
      <c r="B16" s="29" t="s">
        <v>18175</v>
      </c>
      <c r="C16" s="70" t="str">
        <f>IFERROR(VLOOKUP(C9,BASE!E:S,8,FALSE),"")</f>
        <v/>
      </c>
      <c r="D16" s="21" t="s">
        <v>18174</v>
      </c>
      <c r="E16" s="106" t="str">
        <f>IFERROR(VLOOKUP(C9,BASE!E:S,9,FALSE),"")</f>
        <v/>
      </c>
      <c r="F16" s="106"/>
      <c r="G16" s="106"/>
      <c r="H16" s="106"/>
      <c r="I16" s="107"/>
      <c r="J16" s="17"/>
      <c r="K16" s="17"/>
    </row>
    <row r="17" spans="1:11" s="18" customFormat="1" ht="5.0999999999999996" customHeight="1" x14ac:dyDescent="0.25">
      <c r="A17" s="17"/>
      <c r="B17" s="29"/>
      <c r="C17" s="30"/>
      <c r="D17" s="30"/>
      <c r="E17" s="30"/>
      <c r="F17" s="30"/>
      <c r="G17" s="30"/>
      <c r="H17" s="30"/>
      <c r="I17" s="31"/>
      <c r="J17" s="17"/>
      <c r="K17" s="17"/>
    </row>
    <row r="18" spans="1:11" s="18" customFormat="1" ht="35.1" customHeight="1" x14ac:dyDescent="0.25">
      <c r="A18" s="17"/>
      <c r="B18" s="32" t="s">
        <v>18176</v>
      </c>
      <c r="C18" s="38" t="str">
        <f>IFERROR(VLOOKUP(C9,BASE!E:S,10,FALSE),"")</f>
        <v/>
      </c>
      <c r="D18" s="26"/>
      <c r="E18" s="27" t="s">
        <v>18184</v>
      </c>
      <c r="F18" s="38" t="str">
        <f>IFERROR(VLOOKUP(C9,BASE!E:S,11,FALSE),"")</f>
        <v/>
      </c>
      <c r="G18" s="26"/>
      <c r="H18" s="33" t="s">
        <v>18185</v>
      </c>
      <c r="I18" s="34" t="str">
        <f>IF(F18="3216","NEGOCE MATERIAUX",IF(F18="1947","NEGOCE BOIS",""))</f>
        <v/>
      </c>
      <c r="J18" s="17"/>
    </row>
    <row r="19" spans="1:11" s="18" customFormat="1" ht="20.100000000000001" customHeight="1" x14ac:dyDescent="0.25">
      <c r="A19" s="17"/>
      <c r="B19" s="17"/>
      <c r="C19" s="17"/>
      <c r="D19" s="17"/>
      <c r="E19" s="17"/>
      <c r="F19" s="17"/>
      <c r="G19" s="17"/>
      <c r="H19" s="17"/>
      <c r="I19" s="17"/>
      <c r="J19" s="17"/>
    </row>
    <row r="20" spans="1:11" s="18" customFormat="1" ht="35.1" customHeight="1" x14ac:dyDescent="0.25">
      <c r="A20" s="17"/>
      <c r="B20" s="81" t="s">
        <v>19614</v>
      </c>
      <c r="C20" s="82"/>
      <c r="D20" s="82"/>
      <c r="E20" s="82"/>
      <c r="F20" s="82"/>
      <c r="G20" s="82"/>
      <c r="H20" s="82"/>
      <c r="I20" s="83"/>
      <c r="J20" s="17"/>
    </row>
    <row r="21" spans="1:11" s="18" customFormat="1" ht="35.1" customHeight="1" x14ac:dyDescent="0.25">
      <c r="A21" s="17"/>
      <c r="B21" s="29" t="s">
        <v>18182</v>
      </c>
      <c r="C21" s="106"/>
      <c r="D21" s="106"/>
      <c r="E21" s="21" t="s">
        <v>18183</v>
      </c>
      <c r="F21" s="106"/>
      <c r="G21" s="106"/>
      <c r="H21" s="106"/>
      <c r="I21" s="107"/>
      <c r="J21" s="17"/>
    </row>
    <row r="22" spans="1:11" s="23" customFormat="1" ht="5.0999999999999996" customHeight="1" x14ac:dyDescent="0.25">
      <c r="A22" s="17"/>
      <c r="B22" s="29"/>
      <c r="C22" s="17"/>
      <c r="D22" s="17"/>
      <c r="E22" s="21"/>
      <c r="F22" s="17"/>
      <c r="G22" s="17"/>
      <c r="H22" s="17"/>
      <c r="I22" s="22"/>
      <c r="J22" s="17"/>
    </row>
    <row r="23" spans="1:11" s="18" customFormat="1" ht="35.1" customHeight="1" x14ac:dyDescent="0.25">
      <c r="A23" s="17"/>
      <c r="B23" s="32" t="s">
        <v>18180</v>
      </c>
      <c r="C23" s="108"/>
      <c r="D23" s="108"/>
      <c r="E23" s="27" t="s">
        <v>18181</v>
      </c>
      <c r="F23" s="108"/>
      <c r="G23" s="108"/>
      <c r="H23" s="108"/>
      <c r="I23" s="109"/>
      <c r="J23" s="17"/>
    </row>
    <row r="24" spans="1:11" s="18" customFormat="1" ht="20.100000000000001" customHeight="1" x14ac:dyDescent="0.25">
      <c r="A24" s="17"/>
      <c r="B24" s="17"/>
      <c r="C24" s="17"/>
      <c r="D24" s="17"/>
      <c r="E24" s="17"/>
      <c r="F24" s="17"/>
      <c r="G24" s="17"/>
      <c r="H24" s="17"/>
      <c r="I24" s="17"/>
      <c r="J24" s="17"/>
    </row>
    <row r="25" spans="1:11" s="18" customFormat="1" ht="35.1" customHeight="1" x14ac:dyDescent="0.25">
      <c r="A25" s="17"/>
      <c r="B25" s="81" t="s">
        <v>19627</v>
      </c>
      <c r="C25" s="82"/>
      <c r="D25" s="82"/>
      <c r="E25" s="82"/>
      <c r="F25" s="82"/>
      <c r="G25" s="82"/>
      <c r="H25" s="82"/>
      <c r="I25" s="83"/>
      <c r="J25" s="17"/>
      <c r="K25" s="17"/>
    </row>
    <row r="26" spans="1:11" s="23" customFormat="1" ht="5.0999999999999996" customHeight="1" x14ac:dyDescent="0.25">
      <c r="A26" s="17"/>
      <c r="B26" s="35"/>
      <c r="C26" s="36"/>
      <c r="D26" s="36"/>
      <c r="E26" s="36"/>
      <c r="F26" s="36"/>
      <c r="G26" s="36"/>
      <c r="H26" s="36"/>
      <c r="I26" s="37"/>
      <c r="J26" s="17"/>
      <c r="K26" s="17"/>
    </row>
    <row r="27" spans="1:11" s="18" customFormat="1" ht="51" customHeight="1" x14ac:dyDescent="0.25">
      <c r="A27" s="17"/>
      <c r="B27" s="67" t="s">
        <v>19626</v>
      </c>
      <c r="C27" s="38" t="str">
        <f>IFERROR(VLOOKUP(C9,BASE!E:S,13,FALSE),"")</f>
        <v/>
      </c>
      <c r="D27" s="26"/>
      <c r="E27" s="26"/>
      <c r="F27" s="110" t="s">
        <v>18186</v>
      </c>
      <c r="G27" s="110"/>
      <c r="H27" s="110"/>
      <c r="I27" s="69" t="str">
        <f>IFERROR(VLOOKUP(C9,BASE!E:S,12,FALSE),"")</f>
        <v/>
      </c>
      <c r="J27" s="17"/>
      <c r="K27" s="17"/>
    </row>
    <row r="28" spans="1:11" s="18" customFormat="1" ht="51" customHeight="1" x14ac:dyDescent="0.25">
      <c r="A28" s="17"/>
      <c r="B28" s="95" t="s">
        <v>19630</v>
      </c>
      <c r="C28" s="96"/>
      <c r="D28" s="96"/>
      <c r="E28" s="96"/>
      <c r="F28" s="96"/>
      <c r="G28" s="96"/>
      <c r="H28" s="96"/>
      <c r="I28" s="71"/>
      <c r="J28" s="17"/>
      <c r="K28" s="17"/>
    </row>
    <row r="29" spans="1:11" s="18" customFormat="1" ht="88.5" customHeight="1" thickBot="1" x14ac:dyDescent="0.3">
      <c r="A29" s="17"/>
      <c r="B29" s="80" t="str">
        <f>IF(AND(C27&lt;&gt;"",C27&gt;=1,C27&lt;=10),"Votre effectif est inférieur à 11 salariés. 
Vous n'êtes pas concerné par cet acompte. 
Dans le cas contraire merci de rectifier l'effectif et de continuer votre déclaration",IF(AND(I28&gt;=2017),"Selon l'année de franchissement que vous avez renseigné, vous êtes en période d'exonération et êtes soumis aux contributions des entreprises de moins de 11 salaries. Ainsi vous n'êtes pas concernés par cet acompte.",IF(AND(C27&lt;&gt;"",C27&gt;=11),"Votre effectif est supérieur à 11 salariés. Si tel n'est pas le cas, merci de rectifier votre effectif et de nous retourner ce bordereau afin de ne pas être relancé par nos services","")))</f>
        <v/>
      </c>
      <c r="C29" s="80"/>
      <c r="D29" s="80"/>
      <c r="E29" s="80"/>
      <c r="F29" s="80"/>
      <c r="G29" s="80"/>
      <c r="H29" s="80"/>
      <c r="I29" s="80"/>
      <c r="J29" s="17"/>
      <c r="K29" s="17"/>
    </row>
    <row r="30" spans="1:11" s="18" customFormat="1" ht="30" customHeight="1" thickBot="1" x14ac:dyDescent="0.3">
      <c r="A30" s="17"/>
      <c r="B30" s="90" t="s">
        <v>18192</v>
      </c>
      <c r="C30" s="91"/>
      <c r="D30" s="91"/>
      <c r="E30" s="91"/>
      <c r="F30" s="91"/>
      <c r="G30" s="91"/>
      <c r="H30" s="91"/>
      <c r="I30" s="92"/>
      <c r="J30" s="17"/>
      <c r="K30" s="17"/>
    </row>
    <row r="31" spans="1:11" s="18" customFormat="1" ht="30" customHeight="1" thickBot="1" x14ac:dyDescent="0.3">
      <c r="A31" s="17"/>
      <c r="B31" s="93" t="s">
        <v>19621</v>
      </c>
      <c r="C31" s="94"/>
      <c r="D31" s="94"/>
      <c r="E31" s="94"/>
      <c r="F31" s="94"/>
      <c r="G31" s="94"/>
      <c r="H31" s="88" t="str">
        <f>IF(AND(C27&lt;&gt;"",C27&gt;=1,C27&lt;=10),0,IF(AND(I28&gt;=2017),0,IFERROR((I27/100)*0.75," ")))</f>
        <v xml:space="preserve"> </v>
      </c>
      <c r="I31" s="89"/>
      <c r="J31" s="17"/>
      <c r="K31" s="17"/>
    </row>
    <row r="32" spans="1:11" s="18" customFormat="1" ht="30" customHeight="1" thickBot="1" x14ac:dyDescent="0.3">
      <c r="A32" s="17"/>
      <c r="B32" s="84" t="s">
        <v>19622</v>
      </c>
      <c r="C32" s="85"/>
      <c r="D32" s="85"/>
      <c r="E32" s="85"/>
      <c r="F32" s="85"/>
      <c r="G32" s="85"/>
      <c r="H32" s="86" t="str">
        <f>IF(OR(LEFT(C16,3)="973",LEFT(C16,3)="976",LEFT(C16,3)="977",LEFT(C16,3)="978"),0,IF(OR(LEFT(C16,3)="971",LEFT(C16,3)="972",LEFT(C16,3)="974"),H31*0.085,IF(AND(C16&lt;&gt;"",LEFT(C16,3)&lt;&gt;"971",LEFT(C16,3)&lt;&gt;"972",LEFT(C16,3)&lt;&gt;"973",LEFT(C16,3)&lt;&gt;"974",LEFT(C16,3)&lt;&gt;"976",LEFT(C16,3)&lt;&gt;"977",LEFT(C16,3)&lt;&gt;"978"),H31*0.2,"")))</f>
        <v/>
      </c>
      <c r="I32" s="87"/>
      <c r="J32" s="17"/>
      <c r="K32" s="17"/>
    </row>
    <row r="33" spans="1:15" s="18" customFormat="1" ht="35.1" customHeight="1" thickBot="1" x14ac:dyDescent="0.3">
      <c r="A33" s="17"/>
      <c r="B33" s="76" t="s">
        <v>19623</v>
      </c>
      <c r="C33" s="77"/>
      <c r="D33" s="77"/>
      <c r="E33" s="77"/>
      <c r="F33" s="77"/>
      <c r="G33" s="77"/>
      <c r="H33" s="112" t="str">
        <f>IF(AND(C27&lt;&gt;"",C27&gt;=1,C27&lt;=10),"NON CONCERNE PAR L'ACOMPTE",IF(AND(I28&gt;=2017),"NON CONCERNE PAR L'ACOMPTE",IF(AND(C27&lt;&gt;"",C27&gt;=11),H31+H32,"")))</f>
        <v/>
      </c>
      <c r="I33" s="113"/>
      <c r="J33" s="17"/>
      <c r="K33" s="17"/>
    </row>
    <row r="34" spans="1:15" s="40" customFormat="1" ht="35.1" customHeight="1" x14ac:dyDescent="0.35">
      <c r="A34" s="39"/>
      <c r="B34" s="111" t="s">
        <v>19618</v>
      </c>
      <c r="C34" s="111"/>
      <c r="D34" s="111"/>
      <c r="E34" s="111"/>
      <c r="F34" s="111"/>
      <c r="G34" s="111"/>
      <c r="H34" s="111"/>
      <c r="I34" s="111"/>
      <c r="J34" s="39"/>
      <c r="K34" s="39"/>
    </row>
    <row r="35" spans="1:15" ht="20.100000000000001" customHeight="1" thickBot="1" x14ac:dyDescent="0.3">
      <c r="A35" s="4"/>
      <c r="C35" s="3"/>
      <c r="D35" s="3"/>
      <c r="E35" s="3"/>
      <c r="F35" s="3"/>
      <c r="G35" s="3"/>
      <c r="H35" s="3"/>
      <c r="I35" s="4"/>
      <c r="J35" s="4"/>
      <c r="K35" s="4"/>
    </row>
    <row r="36" spans="1:15" s="42" customFormat="1" ht="35.1" customHeight="1" thickBot="1" x14ac:dyDescent="0.3">
      <c r="A36" s="41"/>
      <c r="B36" s="98" t="s">
        <v>18187</v>
      </c>
      <c r="C36" s="99"/>
      <c r="D36" s="99"/>
      <c r="E36" s="99"/>
      <c r="F36" s="99"/>
      <c r="G36" s="99"/>
      <c r="H36" s="99"/>
      <c r="I36" s="100"/>
      <c r="J36" s="41"/>
      <c r="K36" s="41"/>
    </row>
    <row r="37" spans="1:15" s="42" customFormat="1" ht="24.95" customHeight="1" x14ac:dyDescent="0.25">
      <c r="A37" s="41"/>
      <c r="B37" s="43"/>
      <c r="C37" s="44"/>
      <c r="D37" s="44"/>
      <c r="E37" s="44"/>
      <c r="F37" s="44"/>
      <c r="G37" s="44"/>
      <c r="H37" s="44"/>
      <c r="I37" s="45"/>
      <c r="J37" s="41"/>
      <c r="K37" s="41"/>
    </row>
    <row r="38" spans="1:15" s="40" customFormat="1" ht="35.1" customHeight="1" x14ac:dyDescent="0.35">
      <c r="A38" s="46"/>
      <c r="B38" s="59" t="s">
        <v>18189</v>
      </c>
      <c r="C38" s="101" t="s">
        <v>19615</v>
      </c>
      <c r="D38" s="101"/>
      <c r="E38" s="101"/>
      <c r="F38" s="101"/>
      <c r="G38" s="101"/>
      <c r="H38" s="101"/>
      <c r="I38" s="102"/>
      <c r="J38" s="46"/>
      <c r="K38" s="46"/>
      <c r="O38" s="42"/>
    </row>
    <row r="39" spans="1:15" s="40" customFormat="1" ht="35.1" customHeight="1" x14ac:dyDescent="0.35">
      <c r="A39" s="46"/>
      <c r="B39" s="48"/>
      <c r="C39" s="49" t="s">
        <v>19629</v>
      </c>
      <c r="D39" s="49"/>
      <c r="E39" s="49"/>
      <c r="F39" s="49"/>
      <c r="G39" s="49"/>
      <c r="H39" s="46"/>
      <c r="I39" s="50"/>
      <c r="J39" s="46"/>
      <c r="K39" s="46"/>
      <c r="O39" s="42"/>
    </row>
    <row r="40" spans="1:15" s="40" customFormat="1" ht="35.1" customHeight="1" x14ac:dyDescent="0.35">
      <c r="A40" s="46"/>
      <c r="B40" s="51" t="s">
        <v>73</v>
      </c>
      <c r="C40" s="46"/>
      <c r="D40" s="46"/>
      <c r="E40" s="52" t="s">
        <v>19619</v>
      </c>
      <c r="F40" s="46"/>
      <c r="G40" s="46"/>
      <c r="H40" s="46"/>
      <c r="I40" s="50"/>
      <c r="J40" s="46"/>
      <c r="K40" s="46"/>
    </row>
    <row r="41" spans="1:15" s="40" customFormat="1" ht="35.1" customHeight="1" x14ac:dyDescent="0.35">
      <c r="A41" s="46"/>
      <c r="B41" s="51"/>
      <c r="C41" s="46"/>
      <c r="D41" s="46"/>
      <c r="E41" s="58" t="s">
        <v>19620</v>
      </c>
      <c r="F41" s="46"/>
      <c r="G41" s="46"/>
      <c r="H41" s="46"/>
      <c r="I41" s="50"/>
      <c r="J41" s="46"/>
      <c r="K41" s="46"/>
    </row>
    <row r="42" spans="1:15" s="40" customFormat="1" ht="35.1" customHeight="1" x14ac:dyDescent="0.35">
      <c r="A42" s="46"/>
      <c r="B42" s="51"/>
      <c r="C42" s="46"/>
      <c r="D42" s="46"/>
      <c r="E42" s="52" t="s">
        <v>18190</v>
      </c>
      <c r="F42" s="46"/>
      <c r="G42" s="46"/>
      <c r="H42" s="46"/>
      <c r="I42" s="50"/>
      <c r="J42" s="46"/>
      <c r="K42" s="46"/>
    </row>
    <row r="43" spans="1:15" s="40" customFormat="1" ht="35.1" customHeight="1" x14ac:dyDescent="0.35">
      <c r="A43" s="46"/>
      <c r="B43" s="51"/>
      <c r="C43" s="46"/>
      <c r="D43" s="46"/>
      <c r="E43" s="52" t="s">
        <v>18191</v>
      </c>
      <c r="F43" s="46"/>
      <c r="G43" s="46"/>
      <c r="H43" s="46"/>
      <c r="I43" s="50"/>
      <c r="J43" s="46"/>
      <c r="K43" s="46"/>
    </row>
    <row r="44" spans="1:15" s="40" customFormat="1" ht="15" customHeight="1" x14ac:dyDescent="0.35">
      <c r="A44" s="46"/>
      <c r="B44" s="48"/>
      <c r="C44" s="46"/>
      <c r="D44" s="53"/>
      <c r="E44" s="53"/>
      <c r="F44" s="53"/>
      <c r="G44" s="53"/>
      <c r="H44" s="46"/>
      <c r="I44" s="50"/>
      <c r="J44" s="46"/>
      <c r="K44" s="46"/>
      <c r="O44" s="42"/>
    </row>
    <row r="45" spans="1:15" s="40" customFormat="1" ht="18" customHeight="1" x14ac:dyDescent="0.35">
      <c r="A45" s="46"/>
      <c r="B45" s="54"/>
      <c r="C45" s="55"/>
      <c r="D45" s="55"/>
      <c r="E45" s="55"/>
      <c r="F45" s="55"/>
      <c r="G45" s="55"/>
      <c r="H45" s="55"/>
      <c r="I45" s="56"/>
      <c r="J45" s="46"/>
      <c r="K45" s="46"/>
      <c r="O45" s="42"/>
    </row>
    <row r="46" spans="1:15" s="40" customFormat="1" ht="35.1" customHeight="1" x14ac:dyDescent="0.4">
      <c r="A46" s="46"/>
      <c r="B46" s="59" t="s">
        <v>18188</v>
      </c>
      <c r="C46" s="46" t="s">
        <v>19628</v>
      </c>
      <c r="D46" s="53"/>
      <c r="E46" s="53"/>
      <c r="F46" s="53"/>
      <c r="G46" s="46"/>
      <c r="H46" s="46"/>
      <c r="I46" s="50"/>
      <c r="J46" s="46"/>
      <c r="K46" s="46"/>
      <c r="O46" s="42"/>
    </row>
    <row r="47" spans="1:15" s="40" customFormat="1" ht="35.1" customHeight="1" x14ac:dyDescent="0.35">
      <c r="A47" s="46"/>
      <c r="B47" s="47"/>
      <c r="C47" s="46" t="s">
        <v>19612</v>
      </c>
      <c r="D47" s="53"/>
      <c r="E47" s="53"/>
      <c r="F47" s="53"/>
      <c r="G47" s="46"/>
      <c r="H47" s="46"/>
      <c r="I47" s="50"/>
      <c r="J47" s="46"/>
      <c r="K47" s="46"/>
      <c r="O47" s="42"/>
    </row>
    <row r="48" spans="1:15" s="40" customFormat="1" ht="35.1" customHeight="1" x14ac:dyDescent="0.35">
      <c r="A48" s="46"/>
      <c r="B48" s="47"/>
      <c r="C48" s="57" t="s">
        <v>19616</v>
      </c>
      <c r="D48" s="53"/>
      <c r="E48" s="53"/>
      <c r="F48" s="53"/>
      <c r="G48" s="46"/>
      <c r="H48" s="46"/>
      <c r="I48" s="50"/>
      <c r="J48" s="46"/>
      <c r="K48" s="46"/>
      <c r="O48" s="42"/>
    </row>
    <row r="49" spans="1:15" s="40" customFormat="1" ht="35.1" customHeight="1" x14ac:dyDescent="0.35">
      <c r="A49" s="46"/>
      <c r="B49" s="47"/>
      <c r="C49" s="57" t="s">
        <v>19617</v>
      </c>
      <c r="D49" s="53"/>
      <c r="E49" s="53"/>
      <c r="F49" s="53"/>
      <c r="G49" s="46"/>
      <c r="H49" s="46"/>
      <c r="I49" s="50"/>
      <c r="J49" s="46"/>
      <c r="K49" s="46"/>
      <c r="O49" s="42"/>
    </row>
    <row r="50" spans="1:15" s="40" customFormat="1" ht="35.1" customHeight="1" thickBot="1" x14ac:dyDescent="0.4">
      <c r="A50" s="46"/>
      <c r="B50" s="61"/>
      <c r="C50" s="62"/>
      <c r="D50" s="63"/>
      <c r="E50" s="63"/>
      <c r="F50" s="63"/>
      <c r="G50" s="62"/>
      <c r="H50" s="62"/>
      <c r="I50" s="64"/>
      <c r="J50" s="46"/>
      <c r="K50" s="46"/>
      <c r="O50" s="42"/>
    </row>
    <row r="51" spans="1:15" ht="18" customHeight="1" x14ac:dyDescent="0.25">
      <c r="A51" s="2"/>
      <c r="B51" s="5"/>
      <c r="C51" s="2"/>
      <c r="D51" s="6"/>
      <c r="E51" s="6"/>
      <c r="F51" s="6"/>
      <c r="G51" s="2"/>
      <c r="H51" s="2"/>
      <c r="I51" s="2"/>
      <c r="J51" s="2"/>
      <c r="K51" s="2"/>
      <c r="O51" s="1"/>
    </row>
    <row r="52" spans="1:15" ht="20.100000000000001" customHeight="1" x14ac:dyDescent="0.25">
      <c r="A52" s="2"/>
      <c r="D52" s="2"/>
      <c r="E52" s="2"/>
      <c r="G52" s="7"/>
      <c r="H52" s="7"/>
      <c r="I52" s="2"/>
      <c r="J52" s="2"/>
      <c r="K52" s="2"/>
      <c r="O52" s="1"/>
    </row>
    <row r="53" spans="1:15" ht="20.100000000000001" customHeight="1" x14ac:dyDescent="0.25">
      <c r="A53" s="2"/>
      <c r="B53" s="2"/>
      <c r="C53" s="2"/>
      <c r="D53" s="2"/>
      <c r="E53" s="2"/>
      <c r="G53" s="7"/>
      <c r="H53" s="7"/>
      <c r="I53" s="2"/>
      <c r="J53" s="2"/>
      <c r="K53" s="2"/>
      <c r="O53" s="1"/>
    </row>
    <row r="54" spans="1:15" ht="20.100000000000001" customHeight="1" x14ac:dyDescent="0.25">
      <c r="A54" s="2"/>
      <c r="B54" s="2"/>
      <c r="C54" s="2"/>
      <c r="D54" s="2"/>
      <c r="E54" s="2"/>
      <c r="G54" s="7"/>
      <c r="H54" s="7"/>
      <c r="I54" s="2"/>
      <c r="J54" s="2"/>
      <c r="K54" s="2"/>
    </row>
    <row r="55" spans="1:15" x14ac:dyDescent="0.25">
      <c r="A55" s="2"/>
      <c r="B55" s="2"/>
      <c r="C55" s="2"/>
      <c r="D55" s="2"/>
      <c r="E55" s="2"/>
      <c r="F55" s="2"/>
      <c r="G55" s="2"/>
      <c r="H55" s="2"/>
      <c r="I55" s="2"/>
      <c r="J55" s="2"/>
      <c r="K55" s="2"/>
    </row>
    <row r="56" spans="1:15" x14ac:dyDescent="0.25">
      <c r="A56" s="2"/>
      <c r="B56" s="2"/>
      <c r="C56" s="2"/>
      <c r="D56" s="2"/>
      <c r="E56" s="2"/>
      <c r="F56" s="2"/>
      <c r="G56" s="2"/>
      <c r="H56" s="2"/>
      <c r="I56" s="2"/>
      <c r="J56" s="2"/>
      <c r="K56" s="2"/>
    </row>
    <row r="57" spans="1:15" x14ac:dyDescent="0.25">
      <c r="A57" s="2"/>
      <c r="B57" s="2"/>
      <c r="C57" s="2"/>
      <c r="D57" s="2"/>
      <c r="E57" s="2"/>
      <c r="F57" s="2"/>
      <c r="G57" s="2"/>
      <c r="H57" s="2"/>
      <c r="I57" s="2"/>
      <c r="J57" s="2"/>
      <c r="K57" s="2"/>
    </row>
    <row r="58" spans="1:15" x14ac:dyDescent="0.25">
      <c r="A58" s="2"/>
      <c r="B58" s="2"/>
      <c r="C58" s="2"/>
      <c r="D58" s="2"/>
      <c r="E58" s="2"/>
      <c r="F58" s="2"/>
      <c r="G58" s="2"/>
      <c r="H58" s="2"/>
      <c r="I58" s="2"/>
      <c r="J58" s="2"/>
      <c r="K58" s="2"/>
    </row>
    <row r="59" spans="1:15" x14ac:dyDescent="0.25">
      <c r="A59" s="2"/>
      <c r="B59" s="2"/>
      <c r="C59" s="2"/>
      <c r="D59" s="2"/>
      <c r="E59" s="2"/>
      <c r="F59" s="2"/>
      <c r="G59" s="2"/>
      <c r="H59" s="2"/>
      <c r="I59" s="2"/>
      <c r="J59" s="2"/>
      <c r="K59" s="2"/>
    </row>
    <row r="60" spans="1:15" x14ac:dyDescent="0.25">
      <c r="A60" s="2"/>
      <c r="B60" s="2"/>
      <c r="C60" s="2"/>
      <c r="D60" s="2"/>
      <c r="E60" s="2"/>
      <c r="F60" s="2"/>
      <c r="G60" s="2"/>
      <c r="H60" s="2"/>
      <c r="I60" s="2"/>
      <c r="J60" s="2"/>
      <c r="K60" s="2"/>
    </row>
    <row r="61" spans="1:15" x14ac:dyDescent="0.25">
      <c r="A61" s="2"/>
      <c r="B61" s="2"/>
      <c r="C61" s="2"/>
      <c r="D61" s="2"/>
      <c r="E61" s="2"/>
      <c r="F61" s="2"/>
      <c r="G61" s="2"/>
      <c r="H61" s="2"/>
      <c r="I61" s="2"/>
      <c r="J61" s="2"/>
      <c r="K61" s="2"/>
    </row>
    <row r="62" spans="1:15" x14ac:dyDescent="0.25">
      <c r="A62" s="2"/>
      <c r="B62" s="2"/>
      <c r="C62" s="2"/>
      <c r="D62" s="2"/>
      <c r="E62" s="2"/>
      <c r="F62" s="2"/>
      <c r="G62" s="2"/>
      <c r="H62" s="2"/>
      <c r="I62" s="2"/>
      <c r="J62" s="2"/>
      <c r="K62" s="2"/>
    </row>
    <row r="63" spans="1:15" x14ac:dyDescent="0.25">
      <c r="A63" s="2"/>
      <c r="B63" s="2"/>
      <c r="C63" s="2"/>
      <c r="D63" s="2"/>
      <c r="E63" s="2"/>
      <c r="F63" s="2"/>
      <c r="G63" s="2"/>
      <c r="H63" s="2"/>
      <c r="I63" s="2"/>
      <c r="J63" s="2"/>
      <c r="K63" s="2"/>
    </row>
    <row r="64" spans="1:15" x14ac:dyDescent="0.25">
      <c r="A64" s="2"/>
      <c r="B64" s="2"/>
      <c r="C64" s="2"/>
      <c r="D64" s="2"/>
      <c r="E64" s="2"/>
      <c r="F64" s="2"/>
      <c r="G64" s="2"/>
      <c r="H64" s="2"/>
      <c r="I64" s="2"/>
      <c r="J64" s="2"/>
      <c r="K64" s="2"/>
    </row>
    <row r="65" spans="1:11" x14ac:dyDescent="0.25">
      <c r="A65" s="2"/>
      <c r="B65" s="2"/>
      <c r="C65" s="2"/>
      <c r="D65" s="2"/>
      <c r="E65" s="2"/>
      <c r="F65" s="2"/>
      <c r="G65" s="2"/>
      <c r="H65" s="2"/>
      <c r="I65" s="2"/>
      <c r="J65" s="2"/>
      <c r="K65" s="2"/>
    </row>
    <row r="66" spans="1:11" x14ac:dyDescent="0.25">
      <c r="A66" s="2"/>
      <c r="B66" s="2"/>
      <c r="C66" s="2"/>
      <c r="D66" s="2"/>
      <c r="E66" s="2"/>
      <c r="F66" s="2"/>
      <c r="G66" s="2"/>
      <c r="H66" s="2"/>
      <c r="I66" s="2"/>
      <c r="J66" s="2"/>
      <c r="K66" s="2"/>
    </row>
    <row r="67" spans="1:11" x14ac:dyDescent="0.25">
      <c r="A67" s="2"/>
      <c r="B67" s="2"/>
      <c r="C67" s="2"/>
      <c r="D67" s="2"/>
      <c r="E67" s="2"/>
      <c r="F67" s="2"/>
      <c r="G67" s="2"/>
      <c r="H67" s="2"/>
      <c r="I67" s="2"/>
      <c r="J67" s="2"/>
      <c r="K67" s="2"/>
    </row>
    <row r="68" spans="1:11" x14ac:dyDescent="0.25">
      <c r="A68" s="2"/>
      <c r="B68" s="2"/>
      <c r="C68" s="2"/>
      <c r="D68" s="2"/>
      <c r="E68" s="2"/>
      <c r="F68" s="2"/>
      <c r="G68" s="2"/>
      <c r="H68" s="2"/>
      <c r="I68" s="2"/>
      <c r="J68" s="2"/>
      <c r="K68" s="2"/>
    </row>
    <row r="69" spans="1:11" x14ac:dyDescent="0.25">
      <c r="A69" s="2"/>
      <c r="B69" s="2"/>
      <c r="C69" s="2"/>
      <c r="D69" s="2"/>
      <c r="E69" s="2"/>
      <c r="F69" s="2"/>
      <c r="G69" s="2"/>
      <c r="H69" s="2"/>
      <c r="I69" s="2"/>
      <c r="J69" s="2"/>
      <c r="K69" s="2"/>
    </row>
    <row r="70" spans="1:11" x14ac:dyDescent="0.25">
      <c r="A70" s="2"/>
      <c r="B70" s="2"/>
      <c r="C70" s="2"/>
      <c r="D70" s="2"/>
      <c r="E70" s="2"/>
      <c r="F70" s="2"/>
      <c r="G70" s="2"/>
      <c r="H70" s="2"/>
      <c r="I70" s="2"/>
      <c r="J70" s="2"/>
      <c r="K70" s="2"/>
    </row>
    <row r="71" spans="1:11" x14ac:dyDescent="0.25">
      <c r="A71" s="2"/>
      <c r="B71" s="2"/>
      <c r="C71" s="2"/>
      <c r="D71" s="2"/>
      <c r="E71" s="2"/>
      <c r="F71" s="2"/>
      <c r="G71" s="2"/>
      <c r="H71" s="2"/>
      <c r="I71" s="2"/>
      <c r="J71" s="2"/>
      <c r="K71" s="2"/>
    </row>
    <row r="72" spans="1:11" x14ac:dyDescent="0.25">
      <c r="A72" s="2"/>
      <c r="B72" s="2"/>
      <c r="C72" s="2"/>
      <c r="D72" s="2"/>
      <c r="E72" s="2"/>
      <c r="F72" s="2"/>
      <c r="G72" s="2"/>
      <c r="H72" s="2"/>
      <c r="I72" s="2"/>
      <c r="J72" s="2"/>
      <c r="K72" s="2"/>
    </row>
    <row r="73" spans="1:11" x14ac:dyDescent="0.25">
      <c r="A73" s="2"/>
      <c r="B73" s="2"/>
      <c r="C73" s="2"/>
      <c r="D73" s="2"/>
      <c r="E73" s="2"/>
      <c r="F73" s="2"/>
      <c r="G73" s="2"/>
      <c r="H73" s="2"/>
      <c r="I73" s="2"/>
      <c r="J73" s="2"/>
      <c r="K73" s="2"/>
    </row>
    <row r="74" spans="1:11" x14ac:dyDescent="0.25">
      <c r="A74" s="2"/>
      <c r="B74" s="2"/>
      <c r="C74" s="2"/>
      <c r="D74" s="2"/>
      <c r="E74" s="2"/>
      <c r="F74" s="2"/>
      <c r="G74" s="2"/>
      <c r="H74" s="2"/>
      <c r="I74" s="2"/>
      <c r="J74" s="2"/>
      <c r="K74" s="2"/>
    </row>
    <row r="75" spans="1:11" x14ac:dyDescent="0.25">
      <c r="A75" s="2"/>
      <c r="B75" s="2"/>
      <c r="C75" s="2"/>
      <c r="D75" s="2"/>
      <c r="E75" s="2"/>
      <c r="F75" s="2"/>
      <c r="G75" s="2"/>
      <c r="H75" s="2"/>
      <c r="I75" s="2"/>
      <c r="J75" s="2"/>
      <c r="K75" s="2"/>
    </row>
    <row r="76" spans="1:11" x14ac:dyDescent="0.25">
      <c r="A76" s="2"/>
      <c r="B76" s="2"/>
      <c r="C76" s="2"/>
      <c r="D76" s="2"/>
      <c r="E76" s="2"/>
      <c r="F76" s="2"/>
      <c r="G76" s="2"/>
      <c r="H76" s="2"/>
      <c r="I76" s="2"/>
      <c r="J76" s="2"/>
      <c r="K76" s="2"/>
    </row>
    <row r="77" spans="1:11" x14ac:dyDescent="0.25">
      <c r="A77" s="2"/>
      <c r="B77" s="2"/>
      <c r="C77" s="2"/>
      <c r="D77" s="2"/>
      <c r="E77" s="2"/>
      <c r="F77" s="2"/>
      <c r="G77" s="2"/>
      <c r="H77" s="2"/>
      <c r="I77" s="2"/>
      <c r="J77" s="2"/>
      <c r="K77" s="2"/>
    </row>
    <row r="78" spans="1:11" x14ac:dyDescent="0.25">
      <c r="A78" s="2"/>
      <c r="B78" s="2"/>
      <c r="C78" s="2"/>
      <c r="D78" s="2"/>
      <c r="E78" s="2"/>
      <c r="F78" s="2"/>
      <c r="G78" s="2"/>
      <c r="H78" s="2"/>
      <c r="I78" s="2"/>
      <c r="J78" s="2"/>
      <c r="K78" s="2"/>
    </row>
  </sheetData>
  <protectedRanges>
    <protectedRange sqref="C9 C11 G9 C14 C16 C18 E16 F18 I18 F21 F23 C23 C21 C27:C28 I27:I28" name="Plage1"/>
  </protectedRanges>
  <mergeCells count="28">
    <mergeCell ref="D4:I4"/>
    <mergeCell ref="B36:I36"/>
    <mergeCell ref="C38:I38"/>
    <mergeCell ref="E9:F9"/>
    <mergeCell ref="G9:I9"/>
    <mergeCell ref="B13:I13"/>
    <mergeCell ref="E16:I16"/>
    <mergeCell ref="B20:I20"/>
    <mergeCell ref="F23:I23"/>
    <mergeCell ref="F21:I21"/>
    <mergeCell ref="C21:D21"/>
    <mergeCell ref="C23:D23"/>
    <mergeCell ref="B25:I25"/>
    <mergeCell ref="F27:H27"/>
    <mergeCell ref="B34:I34"/>
    <mergeCell ref="H33:I33"/>
    <mergeCell ref="D5:I5"/>
    <mergeCell ref="B6:I6"/>
    <mergeCell ref="B33:G33"/>
    <mergeCell ref="C14:I14"/>
    <mergeCell ref="B29:I29"/>
    <mergeCell ref="B8:I8"/>
    <mergeCell ref="B32:G32"/>
    <mergeCell ref="H32:I32"/>
    <mergeCell ref="H31:I31"/>
    <mergeCell ref="B30:I30"/>
    <mergeCell ref="B31:G31"/>
    <mergeCell ref="B28:H28"/>
  </mergeCells>
  <conditionalFormatting sqref="C9">
    <cfRule type="duplicateValues" dxfId="0" priority="1"/>
  </conditionalFormatting>
  <pageMargins left="0.7" right="0.7" top="0.75" bottom="0.75" header="0.3" footer="0.3"/>
  <pageSetup paperSize="9"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BASE</vt:lpstr>
      <vt:lpstr>Bordereau Acompte Septembre</vt:lpstr>
      <vt:lpstr>BASE!BASE</vt:lpstr>
      <vt:lpstr>'Bordereau Acompte Septembre'!BASE</vt:lpstr>
      <vt:lpstr>BASE</vt:lpstr>
      <vt:lpstr>'Bordereau Acompte Septembre'!Zone_d_impression</vt:lpstr>
    </vt:vector>
  </TitlesOfParts>
  <Company>CONSTRUCTYS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FONTAINE</dc:creator>
  <cp:lastModifiedBy>Laurence HADDAD</cp:lastModifiedBy>
  <cp:lastPrinted>2019-07-03T09:27:50Z</cp:lastPrinted>
  <dcterms:created xsi:type="dcterms:W3CDTF">2019-05-13T10:57:02Z</dcterms:created>
  <dcterms:modified xsi:type="dcterms:W3CDTF">2019-07-17T14:26:15Z</dcterms:modified>
</cp:coreProperties>
</file>